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19.xml" ContentType="application/vnd.openxmlformats-officedocument.drawingml.chart+xml"/>
  <Override PartName="/xl/drawings/drawing36.xml" ContentType="application/vnd.openxmlformats-officedocument.drawing+xml"/>
  <Override PartName="/xl/charts/chart20.xml" ContentType="application/vnd.openxmlformats-officedocument.drawingml.chart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drawings/drawing41.xml" ContentType="application/vnd.openxmlformats-officedocument.drawing+xml"/>
  <Override PartName="/xl/charts/chart25.xml" ContentType="application/vnd.openxmlformats-officedocument.drawingml.chart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hsv2\分析作業用\■■分析係納品フォルダ\■分析係⇔DH係\20201026_大阪府後期高齢者医療広域連合_医療費分析他\医療費分析(令和元年度)\"/>
    </mc:Choice>
  </mc:AlternateContent>
  <xr:revisionPtr revIDLastSave="0" documentId="13_ncr:1_{24D85677-C3F3-474F-A291-9E1FEFB59BD0}" xr6:coauthVersionLast="36" xr6:coauthVersionMax="43" xr10:uidLastSave="{00000000-0000-0000-0000-000000000000}"/>
  <bookViews>
    <workbookView xWindow="-105" yWindow="-105" windowWidth="23250" windowHeight="12570" tabRatio="791" xr2:uid="{00000000-000D-0000-FFFF-FFFF00000000}"/>
  </bookViews>
  <sheets>
    <sheet name="年齢別受診率" sheetId="59" r:id="rId1"/>
    <sheet name="健診受診率グラフ" sheetId="60" r:id="rId2"/>
    <sheet name="地区別_健診受診率" sheetId="37" r:id="rId3"/>
    <sheet name="地区別_健診受診率グラフ" sheetId="73" r:id="rId4"/>
    <sheet name="地区別_健診受診率MAP" sheetId="99" r:id="rId5"/>
    <sheet name="市区町村別_健診受診率" sheetId="36" r:id="rId6"/>
    <sheet name="市区町村別_健診受診率グラフ" sheetId="43" r:id="rId7"/>
    <sheet name="市区町村別_健診受診率MAP" sheetId="100" r:id="rId8"/>
    <sheet name="有所見者割合" sheetId="78" r:id="rId9"/>
    <sheet name="地区別_有所見者割合" sheetId="41" r:id="rId10"/>
    <sheet name="地区別_歯垢グラフ" sheetId="84" r:id="rId11"/>
    <sheet name="地区別_歯垢MAP" sheetId="101" r:id="rId12"/>
    <sheet name="地区別_食渣グラフ" sheetId="86" r:id="rId13"/>
    <sheet name="地区別_食渣MAP" sheetId="102" r:id="rId14"/>
    <sheet name="地区別_口臭グラフ" sheetId="88" r:id="rId15"/>
    <sheet name="地区別_口臭MAP" sheetId="103" r:id="rId16"/>
    <sheet name="地区別_口腔乾燥グラフ" sheetId="90" r:id="rId17"/>
    <sheet name="地区別_口腔乾燥MAP" sheetId="104" r:id="rId18"/>
    <sheet name="地区別_咀嚼能力グラフ" sheetId="92" r:id="rId19"/>
    <sheet name="地区別_咀嚼能力MAP" sheetId="105" r:id="rId20"/>
    <sheet name="地区別_舌機能グラフ" sheetId="94" r:id="rId21"/>
    <sheet name="地区別_舌機能MAP" sheetId="106" r:id="rId22"/>
    <sheet name="地区別_嚥下機能グラフ" sheetId="96" r:id="rId23"/>
    <sheet name="地区別_嚥下機能MAP" sheetId="107" r:id="rId24"/>
    <sheet name="市区町村別_有所見者割合" sheetId="40" r:id="rId25"/>
    <sheet name="市区町村別_歯垢グラフ" sheetId="46" r:id="rId26"/>
    <sheet name="市区町村別_歯垢MAP" sheetId="108" r:id="rId27"/>
    <sheet name="市区町村別_食渣グラフ" sheetId="47" r:id="rId28"/>
    <sheet name="市区町村別_食渣MAP" sheetId="109" r:id="rId29"/>
    <sheet name="市区町村別_口臭グラフ" sheetId="48" r:id="rId30"/>
    <sheet name="市区町村別_口臭MAP" sheetId="111" r:id="rId31"/>
    <sheet name="市区町村別_口腔乾燥グラフ" sheetId="112" r:id="rId32"/>
    <sheet name="市区町村別_口腔乾燥MAP" sheetId="110" r:id="rId33"/>
    <sheet name="市区町村別_咀嚼能力グラフ" sheetId="50" r:id="rId34"/>
    <sheet name="市区町村別_咀嚼能力MAP" sheetId="113" r:id="rId35"/>
    <sheet name="市区町村別_舌機能グラフ" sheetId="51" r:id="rId36"/>
    <sheet name="市区町村別_舌機能MAP" sheetId="114" r:id="rId37"/>
    <sheet name="市区町村別_嚥下機能グラフ" sheetId="52" r:id="rId38"/>
    <sheet name="市区町村別_嚥下機能MAP" sheetId="115" r:id="rId39"/>
    <sheet name="EAT10別" sheetId="79" r:id="rId40"/>
    <sheet name="地区別_EAT10別" sheetId="69" r:id="rId41"/>
    <sheet name="地区別_EAT10別グラフ" sheetId="97" r:id="rId42"/>
    <sheet name="市区町村別_EAT10別" sheetId="53" r:id="rId43"/>
    <sheet name="市区町村別_EAT10別グラフ" sheetId="75" r:id="rId44"/>
    <sheet name="市区町村別_EAT10別MAP" sheetId="116" r:id="rId45"/>
    <sheet name="EAT10別高齢者の疾病" sheetId="80" r:id="rId46"/>
    <sheet name="地区別_EAT10別高齢者の疾病" sheetId="71" r:id="rId47"/>
    <sheet name="地区別_3点以上高齢者の疾病患者割合グラフ" sheetId="98" r:id="rId48"/>
    <sheet name="市区町村別_EAT10別高齢者の疾病" sheetId="70" r:id="rId49"/>
    <sheet name="市区町村別_3点以上高齢者の疾病患者割合グラフ" sheetId="76" r:id="rId50"/>
    <sheet name="市区町村別_3点以上高齢者の疾病患者割合MAP" sheetId="117" r:id="rId51"/>
  </sheets>
  <definedNames>
    <definedName name="_xlnm._FilterDatabase" localSheetId="50" hidden="1">市区町村別_3点以上高齢者の疾病患者割合MAP!$A$6:$R$6</definedName>
    <definedName name="_xlnm._FilterDatabase" localSheetId="42" hidden="1">市区町村別_EAT10別!$AE$4:$AF$78</definedName>
    <definedName name="_xlnm._FilterDatabase" localSheetId="44" hidden="1">市区町村別_EAT10別MAP!$A$6:$R$6</definedName>
    <definedName name="_xlnm._FilterDatabase" localSheetId="48" hidden="1">市区町村別_EAT10別高齢者の疾病!$BC$3:$BH$79</definedName>
    <definedName name="_xlnm._FilterDatabase" localSheetId="7" hidden="1">市区町村別_健診受診率MAP!$A$6:$R$6</definedName>
    <definedName name="_xlnm._FilterDatabase" localSheetId="32" hidden="1">市区町村別_口腔乾燥MAP!$A$6:$R$6</definedName>
    <definedName name="_xlnm._FilterDatabase" localSheetId="30" hidden="1">市区町村別_口臭MAP!$A$6:$R$6</definedName>
    <definedName name="_xlnm._FilterDatabase" localSheetId="26" hidden="1">市区町村別_歯垢MAP!$A$6:$R$6</definedName>
    <definedName name="_xlnm._FilterDatabase" localSheetId="28" hidden="1">市区町村別_食渣MAP!$A$6:$R$6</definedName>
    <definedName name="_xlnm._FilterDatabase" localSheetId="36" hidden="1">市区町村別_舌機能MAP!$A$6:$R$6</definedName>
    <definedName name="_xlnm._FilterDatabase" localSheetId="34" hidden="1">市区町村別_咀嚼能力MAP!$A$6:$R$6</definedName>
    <definedName name="_xlnm._FilterDatabase" localSheetId="38" hidden="1">市区町村別_嚥下機能MAP!$A$6:$R$6</definedName>
    <definedName name="_xlnm._FilterDatabase" localSheetId="46" hidden="1">地区別_EAT10別高齢者の疾病!$A$4:$AV$157</definedName>
    <definedName name="_Order1" hidden="1">255</definedName>
    <definedName name="_xlnm.Print_Area" localSheetId="39">EAT10別!$A$1:$O$54</definedName>
    <definedName name="_xlnm.Print_Area" localSheetId="45">EAT10別高齢者の疾病!$A$1:$O$99</definedName>
    <definedName name="_xlnm.Print_Area" localSheetId="1">健診受診率グラフ!$A$1:$J$77</definedName>
    <definedName name="_xlnm.Print_Area" localSheetId="50">市区町村別_3点以上高齢者の疾病患者割合MAP!$A$1:$Q$85</definedName>
    <definedName name="_xlnm.Print_Area" localSheetId="49">市区町村別_3点以上高齢者の疾病患者割合グラフ!$A$1:$J$77</definedName>
    <definedName name="_xlnm.Print_Area" localSheetId="42">市区町村別_EAT10別!$A$1:$AB$304</definedName>
    <definedName name="_xlnm.Print_Area" localSheetId="44">市区町村別_EAT10別MAP!$A$1:$Q$85</definedName>
    <definedName name="_xlnm.Print_Area" localSheetId="43">市区町村別_EAT10別グラフ!$A$1:$J$77</definedName>
    <definedName name="_xlnm.Print_Area" localSheetId="48">市区町村別_EAT10別高齢者の疾病!$A$1:$AW$1279</definedName>
    <definedName name="_xlnm.Print_Area" localSheetId="5">市区町村別_健診受診率!$A$1:$AA$79</definedName>
    <definedName name="_xlnm.Print_Area" localSheetId="7">市区町村別_健診受診率MAP!$A$1:$Q$85</definedName>
    <definedName name="_xlnm.Print_Area" localSheetId="6">市区町村別_健診受診率グラフ!$A$1:$J$77</definedName>
    <definedName name="_xlnm.Print_Area" localSheetId="32">市区町村別_口腔乾燥MAP!$A$1:$Q$85</definedName>
    <definedName name="_xlnm.Print_Area" localSheetId="31">市区町村別_口腔乾燥グラフ!$A$1:$J$77</definedName>
    <definedName name="_xlnm.Print_Area" localSheetId="30">市区町村別_口臭MAP!$A$1:$Q$85</definedName>
    <definedName name="_xlnm.Print_Area" localSheetId="29">市区町村別_口臭グラフ!$A$1:$J$77</definedName>
    <definedName name="_xlnm.Print_Area" localSheetId="26">市区町村別_歯垢MAP!$A$1:$Q$85</definedName>
    <definedName name="_xlnm.Print_Area" localSheetId="25">市区町村別_歯垢グラフ!$A$1:$J$77</definedName>
    <definedName name="_xlnm.Print_Area" localSheetId="28">市区町村別_食渣MAP!$A$1:$Q$85</definedName>
    <definedName name="_xlnm.Print_Area" localSheetId="27">市区町村別_食渣グラフ!$A$1:$J$77</definedName>
    <definedName name="_xlnm.Print_Area" localSheetId="36">市区町村別_舌機能MAP!$A$1:$Q$85</definedName>
    <definedName name="_xlnm.Print_Area" localSheetId="35">市区町村別_舌機能グラフ!$A$1:$J$77</definedName>
    <definedName name="_xlnm.Print_Area" localSheetId="24">市区町村別_有所見者割合!$A$1:$X$80</definedName>
    <definedName name="_xlnm.Print_Area" localSheetId="34">市区町村別_咀嚼能力MAP!$A$1:$Q$85</definedName>
    <definedName name="_xlnm.Print_Area" localSheetId="33">市区町村別_咀嚼能力グラフ!$A$1:$J$77</definedName>
    <definedName name="_xlnm.Print_Area" localSheetId="38">市区町村別_嚥下機能MAP!$A$1:$Q$85</definedName>
    <definedName name="_xlnm.Print_Area" localSheetId="37">市区町村別_嚥下機能グラフ!$A$1:$J$77</definedName>
    <definedName name="_xlnm.Print_Area" localSheetId="47">地区別_3点以上高齢者の疾病患者割合グラフ!$A$1:$J$77</definedName>
    <definedName name="_xlnm.Print_Area" localSheetId="40">地区別_EAT10別!$A$1:$AB$40</definedName>
    <definedName name="_xlnm.Print_Area" localSheetId="41">地区別_EAT10別グラフ!$A$1:$J$76</definedName>
    <definedName name="_xlnm.Print_Area" localSheetId="46">地区別_EAT10別高齢者の疾病!$A$1:$AW$157</definedName>
    <definedName name="_xlnm.Print_Area" localSheetId="2">地区別_健診受診率!$A$1:$AA$13</definedName>
    <definedName name="_xlnm.Print_Area" localSheetId="4">地区別_健診受診率MAP!$A$1:$Q$85</definedName>
    <definedName name="_xlnm.Print_Area" localSheetId="3">地区別_健診受診率グラフ!$A$1:$J$76</definedName>
    <definedName name="_xlnm.Print_Area" localSheetId="17">地区別_口腔乾燥MAP!$A$1:$Q$85</definedName>
    <definedName name="_xlnm.Print_Area" localSheetId="16">地区別_口腔乾燥グラフ!$A$1:$J$77</definedName>
    <definedName name="_xlnm.Print_Area" localSheetId="15">地区別_口臭MAP!$A$1:$Q$85</definedName>
    <definedName name="_xlnm.Print_Area" localSheetId="14">地区別_口臭グラフ!$A$1:$J$77</definedName>
    <definedName name="_xlnm.Print_Area" localSheetId="11">地区別_歯垢MAP!$A$1:$Q$85</definedName>
    <definedName name="_xlnm.Print_Area" localSheetId="10">地区別_歯垢グラフ!$A$1:$J$77</definedName>
    <definedName name="_xlnm.Print_Area" localSheetId="13">地区別_食渣MAP!$A$1:$Q$85</definedName>
    <definedName name="_xlnm.Print_Area" localSheetId="12">地区別_食渣グラフ!$A$1:$J$77</definedName>
    <definedName name="_xlnm.Print_Area" localSheetId="21">地区別_舌機能MAP!$A$1:$Q$85</definedName>
    <definedName name="_xlnm.Print_Area" localSheetId="20">地区別_舌機能グラフ!$A$1:$J$77</definedName>
    <definedName name="_xlnm.Print_Area" localSheetId="9">地区別_有所見者割合!$A$1:$X$15</definedName>
    <definedName name="_xlnm.Print_Area" localSheetId="19">地区別_咀嚼能力MAP!$A$1:$Q$85</definedName>
    <definedName name="_xlnm.Print_Area" localSheetId="18">地区別_咀嚼能力グラフ!$A$1:$J$77</definedName>
    <definedName name="_xlnm.Print_Area" localSheetId="23">地区別_嚥下機能MAP!$A$1:$Q$85</definedName>
    <definedName name="_xlnm.Print_Area" localSheetId="22">地区別_嚥下機能グラフ!$A$1:$J$77</definedName>
    <definedName name="_xlnm.Print_Area" localSheetId="0">年齢別受診率!$A$1:$F$48</definedName>
    <definedName name="_xlnm.Print_Area" localSheetId="8">有所見者割合!$A$1:$K$55</definedName>
    <definedName name="_xlnm.Print_Titles" localSheetId="42">市区町村別_EAT10別!$A:$D,市区町村別_EAT10別!$1:$4</definedName>
    <definedName name="_xlnm.Print_Titles" localSheetId="48">市区町村別_EAT10別高齢者の疾病!$A:$D,市区町村別_EAT10別高齢者の疾病!$1:$4</definedName>
    <definedName name="_xlnm.Print_Titles" localSheetId="5">市区町村別_健診受診率!$A:$C,市区町村別_健診受診率!$1:$4</definedName>
    <definedName name="_xlnm.Print_Titles" localSheetId="24">市区町村別_有所見者割合!$A:$C,市区町村別_有所見者割合!$1:$5</definedName>
    <definedName name="_xlnm.Print_Titles" localSheetId="40">地区別_EAT10別!$A:$D,地区別_EAT10別!$1:$4</definedName>
    <definedName name="_xlnm.Print_Titles" localSheetId="46">地区別_EAT10別高齢者の疾病!$A:$D,地区別_EAT10別高齢者の疾病!$1:$4</definedName>
    <definedName name="_xlnm.Print_Titles" localSheetId="2">地区別_健診受診率!$A:$C,地区別_健診受診率!$1:$4</definedName>
    <definedName name="_xlnm.Print_Titles" localSheetId="9">地区別_有所見者割合!$A:$C,地区別_有所見者割合!$1:$5</definedName>
  </definedNames>
  <calcPr calcId="191029"/>
</workbook>
</file>

<file path=xl/calcChain.xml><?xml version="1.0" encoding="utf-8"?>
<calcChain xmlns="http://schemas.openxmlformats.org/spreadsheetml/2006/main">
  <c r="F10" i="78" l="1"/>
  <c r="F9" i="78"/>
  <c r="F8" i="78"/>
  <c r="F7" i="78"/>
  <c r="F6" i="78"/>
  <c r="F5" i="78"/>
  <c r="F4" i="78"/>
  <c r="Z5" i="69" l="1"/>
  <c r="Z37" i="69" s="1"/>
  <c r="W37" i="69"/>
  <c r="T37" i="69"/>
  <c r="Q37" i="69"/>
  <c r="N37" i="69"/>
  <c r="K37" i="69"/>
  <c r="H37" i="69"/>
  <c r="E37" i="69"/>
  <c r="O14" i="41" l="1"/>
  <c r="M14" i="41"/>
  <c r="N14" i="41"/>
  <c r="BG72" i="70" l="1"/>
  <c r="BG59" i="70"/>
  <c r="BG57" i="70"/>
  <c r="BG34" i="70"/>
  <c r="BG33" i="70"/>
  <c r="AH50" i="53"/>
  <c r="F6" i="41" l="1"/>
  <c r="U6" i="41"/>
  <c r="X6" i="41"/>
  <c r="D5" i="70" l="1"/>
  <c r="D3" i="80"/>
  <c r="X79" i="40" l="1"/>
  <c r="U79" i="40"/>
  <c r="R79" i="40"/>
  <c r="O79" i="40"/>
  <c r="L79" i="40"/>
  <c r="I79" i="40"/>
  <c r="F79" i="40"/>
  <c r="X78" i="40"/>
  <c r="U78" i="40"/>
  <c r="R78" i="40"/>
  <c r="O78" i="40"/>
  <c r="L78" i="40"/>
  <c r="I78" i="40"/>
  <c r="F78" i="40"/>
  <c r="X77" i="40"/>
  <c r="U77" i="40"/>
  <c r="R77" i="40"/>
  <c r="O77" i="40"/>
  <c r="L77" i="40"/>
  <c r="I77" i="40"/>
  <c r="F77" i="40"/>
  <c r="X76" i="40"/>
  <c r="U76" i="40"/>
  <c r="R76" i="40"/>
  <c r="O76" i="40"/>
  <c r="L76" i="40"/>
  <c r="I76" i="40"/>
  <c r="F76" i="40"/>
  <c r="X75" i="40"/>
  <c r="U75" i="40"/>
  <c r="R75" i="40"/>
  <c r="O75" i="40"/>
  <c r="L75" i="40"/>
  <c r="I75" i="40"/>
  <c r="F75" i="40"/>
  <c r="X74" i="40"/>
  <c r="U74" i="40"/>
  <c r="R74" i="40"/>
  <c r="O74" i="40"/>
  <c r="L74" i="40"/>
  <c r="I74" i="40"/>
  <c r="F74" i="40"/>
  <c r="X73" i="40"/>
  <c r="U73" i="40"/>
  <c r="R73" i="40"/>
  <c r="O73" i="40"/>
  <c r="L73" i="40"/>
  <c r="I73" i="40"/>
  <c r="F73" i="40"/>
  <c r="X72" i="40"/>
  <c r="U72" i="40"/>
  <c r="R72" i="40"/>
  <c r="O72" i="40"/>
  <c r="L72" i="40"/>
  <c r="I72" i="40"/>
  <c r="F72" i="40"/>
  <c r="X71" i="40"/>
  <c r="U71" i="40"/>
  <c r="R71" i="40"/>
  <c r="O71" i="40"/>
  <c r="L71" i="40"/>
  <c r="I71" i="40"/>
  <c r="F71" i="40"/>
  <c r="X70" i="40"/>
  <c r="U70" i="40"/>
  <c r="R70" i="40"/>
  <c r="O70" i="40"/>
  <c r="L70" i="40"/>
  <c r="I70" i="40"/>
  <c r="F70" i="40"/>
  <c r="X69" i="40"/>
  <c r="U69" i="40"/>
  <c r="R69" i="40"/>
  <c r="O69" i="40"/>
  <c r="L69" i="40"/>
  <c r="I69" i="40"/>
  <c r="F69" i="40"/>
  <c r="X68" i="40"/>
  <c r="U68" i="40"/>
  <c r="R68" i="40"/>
  <c r="O68" i="40"/>
  <c r="L68" i="40"/>
  <c r="I68" i="40"/>
  <c r="F68" i="40"/>
  <c r="X67" i="40"/>
  <c r="U67" i="40"/>
  <c r="R67" i="40"/>
  <c r="O67" i="40"/>
  <c r="L67" i="40"/>
  <c r="I67" i="40"/>
  <c r="F67" i="40"/>
  <c r="X66" i="40"/>
  <c r="U66" i="40"/>
  <c r="R66" i="40"/>
  <c r="O66" i="40"/>
  <c r="L66" i="40"/>
  <c r="I66" i="40"/>
  <c r="F66" i="40"/>
  <c r="X65" i="40"/>
  <c r="U65" i="40"/>
  <c r="R65" i="40"/>
  <c r="O65" i="40"/>
  <c r="L65" i="40"/>
  <c r="I65" i="40"/>
  <c r="F65" i="40"/>
  <c r="X64" i="40"/>
  <c r="U64" i="40"/>
  <c r="R64" i="40"/>
  <c r="O64" i="40"/>
  <c r="L64" i="40"/>
  <c r="I64" i="40"/>
  <c r="F64" i="40"/>
  <c r="X63" i="40"/>
  <c r="U63" i="40"/>
  <c r="R63" i="40"/>
  <c r="O63" i="40"/>
  <c r="L63" i="40"/>
  <c r="I63" i="40"/>
  <c r="F63" i="40"/>
  <c r="X62" i="40"/>
  <c r="U62" i="40"/>
  <c r="R62" i="40"/>
  <c r="O62" i="40"/>
  <c r="L62" i="40"/>
  <c r="I62" i="40"/>
  <c r="F62" i="40"/>
  <c r="X61" i="40"/>
  <c r="U61" i="40"/>
  <c r="R61" i="40"/>
  <c r="O61" i="40"/>
  <c r="L61" i="40"/>
  <c r="I61" i="40"/>
  <c r="F61" i="40"/>
  <c r="X60" i="40"/>
  <c r="U60" i="40"/>
  <c r="R60" i="40"/>
  <c r="O60" i="40"/>
  <c r="L60" i="40"/>
  <c r="I60" i="40"/>
  <c r="F60" i="40"/>
  <c r="X59" i="40"/>
  <c r="U59" i="40"/>
  <c r="R59" i="40"/>
  <c r="O59" i="40"/>
  <c r="L59" i="40"/>
  <c r="I59" i="40"/>
  <c r="F59" i="40"/>
  <c r="X58" i="40"/>
  <c r="U58" i="40"/>
  <c r="R58" i="40"/>
  <c r="O58" i="40"/>
  <c r="L58" i="40"/>
  <c r="I58" i="40"/>
  <c r="F58" i="40"/>
  <c r="X57" i="40"/>
  <c r="U57" i="40"/>
  <c r="R57" i="40"/>
  <c r="O57" i="40"/>
  <c r="L57" i="40"/>
  <c r="I57" i="40"/>
  <c r="F57" i="40"/>
  <c r="X56" i="40"/>
  <c r="U56" i="40"/>
  <c r="R56" i="40"/>
  <c r="O56" i="40"/>
  <c r="L56" i="40"/>
  <c r="I56" i="40"/>
  <c r="F56" i="40"/>
  <c r="X55" i="40"/>
  <c r="U55" i="40"/>
  <c r="R55" i="40"/>
  <c r="O55" i="40"/>
  <c r="L55" i="40"/>
  <c r="I55" i="40"/>
  <c r="F55" i="40"/>
  <c r="X54" i="40"/>
  <c r="U54" i="40"/>
  <c r="R54" i="40"/>
  <c r="O54" i="40"/>
  <c r="L54" i="40"/>
  <c r="I54" i="40"/>
  <c r="F54" i="40"/>
  <c r="X53" i="40"/>
  <c r="U53" i="40"/>
  <c r="R53" i="40"/>
  <c r="O53" i="40"/>
  <c r="L53" i="40"/>
  <c r="I53" i="40"/>
  <c r="F53" i="40"/>
  <c r="X52" i="40"/>
  <c r="U52" i="40"/>
  <c r="R52" i="40"/>
  <c r="O52" i="40"/>
  <c r="L52" i="40"/>
  <c r="I52" i="40"/>
  <c r="F52" i="40"/>
  <c r="X51" i="40"/>
  <c r="U51" i="40"/>
  <c r="R51" i="40"/>
  <c r="O51" i="40"/>
  <c r="L51" i="40"/>
  <c r="I51" i="40"/>
  <c r="F51" i="40"/>
  <c r="X50" i="40"/>
  <c r="U50" i="40"/>
  <c r="R50" i="40"/>
  <c r="O50" i="40"/>
  <c r="L50" i="40"/>
  <c r="I50" i="40"/>
  <c r="F50" i="40"/>
  <c r="X49" i="40"/>
  <c r="U49" i="40"/>
  <c r="R49" i="40"/>
  <c r="O49" i="40"/>
  <c r="L49" i="40"/>
  <c r="I49" i="40"/>
  <c r="F49" i="40"/>
  <c r="X48" i="40"/>
  <c r="U48" i="40"/>
  <c r="R48" i="40"/>
  <c r="O48" i="40"/>
  <c r="L48" i="40"/>
  <c r="I48" i="40"/>
  <c r="F48" i="40"/>
  <c r="X47" i="40"/>
  <c r="U47" i="40"/>
  <c r="R47" i="40"/>
  <c r="O47" i="40"/>
  <c r="L47" i="40"/>
  <c r="I47" i="40"/>
  <c r="F47" i="40"/>
  <c r="X46" i="40"/>
  <c r="U46" i="40"/>
  <c r="R46" i="40"/>
  <c r="O46" i="40"/>
  <c r="L46" i="40"/>
  <c r="I46" i="40"/>
  <c r="F46" i="40"/>
  <c r="X45" i="40"/>
  <c r="U45" i="40"/>
  <c r="R45" i="40"/>
  <c r="O45" i="40"/>
  <c r="L45" i="40"/>
  <c r="I45" i="40"/>
  <c r="F45" i="40"/>
  <c r="X44" i="40"/>
  <c r="U44" i="40"/>
  <c r="R44" i="40"/>
  <c r="O44" i="40"/>
  <c r="L44" i="40"/>
  <c r="I44" i="40"/>
  <c r="F44" i="40"/>
  <c r="X43" i="40"/>
  <c r="U43" i="40"/>
  <c r="R43" i="40"/>
  <c r="O43" i="40"/>
  <c r="L43" i="40"/>
  <c r="I43" i="40"/>
  <c r="F43" i="40"/>
  <c r="X42" i="40"/>
  <c r="U42" i="40"/>
  <c r="R42" i="40"/>
  <c r="O42" i="40"/>
  <c r="L42" i="40"/>
  <c r="I42" i="40"/>
  <c r="F42" i="40"/>
  <c r="X41" i="40"/>
  <c r="U41" i="40"/>
  <c r="R41" i="40"/>
  <c r="O41" i="40"/>
  <c r="L41" i="40"/>
  <c r="I41" i="40"/>
  <c r="F41" i="40"/>
  <c r="X40" i="40"/>
  <c r="U40" i="40"/>
  <c r="R40" i="40"/>
  <c r="O40" i="40"/>
  <c r="L40" i="40"/>
  <c r="I40" i="40"/>
  <c r="F40" i="40"/>
  <c r="X39" i="40"/>
  <c r="U39" i="40"/>
  <c r="R39" i="40"/>
  <c r="O39" i="40"/>
  <c r="L39" i="40"/>
  <c r="I39" i="40"/>
  <c r="F39" i="40"/>
  <c r="X38" i="40"/>
  <c r="U38" i="40"/>
  <c r="R38" i="40"/>
  <c r="O38" i="40"/>
  <c r="L38" i="40"/>
  <c r="I38" i="40"/>
  <c r="F38" i="40"/>
  <c r="X37" i="40"/>
  <c r="U37" i="40"/>
  <c r="R37" i="40"/>
  <c r="O37" i="40"/>
  <c r="L37" i="40"/>
  <c r="I37" i="40"/>
  <c r="F37" i="40"/>
  <c r="X36" i="40"/>
  <c r="U36" i="40"/>
  <c r="R36" i="40"/>
  <c r="O36" i="40"/>
  <c r="L36" i="40"/>
  <c r="I36" i="40"/>
  <c r="F36" i="40"/>
  <c r="X35" i="40"/>
  <c r="U35" i="40"/>
  <c r="R35" i="40"/>
  <c r="O35" i="40"/>
  <c r="L35" i="40"/>
  <c r="I35" i="40"/>
  <c r="F35" i="40"/>
  <c r="X34" i="40"/>
  <c r="U34" i="40"/>
  <c r="R34" i="40"/>
  <c r="O34" i="40"/>
  <c r="L34" i="40"/>
  <c r="I34" i="40"/>
  <c r="F34" i="40"/>
  <c r="X33" i="40"/>
  <c r="U33" i="40"/>
  <c r="R33" i="40"/>
  <c r="O33" i="40"/>
  <c r="L33" i="40"/>
  <c r="I33" i="40"/>
  <c r="F33" i="40"/>
  <c r="X32" i="40"/>
  <c r="U32" i="40"/>
  <c r="R32" i="40"/>
  <c r="O32" i="40"/>
  <c r="L32" i="40"/>
  <c r="I32" i="40"/>
  <c r="F32" i="40"/>
  <c r="X31" i="40"/>
  <c r="U31" i="40"/>
  <c r="R31" i="40"/>
  <c r="O31" i="40"/>
  <c r="L31" i="40"/>
  <c r="I31" i="40"/>
  <c r="F31" i="40"/>
  <c r="X30" i="40"/>
  <c r="U30" i="40"/>
  <c r="R30" i="40"/>
  <c r="O30" i="40"/>
  <c r="L30" i="40"/>
  <c r="I30" i="40"/>
  <c r="F30" i="40"/>
  <c r="X29" i="40"/>
  <c r="U29" i="40"/>
  <c r="R29" i="40"/>
  <c r="O29" i="40"/>
  <c r="L29" i="40"/>
  <c r="I29" i="40"/>
  <c r="F29" i="40"/>
  <c r="X28" i="40"/>
  <c r="U28" i="40"/>
  <c r="R28" i="40"/>
  <c r="O28" i="40"/>
  <c r="L28" i="40"/>
  <c r="I28" i="40"/>
  <c r="F28" i="40"/>
  <c r="X27" i="40"/>
  <c r="U27" i="40"/>
  <c r="R27" i="40"/>
  <c r="O27" i="40"/>
  <c r="L27" i="40"/>
  <c r="I27" i="40"/>
  <c r="F27" i="40"/>
  <c r="X26" i="40"/>
  <c r="U26" i="40"/>
  <c r="R26" i="40"/>
  <c r="O26" i="40"/>
  <c r="L26" i="40"/>
  <c r="I26" i="40"/>
  <c r="F26" i="40"/>
  <c r="X25" i="40"/>
  <c r="U25" i="40"/>
  <c r="R25" i="40"/>
  <c r="O25" i="40"/>
  <c r="L25" i="40"/>
  <c r="I25" i="40"/>
  <c r="F25" i="40"/>
  <c r="X24" i="40"/>
  <c r="U24" i="40"/>
  <c r="R24" i="40"/>
  <c r="O24" i="40"/>
  <c r="L24" i="40"/>
  <c r="I24" i="40"/>
  <c r="F24" i="40"/>
  <c r="X23" i="40"/>
  <c r="U23" i="40"/>
  <c r="R23" i="40"/>
  <c r="O23" i="40"/>
  <c r="L23" i="40"/>
  <c r="I23" i="40"/>
  <c r="F23" i="40"/>
  <c r="X22" i="40"/>
  <c r="U22" i="40"/>
  <c r="R22" i="40"/>
  <c r="O22" i="40"/>
  <c r="L22" i="40"/>
  <c r="I22" i="40"/>
  <c r="F22" i="40"/>
  <c r="X21" i="40"/>
  <c r="U21" i="40"/>
  <c r="R21" i="40"/>
  <c r="O21" i="40"/>
  <c r="L21" i="40"/>
  <c r="I21" i="40"/>
  <c r="F21" i="40"/>
  <c r="X20" i="40"/>
  <c r="U20" i="40"/>
  <c r="R20" i="40"/>
  <c r="O20" i="40"/>
  <c r="L20" i="40"/>
  <c r="I20" i="40"/>
  <c r="F20" i="40"/>
  <c r="X19" i="40"/>
  <c r="U19" i="40"/>
  <c r="R19" i="40"/>
  <c r="O19" i="40"/>
  <c r="L19" i="40"/>
  <c r="I19" i="40"/>
  <c r="F19" i="40"/>
  <c r="X18" i="40"/>
  <c r="U18" i="40"/>
  <c r="R18" i="40"/>
  <c r="O18" i="40"/>
  <c r="L18" i="40"/>
  <c r="I18" i="40"/>
  <c r="F18" i="40"/>
  <c r="X17" i="40"/>
  <c r="U17" i="40"/>
  <c r="R17" i="40"/>
  <c r="O17" i="40"/>
  <c r="L17" i="40"/>
  <c r="I17" i="40"/>
  <c r="F17" i="40"/>
  <c r="X16" i="40"/>
  <c r="U16" i="40"/>
  <c r="R16" i="40"/>
  <c r="O16" i="40"/>
  <c r="L16" i="40"/>
  <c r="I16" i="40"/>
  <c r="F16" i="40"/>
  <c r="X15" i="40"/>
  <c r="U15" i="40"/>
  <c r="R15" i="40"/>
  <c r="O15" i="40"/>
  <c r="L15" i="40"/>
  <c r="I15" i="40"/>
  <c r="F15" i="40"/>
  <c r="X14" i="40"/>
  <c r="U14" i="40"/>
  <c r="R14" i="40"/>
  <c r="O14" i="40"/>
  <c r="L14" i="40"/>
  <c r="I14" i="40"/>
  <c r="F14" i="40"/>
  <c r="X13" i="40"/>
  <c r="U13" i="40"/>
  <c r="R13" i="40"/>
  <c r="O13" i="40"/>
  <c r="L13" i="40"/>
  <c r="I13" i="40"/>
  <c r="F13" i="40"/>
  <c r="X12" i="40"/>
  <c r="U12" i="40"/>
  <c r="R12" i="40"/>
  <c r="O12" i="40"/>
  <c r="L12" i="40"/>
  <c r="I12" i="40"/>
  <c r="F12" i="40"/>
  <c r="X11" i="40"/>
  <c r="U11" i="40"/>
  <c r="R11" i="40"/>
  <c r="O11" i="40"/>
  <c r="L11" i="40"/>
  <c r="I11" i="40"/>
  <c r="F11" i="40"/>
  <c r="X10" i="40"/>
  <c r="U10" i="40"/>
  <c r="R10" i="40"/>
  <c r="O10" i="40"/>
  <c r="L10" i="40"/>
  <c r="I10" i="40"/>
  <c r="F10" i="40"/>
  <c r="X9" i="40"/>
  <c r="U9" i="40"/>
  <c r="R9" i="40"/>
  <c r="O9" i="40"/>
  <c r="L9" i="40"/>
  <c r="I9" i="40"/>
  <c r="F9" i="40"/>
  <c r="X8" i="40"/>
  <c r="U8" i="40"/>
  <c r="R8" i="40"/>
  <c r="O8" i="40"/>
  <c r="L8" i="40"/>
  <c r="I8" i="40"/>
  <c r="F8" i="40"/>
  <c r="X7" i="40"/>
  <c r="U7" i="40"/>
  <c r="R7" i="40"/>
  <c r="O7" i="40"/>
  <c r="L7" i="40"/>
  <c r="I7" i="40"/>
  <c r="F7" i="40"/>
  <c r="X6" i="40"/>
  <c r="U6" i="40"/>
  <c r="R6" i="40"/>
  <c r="O6" i="40"/>
  <c r="L6" i="40"/>
  <c r="I6" i="40"/>
  <c r="F6" i="40"/>
  <c r="G5" i="69" l="1"/>
  <c r="G6" i="69"/>
  <c r="G7" i="69"/>
  <c r="G8" i="69"/>
  <c r="M5" i="69"/>
  <c r="P5" i="69"/>
  <c r="S5" i="69"/>
  <c r="V5" i="69"/>
  <c r="Y5" i="69"/>
  <c r="AA5" i="69"/>
  <c r="M6" i="69"/>
  <c r="P6" i="69"/>
  <c r="S6" i="69"/>
  <c r="V6" i="69"/>
  <c r="Y6" i="69"/>
  <c r="AA6" i="69"/>
  <c r="M7" i="69"/>
  <c r="P7" i="69"/>
  <c r="S7" i="69"/>
  <c r="V7" i="69"/>
  <c r="Y7" i="69"/>
  <c r="AA7" i="69"/>
  <c r="M8" i="69"/>
  <c r="P8" i="69"/>
  <c r="S8" i="69"/>
  <c r="V8" i="69"/>
  <c r="Y8" i="69"/>
  <c r="AA8" i="69"/>
  <c r="I37" i="69"/>
  <c r="I38" i="69"/>
  <c r="I39" i="69"/>
  <c r="I40" i="69"/>
  <c r="F37" i="69"/>
  <c r="F38" i="69"/>
  <c r="F39" i="69"/>
  <c r="F40" i="69"/>
  <c r="AB8" i="69" l="1"/>
  <c r="AF5" i="69" s="1"/>
  <c r="AB6" i="69"/>
  <c r="AB7" i="69"/>
  <c r="AB5" i="69"/>
  <c r="BA79" i="70" l="1"/>
  <c r="C4" i="59" l="1"/>
  <c r="D1263" i="70" l="1"/>
  <c r="D1246" i="70"/>
  <c r="D1229" i="70"/>
  <c r="D1212" i="70"/>
  <c r="D1195" i="70"/>
  <c r="D1178" i="70"/>
  <c r="D1161" i="70"/>
  <c r="D1144" i="70"/>
  <c r="D1127" i="70"/>
  <c r="D1110" i="70"/>
  <c r="D1093" i="70"/>
  <c r="D1076" i="70"/>
  <c r="D1059" i="70"/>
  <c r="D1042" i="70"/>
  <c r="D1025" i="70"/>
  <c r="D1008" i="70"/>
  <c r="D991" i="70"/>
  <c r="D974" i="70"/>
  <c r="D957" i="70"/>
  <c r="D940" i="70"/>
  <c r="D923" i="70"/>
  <c r="D906" i="70"/>
  <c r="D889" i="70"/>
  <c r="D872" i="70"/>
  <c r="D855" i="70"/>
  <c r="D838" i="70"/>
  <c r="D821" i="70"/>
  <c r="D804" i="70"/>
  <c r="D787" i="70"/>
  <c r="D770" i="70"/>
  <c r="D753" i="70"/>
  <c r="D736" i="70"/>
  <c r="D719" i="70"/>
  <c r="D702" i="70"/>
  <c r="D685" i="70"/>
  <c r="D668" i="70"/>
  <c r="D651" i="70"/>
  <c r="D634" i="70"/>
  <c r="D617" i="70"/>
  <c r="D600" i="70"/>
  <c r="D583" i="70"/>
  <c r="D566" i="70"/>
  <c r="D549" i="70"/>
  <c r="D532" i="70"/>
  <c r="D515" i="70"/>
  <c r="D498" i="70"/>
  <c r="D481" i="70"/>
  <c r="D464" i="70"/>
  <c r="D447" i="70"/>
  <c r="D430" i="70"/>
  <c r="D413" i="70"/>
  <c r="D396" i="70"/>
  <c r="D379" i="70"/>
  <c r="D362" i="70"/>
  <c r="D345" i="70"/>
  <c r="D328" i="70"/>
  <c r="D311" i="70"/>
  <c r="D294" i="70"/>
  <c r="D277" i="70"/>
  <c r="D260" i="70"/>
  <c r="D243" i="70"/>
  <c r="D226" i="70"/>
  <c r="D209" i="70"/>
  <c r="D192" i="70"/>
  <c r="D175" i="70"/>
  <c r="D158" i="70"/>
  <c r="D39" i="70"/>
  <c r="D141" i="70"/>
  <c r="D124" i="70"/>
  <c r="D107" i="70"/>
  <c r="D90" i="70"/>
  <c r="D73" i="70"/>
  <c r="D56" i="70"/>
  <c r="D22" i="70"/>
  <c r="D141" i="71"/>
  <c r="D124" i="71"/>
  <c r="D107" i="71"/>
  <c r="D90" i="71"/>
  <c r="D73" i="71"/>
  <c r="D56" i="71"/>
  <c r="D39" i="71"/>
  <c r="D22" i="71"/>
  <c r="D5" i="71"/>
  <c r="AN1262" i="70" l="1"/>
  <c r="AN1261" i="70"/>
  <c r="AN1260" i="70"/>
  <c r="AN1259" i="70"/>
  <c r="AN1258" i="70"/>
  <c r="AN1257" i="70"/>
  <c r="AN1256" i="70"/>
  <c r="AN1255" i="70"/>
  <c r="AN1254" i="70"/>
  <c r="AN1253" i="70"/>
  <c r="AN1252" i="70"/>
  <c r="AN1251" i="70"/>
  <c r="AN1250" i="70"/>
  <c r="AN1249" i="70"/>
  <c r="AN1248" i="70"/>
  <c r="AN1247" i="70"/>
  <c r="AN1246" i="70"/>
  <c r="AN1245" i="70"/>
  <c r="AN1244" i="70"/>
  <c r="AN1243" i="70"/>
  <c r="AN1242" i="70"/>
  <c r="AN1241" i="70"/>
  <c r="AN1240" i="70"/>
  <c r="AN1239" i="70"/>
  <c r="AN1238" i="70"/>
  <c r="AN1237" i="70"/>
  <c r="AN1236" i="70"/>
  <c r="AN1235" i="70"/>
  <c r="AN1234" i="70"/>
  <c r="AN1233" i="70"/>
  <c r="AN1232" i="70"/>
  <c r="AN1231" i="70"/>
  <c r="AN1230" i="70"/>
  <c r="AN1229" i="70"/>
  <c r="AN1228" i="70"/>
  <c r="AN1227" i="70"/>
  <c r="AN1226" i="70"/>
  <c r="AN1225" i="70"/>
  <c r="AN1224" i="70"/>
  <c r="AN1223" i="70"/>
  <c r="AN1222" i="70"/>
  <c r="AN1221" i="70"/>
  <c r="AN1220" i="70"/>
  <c r="AN1219" i="70"/>
  <c r="AN1218" i="70"/>
  <c r="AN1217" i="70"/>
  <c r="AN1216" i="70"/>
  <c r="AN1215" i="70"/>
  <c r="AN1214" i="70"/>
  <c r="AN1213" i="70"/>
  <c r="AN1212" i="70"/>
  <c r="AN1211" i="70"/>
  <c r="AN1210" i="70"/>
  <c r="AN1209" i="70"/>
  <c r="AN1208" i="70"/>
  <c r="AN1207" i="70"/>
  <c r="AN1206" i="70"/>
  <c r="AN1205" i="70"/>
  <c r="AN1204" i="70"/>
  <c r="AN1203" i="70"/>
  <c r="AN1202" i="70"/>
  <c r="AN1201" i="70"/>
  <c r="AN1200" i="70"/>
  <c r="AN1199" i="70"/>
  <c r="AN1198" i="70"/>
  <c r="AN1197" i="70"/>
  <c r="AN1196" i="70"/>
  <c r="AN1195" i="70"/>
  <c r="AN1194" i="70"/>
  <c r="AN1193" i="70"/>
  <c r="AN1192" i="70"/>
  <c r="AN1191" i="70"/>
  <c r="AN1190" i="70"/>
  <c r="AN1189" i="70"/>
  <c r="AN1188" i="70"/>
  <c r="AN1187" i="70"/>
  <c r="AN1186" i="70"/>
  <c r="AN1185" i="70"/>
  <c r="AN1184" i="70"/>
  <c r="AN1183" i="70"/>
  <c r="AN1182" i="70"/>
  <c r="AN1181" i="70"/>
  <c r="AN1180" i="70"/>
  <c r="AN1179" i="70"/>
  <c r="AN1178" i="70"/>
  <c r="AN1177" i="70"/>
  <c r="AN1176" i="70"/>
  <c r="AN1175" i="70"/>
  <c r="AN1174" i="70"/>
  <c r="AN1173" i="70"/>
  <c r="AN1172" i="70"/>
  <c r="AN1171" i="70"/>
  <c r="AN1170" i="70"/>
  <c r="AN1169" i="70"/>
  <c r="AN1168" i="70"/>
  <c r="AN1167" i="70"/>
  <c r="AN1166" i="70"/>
  <c r="AN1165" i="70"/>
  <c r="AN1164" i="70"/>
  <c r="AN1163" i="70"/>
  <c r="AN1162" i="70"/>
  <c r="AN1161" i="70"/>
  <c r="AN1160" i="70"/>
  <c r="AN1159" i="70"/>
  <c r="AN1158" i="70"/>
  <c r="AN1157" i="70"/>
  <c r="AN1156" i="70"/>
  <c r="AN1155" i="70"/>
  <c r="AN1154" i="70"/>
  <c r="AN1153" i="70"/>
  <c r="AN1152" i="70"/>
  <c r="AN1151" i="70"/>
  <c r="AN1150" i="70"/>
  <c r="AN1149" i="70"/>
  <c r="AN1148" i="70"/>
  <c r="AN1147" i="70"/>
  <c r="AN1146" i="70"/>
  <c r="AN1145" i="70"/>
  <c r="AN1144" i="70"/>
  <c r="AN1143" i="70"/>
  <c r="AN1142" i="70"/>
  <c r="AN1141" i="70"/>
  <c r="AN1140" i="70"/>
  <c r="AN1139" i="70"/>
  <c r="AN1138" i="70"/>
  <c r="AN1137" i="70"/>
  <c r="AN1136" i="70"/>
  <c r="AN1135" i="70"/>
  <c r="AN1134" i="70"/>
  <c r="AN1133" i="70"/>
  <c r="AN1132" i="70"/>
  <c r="AN1131" i="70"/>
  <c r="AN1130" i="70"/>
  <c r="AN1129" i="70"/>
  <c r="AN1128" i="70"/>
  <c r="AN1127" i="70"/>
  <c r="AN1126" i="70"/>
  <c r="AN1125" i="70"/>
  <c r="AN1124" i="70"/>
  <c r="AN1123" i="70"/>
  <c r="AN1122" i="70"/>
  <c r="AN1121" i="70"/>
  <c r="AN1120" i="70"/>
  <c r="AN1119" i="70"/>
  <c r="AN1118" i="70"/>
  <c r="AN1117" i="70"/>
  <c r="AN1116" i="70"/>
  <c r="AN1115" i="70"/>
  <c r="AN1114" i="70"/>
  <c r="AN1113" i="70"/>
  <c r="AN1112" i="70"/>
  <c r="AN1111" i="70"/>
  <c r="AN1110" i="70"/>
  <c r="AN1109" i="70"/>
  <c r="AN1108" i="70"/>
  <c r="AN1107" i="70"/>
  <c r="AN1106" i="70"/>
  <c r="AN1105" i="70"/>
  <c r="AN1104" i="70"/>
  <c r="AN1103" i="70"/>
  <c r="AN1102" i="70"/>
  <c r="AN1101" i="70"/>
  <c r="AN1100" i="70"/>
  <c r="AN1099" i="70"/>
  <c r="AN1098" i="70"/>
  <c r="AN1097" i="70"/>
  <c r="AN1096" i="70"/>
  <c r="AN1095" i="70"/>
  <c r="AN1094" i="70"/>
  <c r="AN1093" i="70"/>
  <c r="AN1092" i="70"/>
  <c r="AN1091" i="70"/>
  <c r="AN1090" i="70"/>
  <c r="AN1089" i="70"/>
  <c r="AN1088" i="70"/>
  <c r="AN1087" i="70"/>
  <c r="AN1086" i="70"/>
  <c r="AN1085" i="70"/>
  <c r="AN1084" i="70"/>
  <c r="AN1083" i="70"/>
  <c r="AN1082" i="70"/>
  <c r="AN1081" i="70"/>
  <c r="AN1080" i="70"/>
  <c r="AN1079" i="70"/>
  <c r="AN1078" i="70"/>
  <c r="AN1077" i="70"/>
  <c r="AN1076" i="70"/>
  <c r="AN1075" i="70"/>
  <c r="AN1074" i="70"/>
  <c r="AN1073" i="70"/>
  <c r="AN1072" i="70"/>
  <c r="AN1071" i="70"/>
  <c r="AN1070" i="70"/>
  <c r="AN1069" i="70"/>
  <c r="AN1068" i="70"/>
  <c r="AN1067" i="70"/>
  <c r="AN1066" i="70"/>
  <c r="AN1065" i="70"/>
  <c r="AN1064" i="70"/>
  <c r="AN1063" i="70"/>
  <c r="AN1062" i="70"/>
  <c r="AN1061" i="70"/>
  <c r="AN1060" i="70"/>
  <c r="AN1059" i="70"/>
  <c r="AN1058" i="70"/>
  <c r="AN1057" i="70"/>
  <c r="AN1056" i="70"/>
  <c r="AN1055" i="70"/>
  <c r="AN1054" i="70"/>
  <c r="AN1053" i="70"/>
  <c r="AN1052" i="70"/>
  <c r="AN1051" i="70"/>
  <c r="AN1050" i="70"/>
  <c r="AN1049" i="70"/>
  <c r="AN1048" i="70"/>
  <c r="AN1047" i="70"/>
  <c r="AN1046" i="70"/>
  <c r="AN1045" i="70"/>
  <c r="AN1044" i="70"/>
  <c r="AN1043" i="70"/>
  <c r="AN1042" i="70"/>
  <c r="AN1041" i="70"/>
  <c r="AN1040" i="70"/>
  <c r="AN1039" i="70"/>
  <c r="AN1038" i="70"/>
  <c r="AN1037" i="70"/>
  <c r="AN1036" i="70"/>
  <c r="AN1035" i="70"/>
  <c r="AN1034" i="70"/>
  <c r="AN1033" i="70"/>
  <c r="AN1032" i="70"/>
  <c r="AN1031" i="70"/>
  <c r="AN1030" i="70"/>
  <c r="AN1029" i="70"/>
  <c r="AN1028" i="70"/>
  <c r="AN1027" i="70"/>
  <c r="AN1026" i="70"/>
  <c r="AN1025" i="70"/>
  <c r="AN1024" i="70"/>
  <c r="AN1023" i="70"/>
  <c r="AN1022" i="70"/>
  <c r="AN1021" i="70"/>
  <c r="AN1020" i="70"/>
  <c r="AN1019" i="70"/>
  <c r="AN1018" i="70"/>
  <c r="AN1017" i="70"/>
  <c r="AN1016" i="70"/>
  <c r="AN1015" i="70"/>
  <c r="AN1014" i="70"/>
  <c r="AN1013" i="70"/>
  <c r="AN1012" i="70"/>
  <c r="AN1011" i="70"/>
  <c r="AN1010" i="70"/>
  <c r="AN1009" i="70"/>
  <c r="AN1008" i="70"/>
  <c r="AN1007" i="70"/>
  <c r="AN1006" i="70"/>
  <c r="AN1005" i="70"/>
  <c r="AN1004" i="70"/>
  <c r="AN1003" i="70"/>
  <c r="AN1002" i="70"/>
  <c r="AN1001" i="70"/>
  <c r="AN1000" i="70"/>
  <c r="AN999" i="70"/>
  <c r="AN998" i="70"/>
  <c r="AN997" i="70"/>
  <c r="AN996" i="70"/>
  <c r="AN995" i="70"/>
  <c r="AN994" i="70"/>
  <c r="AN993" i="70"/>
  <c r="AN992" i="70"/>
  <c r="AN991" i="70"/>
  <c r="AN990" i="70"/>
  <c r="AN989" i="70"/>
  <c r="AN988" i="70"/>
  <c r="AN987" i="70"/>
  <c r="AN986" i="70"/>
  <c r="AN985" i="70"/>
  <c r="AN984" i="70"/>
  <c r="AN983" i="70"/>
  <c r="AN982" i="70"/>
  <c r="AN981" i="70"/>
  <c r="AN980" i="70"/>
  <c r="AN979" i="70"/>
  <c r="AN978" i="70"/>
  <c r="AN977" i="70"/>
  <c r="AN976" i="70"/>
  <c r="AN975" i="70"/>
  <c r="AN974" i="70"/>
  <c r="AN973" i="70"/>
  <c r="AN972" i="70"/>
  <c r="AN971" i="70"/>
  <c r="AN970" i="70"/>
  <c r="AN969" i="70"/>
  <c r="AN968" i="70"/>
  <c r="AN967" i="70"/>
  <c r="AN966" i="70"/>
  <c r="AN965" i="70"/>
  <c r="AN964" i="70"/>
  <c r="AN963" i="70"/>
  <c r="AN962" i="70"/>
  <c r="AN961" i="70"/>
  <c r="AN960" i="70"/>
  <c r="AN959" i="70"/>
  <c r="AN958" i="70"/>
  <c r="AN957" i="70"/>
  <c r="AN956" i="70"/>
  <c r="AN955" i="70"/>
  <c r="AN954" i="70"/>
  <c r="AN953" i="70"/>
  <c r="AN952" i="70"/>
  <c r="AN951" i="70"/>
  <c r="AN950" i="70"/>
  <c r="AN949" i="70"/>
  <c r="AN948" i="70"/>
  <c r="AN947" i="70"/>
  <c r="AN946" i="70"/>
  <c r="AN945" i="70"/>
  <c r="AN944" i="70"/>
  <c r="AN943" i="70"/>
  <c r="AN942" i="70"/>
  <c r="AN941" i="70"/>
  <c r="AN940" i="70"/>
  <c r="AN939" i="70"/>
  <c r="AN938" i="70"/>
  <c r="AN937" i="70"/>
  <c r="AN936" i="70"/>
  <c r="AN935" i="70"/>
  <c r="AN934" i="70"/>
  <c r="AN933" i="70"/>
  <c r="AN932" i="70"/>
  <c r="AN931" i="70"/>
  <c r="AN930" i="70"/>
  <c r="AN929" i="70"/>
  <c r="AN928" i="70"/>
  <c r="AN927" i="70"/>
  <c r="AN926" i="70"/>
  <c r="AN925" i="70"/>
  <c r="AN924" i="70"/>
  <c r="AN923" i="70"/>
  <c r="AN922" i="70"/>
  <c r="AN921" i="70"/>
  <c r="AN920" i="70"/>
  <c r="AN919" i="70"/>
  <c r="AN918" i="70"/>
  <c r="AN917" i="70"/>
  <c r="AN916" i="70"/>
  <c r="AN915" i="70"/>
  <c r="AN914" i="70"/>
  <c r="AN913" i="70"/>
  <c r="AN912" i="70"/>
  <c r="AN911" i="70"/>
  <c r="AN910" i="70"/>
  <c r="AN909" i="70"/>
  <c r="AN908" i="70"/>
  <c r="AN907" i="70"/>
  <c r="AN906" i="70"/>
  <c r="AN905" i="70"/>
  <c r="AN904" i="70"/>
  <c r="AN903" i="70"/>
  <c r="AN902" i="70"/>
  <c r="AN901" i="70"/>
  <c r="AN900" i="70"/>
  <c r="AN899" i="70"/>
  <c r="AN898" i="70"/>
  <c r="AN897" i="70"/>
  <c r="AN896" i="70"/>
  <c r="AN895" i="70"/>
  <c r="AN894" i="70"/>
  <c r="AN893" i="70"/>
  <c r="AN892" i="70"/>
  <c r="AN891" i="70"/>
  <c r="AN890" i="70"/>
  <c r="AN889" i="70"/>
  <c r="AN888" i="70"/>
  <c r="AN887" i="70"/>
  <c r="AN886" i="70"/>
  <c r="AN885" i="70"/>
  <c r="AN884" i="70"/>
  <c r="AN883" i="70"/>
  <c r="AN882" i="70"/>
  <c r="AN881" i="70"/>
  <c r="AN880" i="70"/>
  <c r="AN879" i="70"/>
  <c r="AN878" i="70"/>
  <c r="AN877" i="70"/>
  <c r="AN876" i="70"/>
  <c r="AN875" i="70"/>
  <c r="AN874" i="70"/>
  <c r="AN873" i="70"/>
  <c r="AN872" i="70"/>
  <c r="AN871" i="70"/>
  <c r="AN870" i="70"/>
  <c r="AN869" i="70"/>
  <c r="AN868" i="70"/>
  <c r="AN867" i="70"/>
  <c r="AN866" i="70"/>
  <c r="AN865" i="70"/>
  <c r="AN864" i="70"/>
  <c r="AN863" i="70"/>
  <c r="AN862" i="70"/>
  <c r="AN861" i="70"/>
  <c r="AN860" i="70"/>
  <c r="AN859" i="70"/>
  <c r="AN858" i="70"/>
  <c r="AN857" i="70"/>
  <c r="AN856" i="70"/>
  <c r="AN855" i="70"/>
  <c r="AN854" i="70"/>
  <c r="AN853" i="70"/>
  <c r="AN852" i="70"/>
  <c r="AN851" i="70"/>
  <c r="AN850" i="70"/>
  <c r="AN849" i="70"/>
  <c r="AN848" i="70"/>
  <c r="AN847" i="70"/>
  <c r="AN846" i="70"/>
  <c r="AN845" i="70"/>
  <c r="AN844" i="70"/>
  <c r="AN843" i="70"/>
  <c r="AN842" i="70"/>
  <c r="AN841" i="70"/>
  <c r="AN840" i="70"/>
  <c r="AN839" i="70"/>
  <c r="AN838" i="70"/>
  <c r="AN837" i="70"/>
  <c r="AN836" i="70"/>
  <c r="AN835" i="70"/>
  <c r="AN834" i="70"/>
  <c r="AN833" i="70"/>
  <c r="AN832" i="70"/>
  <c r="AN831" i="70"/>
  <c r="AN830" i="70"/>
  <c r="AN829" i="70"/>
  <c r="AN828" i="70"/>
  <c r="AN827" i="70"/>
  <c r="AN826" i="70"/>
  <c r="AN825" i="70"/>
  <c r="AN824" i="70"/>
  <c r="AN823" i="70"/>
  <c r="AN822" i="70"/>
  <c r="AN821" i="70"/>
  <c r="AN820" i="70"/>
  <c r="AN819" i="70"/>
  <c r="AN818" i="70"/>
  <c r="AN817" i="70"/>
  <c r="AN816" i="70"/>
  <c r="AN815" i="70"/>
  <c r="AN814" i="70"/>
  <c r="AN813" i="70"/>
  <c r="AN812" i="70"/>
  <c r="AN811" i="70"/>
  <c r="AN810" i="70"/>
  <c r="AN809" i="70"/>
  <c r="AN808" i="70"/>
  <c r="AN807" i="70"/>
  <c r="AN806" i="70"/>
  <c r="AN805" i="70"/>
  <c r="AN804" i="70"/>
  <c r="AN803" i="70"/>
  <c r="AN802" i="70"/>
  <c r="AN801" i="70"/>
  <c r="AN800" i="70"/>
  <c r="AN799" i="70"/>
  <c r="AN798" i="70"/>
  <c r="AN797" i="70"/>
  <c r="AN796" i="70"/>
  <c r="AN795" i="70"/>
  <c r="AN794" i="70"/>
  <c r="AN793" i="70"/>
  <c r="AN792" i="70"/>
  <c r="AN791" i="70"/>
  <c r="AN790" i="70"/>
  <c r="AN789" i="70"/>
  <c r="AN788" i="70"/>
  <c r="AN787" i="70"/>
  <c r="AN786" i="70"/>
  <c r="AN785" i="70"/>
  <c r="AN784" i="70"/>
  <c r="AN783" i="70"/>
  <c r="AN782" i="70"/>
  <c r="AN781" i="70"/>
  <c r="AN780" i="70"/>
  <c r="AN779" i="70"/>
  <c r="AN778" i="70"/>
  <c r="AN777" i="70"/>
  <c r="AN776" i="70"/>
  <c r="AN775" i="70"/>
  <c r="AN774" i="70"/>
  <c r="AN773" i="70"/>
  <c r="AN772" i="70"/>
  <c r="AN771" i="70"/>
  <c r="AN770" i="70"/>
  <c r="AN769" i="70"/>
  <c r="AN768" i="70"/>
  <c r="AN767" i="70"/>
  <c r="AN766" i="70"/>
  <c r="AN765" i="70"/>
  <c r="AN764" i="70"/>
  <c r="AN763" i="70"/>
  <c r="AN762" i="70"/>
  <c r="AN761" i="70"/>
  <c r="AN760" i="70"/>
  <c r="AN759" i="70"/>
  <c r="AN758" i="70"/>
  <c r="AN757" i="70"/>
  <c r="AN756" i="70"/>
  <c r="AN755" i="70"/>
  <c r="AN754" i="70"/>
  <c r="AN753" i="70"/>
  <c r="AN752" i="70"/>
  <c r="AN751" i="70"/>
  <c r="AN750" i="70"/>
  <c r="AN749" i="70"/>
  <c r="AN748" i="70"/>
  <c r="AN747" i="70"/>
  <c r="AN746" i="70"/>
  <c r="AN745" i="70"/>
  <c r="AN744" i="70"/>
  <c r="AN743" i="70"/>
  <c r="AN742" i="70"/>
  <c r="AN741" i="70"/>
  <c r="AN740" i="70"/>
  <c r="AN739" i="70"/>
  <c r="AN738" i="70"/>
  <c r="AN737" i="70"/>
  <c r="AN736" i="70"/>
  <c r="AN735" i="70"/>
  <c r="AN734" i="70"/>
  <c r="AN733" i="70"/>
  <c r="AN732" i="70"/>
  <c r="AN731" i="70"/>
  <c r="AN730" i="70"/>
  <c r="AN729" i="70"/>
  <c r="AN728" i="70"/>
  <c r="AN727" i="70"/>
  <c r="AN726" i="70"/>
  <c r="AN725" i="70"/>
  <c r="AN724" i="70"/>
  <c r="AN723" i="70"/>
  <c r="AN722" i="70"/>
  <c r="AN721" i="70"/>
  <c r="AN720" i="70"/>
  <c r="AN719" i="70"/>
  <c r="AN718" i="70"/>
  <c r="AN717" i="70"/>
  <c r="AN716" i="70"/>
  <c r="AN715" i="70"/>
  <c r="AN714" i="70"/>
  <c r="AN713" i="70"/>
  <c r="AN712" i="70"/>
  <c r="AN711" i="70"/>
  <c r="AN710" i="70"/>
  <c r="AN709" i="70"/>
  <c r="AN708" i="70"/>
  <c r="AN707" i="70"/>
  <c r="AN706" i="70"/>
  <c r="AN705" i="70"/>
  <c r="AN704" i="70"/>
  <c r="AN703" i="70"/>
  <c r="AN702" i="70"/>
  <c r="AN701" i="70"/>
  <c r="AN700" i="70"/>
  <c r="AN699" i="70"/>
  <c r="AN698" i="70"/>
  <c r="AN697" i="70"/>
  <c r="AN696" i="70"/>
  <c r="AN695" i="70"/>
  <c r="AN694" i="70"/>
  <c r="AN693" i="70"/>
  <c r="AN692" i="70"/>
  <c r="AN691" i="70"/>
  <c r="AN690" i="70"/>
  <c r="AN689" i="70"/>
  <c r="AN688" i="70"/>
  <c r="AN687" i="70"/>
  <c r="AN686" i="70"/>
  <c r="AN685" i="70"/>
  <c r="AN684" i="70"/>
  <c r="AN683" i="70"/>
  <c r="AN682" i="70"/>
  <c r="AN681" i="70"/>
  <c r="AN680" i="70"/>
  <c r="AN679" i="70"/>
  <c r="AN678" i="70"/>
  <c r="AN677" i="70"/>
  <c r="AN676" i="70"/>
  <c r="AN675" i="70"/>
  <c r="AN674" i="70"/>
  <c r="AN673" i="70"/>
  <c r="AN672" i="70"/>
  <c r="AN671" i="70"/>
  <c r="AN670" i="70"/>
  <c r="AN669" i="70"/>
  <c r="AN668" i="70"/>
  <c r="AN667" i="70"/>
  <c r="AN666" i="70"/>
  <c r="AN665" i="70"/>
  <c r="AN664" i="70"/>
  <c r="AN663" i="70"/>
  <c r="AN662" i="70"/>
  <c r="AN661" i="70"/>
  <c r="AN660" i="70"/>
  <c r="AN659" i="70"/>
  <c r="AN658" i="70"/>
  <c r="AN657" i="70"/>
  <c r="AN656" i="70"/>
  <c r="AN655" i="70"/>
  <c r="AN654" i="70"/>
  <c r="AN653" i="70"/>
  <c r="AN652" i="70"/>
  <c r="AN651" i="70"/>
  <c r="AN650" i="70"/>
  <c r="AN649" i="70"/>
  <c r="AN648" i="70"/>
  <c r="AN647" i="70"/>
  <c r="AN646" i="70"/>
  <c r="AN645" i="70"/>
  <c r="AN644" i="70"/>
  <c r="AN643" i="70"/>
  <c r="AN642" i="70"/>
  <c r="AN641" i="70"/>
  <c r="AN640" i="70"/>
  <c r="AN639" i="70"/>
  <c r="AN638" i="70"/>
  <c r="AN637" i="70"/>
  <c r="AN636" i="70"/>
  <c r="AN635" i="70"/>
  <c r="AN634" i="70"/>
  <c r="AN633" i="70"/>
  <c r="AN632" i="70"/>
  <c r="AN631" i="70"/>
  <c r="AN630" i="70"/>
  <c r="AN629" i="70"/>
  <c r="AN628" i="70"/>
  <c r="AN627" i="70"/>
  <c r="AN626" i="70"/>
  <c r="AN625" i="70"/>
  <c r="AN624" i="70"/>
  <c r="AN623" i="70"/>
  <c r="AN622" i="70"/>
  <c r="AN621" i="70"/>
  <c r="AN620" i="70"/>
  <c r="AN619" i="70"/>
  <c r="AN618" i="70"/>
  <c r="AN617" i="70"/>
  <c r="AN616" i="70"/>
  <c r="AN615" i="70"/>
  <c r="AN614" i="70"/>
  <c r="AN613" i="70"/>
  <c r="AN612" i="70"/>
  <c r="AN611" i="70"/>
  <c r="AN610" i="70"/>
  <c r="AN609" i="70"/>
  <c r="AN608" i="70"/>
  <c r="AN607" i="70"/>
  <c r="AN606" i="70"/>
  <c r="AN605" i="70"/>
  <c r="AN604" i="70"/>
  <c r="AN603" i="70"/>
  <c r="AN602" i="70"/>
  <c r="AN601" i="70"/>
  <c r="AN600" i="70"/>
  <c r="AN599" i="70"/>
  <c r="AN598" i="70"/>
  <c r="AN597" i="70"/>
  <c r="AN596" i="70"/>
  <c r="AN595" i="70"/>
  <c r="AN594" i="70"/>
  <c r="AN593" i="70"/>
  <c r="AN592" i="70"/>
  <c r="AN591" i="70"/>
  <c r="AN590" i="70"/>
  <c r="AN589" i="70"/>
  <c r="AN588" i="70"/>
  <c r="AN587" i="70"/>
  <c r="AN586" i="70"/>
  <c r="AN585" i="70"/>
  <c r="AN584" i="70"/>
  <c r="AN583" i="70"/>
  <c r="AN582" i="70"/>
  <c r="AN581" i="70"/>
  <c r="AN580" i="70"/>
  <c r="AN579" i="70"/>
  <c r="AN578" i="70"/>
  <c r="AN577" i="70"/>
  <c r="AN576" i="70"/>
  <c r="AN575" i="70"/>
  <c r="AN574" i="70"/>
  <c r="AN573" i="70"/>
  <c r="AN572" i="70"/>
  <c r="AN571" i="70"/>
  <c r="AN570" i="70"/>
  <c r="AN569" i="70"/>
  <c r="AN568" i="70"/>
  <c r="AN567" i="70"/>
  <c r="AN566" i="70"/>
  <c r="AN565" i="70"/>
  <c r="AN564" i="70"/>
  <c r="AN563" i="70"/>
  <c r="AN562" i="70"/>
  <c r="AN561" i="70"/>
  <c r="AN560" i="70"/>
  <c r="AN559" i="70"/>
  <c r="AN558" i="70"/>
  <c r="AN557" i="70"/>
  <c r="AN556" i="70"/>
  <c r="AN555" i="70"/>
  <c r="AN554" i="70"/>
  <c r="AN553" i="70"/>
  <c r="AN552" i="70"/>
  <c r="AN551" i="70"/>
  <c r="AN550" i="70"/>
  <c r="AN549" i="70"/>
  <c r="AN548" i="70"/>
  <c r="AN547" i="70"/>
  <c r="AN546" i="70"/>
  <c r="AN545" i="70"/>
  <c r="AN544" i="70"/>
  <c r="AN543" i="70"/>
  <c r="AN542" i="70"/>
  <c r="AN541" i="70"/>
  <c r="AN540" i="70"/>
  <c r="AN539" i="70"/>
  <c r="AN538" i="70"/>
  <c r="AN537" i="70"/>
  <c r="AN536" i="70"/>
  <c r="AN535" i="70"/>
  <c r="AN534" i="70"/>
  <c r="AN533" i="70"/>
  <c r="AN532" i="70"/>
  <c r="AN531" i="70"/>
  <c r="AN530" i="70"/>
  <c r="AN529" i="70"/>
  <c r="AN528" i="70"/>
  <c r="AN527" i="70"/>
  <c r="AN526" i="70"/>
  <c r="AN525" i="70"/>
  <c r="AN524" i="70"/>
  <c r="AN523" i="70"/>
  <c r="AN522" i="70"/>
  <c r="AN521" i="70"/>
  <c r="AN520" i="70"/>
  <c r="AN519" i="70"/>
  <c r="AN518" i="70"/>
  <c r="AN517" i="70"/>
  <c r="AN516" i="70"/>
  <c r="AN515" i="70"/>
  <c r="AN514" i="70"/>
  <c r="AN513" i="70"/>
  <c r="AN512" i="70"/>
  <c r="AN511" i="70"/>
  <c r="AN510" i="70"/>
  <c r="AN509" i="70"/>
  <c r="AN508" i="70"/>
  <c r="AN507" i="70"/>
  <c r="AN506" i="70"/>
  <c r="AN505" i="70"/>
  <c r="AN504" i="70"/>
  <c r="AN503" i="70"/>
  <c r="AN502" i="70"/>
  <c r="AN501" i="70"/>
  <c r="AN500" i="70"/>
  <c r="AN499" i="70"/>
  <c r="AN498" i="70"/>
  <c r="AN497" i="70"/>
  <c r="AN496" i="70"/>
  <c r="AN495" i="70"/>
  <c r="AN494" i="70"/>
  <c r="AN493" i="70"/>
  <c r="AN492" i="70"/>
  <c r="AN491" i="70"/>
  <c r="AN490" i="70"/>
  <c r="AN489" i="70"/>
  <c r="AN488" i="70"/>
  <c r="AN487" i="70"/>
  <c r="AN486" i="70"/>
  <c r="AN485" i="70"/>
  <c r="AN484" i="70"/>
  <c r="AN483" i="70"/>
  <c r="AN482" i="70"/>
  <c r="AN481" i="70"/>
  <c r="AN480" i="70"/>
  <c r="AN479" i="70"/>
  <c r="AN478" i="70"/>
  <c r="AN477" i="70"/>
  <c r="AN476" i="70"/>
  <c r="AN475" i="70"/>
  <c r="AN474" i="70"/>
  <c r="AN473" i="70"/>
  <c r="AN472" i="70"/>
  <c r="AN471" i="70"/>
  <c r="AN470" i="70"/>
  <c r="AN469" i="70"/>
  <c r="AN468" i="70"/>
  <c r="AN467" i="70"/>
  <c r="AN466" i="70"/>
  <c r="AN465" i="70"/>
  <c r="AN464" i="70"/>
  <c r="AN463" i="70"/>
  <c r="AN462" i="70"/>
  <c r="AN461" i="70"/>
  <c r="AN460" i="70"/>
  <c r="AN459" i="70"/>
  <c r="AN458" i="70"/>
  <c r="AN457" i="70"/>
  <c r="AN456" i="70"/>
  <c r="AN455" i="70"/>
  <c r="AN454" i="70"/>
  <c r="AN453" i="70"/>
  <c r="AN452" i="70"/>
  <c r="AN451" i="70"/>
  <c r="AN450" i="70"/>
  <c r="AN449" i="70"/>
  <c r="AN448" i="70"/>
  <c r="AN447" i="70"/>
  <c r="AN446" i="70"/>
  <c r="AN445" i="70"/>
  <c r="AN444" i="70"/>
  <c r="AN443" i="70"/>
  <c r="AN442" i="70"/>
  <c r="AN441" i="70"/>
  <c r="AN440" i="70"/>
  <c r="AN439" i="70"/>
  <c r="AN438" i="70"/>
  <c r="AN437" i="70"/>
  <c r="AN436" i="70"/>
  <c r="AN435" i="70"/>
  <c r="AN434" i="70"/>
  <c r="AN433" i="70"/>
  <c r="AN432" i="70"/>
  <c r="AN431" i="70"/>
  <c r="AN430" i="70"/>
  <c r="AN429" i="70"/>
  <c r="AN428" i="70"/>
  <c r="AN427" i="70"/>
  <c r="AN426" i="70"/>
  <c r="AN425" i="70"/>
  <c r="AN424" i="70"/>
  <c r="AN423" i="70"/>
  <c r="AN422" i="70"/>
  <c r="AN421" i="70"/>
  <c r="AN420" i="70"/>
  <c r="AN419" i="70"/>
  <c r="AN418" i="70"/>
  <c r="AN417" i="70"/>
  <c r="AN416" i="70"/>
  <c r="AN415" i="70"/>
  <c r="AN414" i="70"/>
  <c r="AN413" i="70"/>
  <c r="AN412" i="70"/>
  <c r="AN411" i="70"/>
  <c r="AN410" i="70"/>
  <c r="AN409" i="70"/>
  <c r="AN408" i="70"/>
  <c r="AN407" i="70"/>
  <c r="AN406" i="70"/>
  <c r="AN405" i="70"/>
  <c r="AN404" i="70"/>
  <c r="AN403" i="70"/>
  <c r="AN402" i="70"/>
  <c r="AN401" i="70"/>
  <c r="AN400" i="70"/>
  <c r="AN399" i="70"/>
  <c r="AN398" i="70"/>
  <c r="AN397" i="70"/>
  <c r="AN396" i="70"/>
  <c r="AN395" i="70"/>
  <c r="AN394" i="70"/>
  <c r="AN393" i="70"/>
  <c r="AN392" i="70"/>
  <c r="AN391" i="70"/>
  <c r="AN390" i="70"/>
  <c r="AN389" i="70"/>
  <c r="AN388" i="70"/>
  <c r="AN387" i="70"/>
  <c r="AN386" i="70"/>
  <c r="AN385" i="70"/>
  <c r="AN384" i="70"/>
  <c r="AN383" i="70"/>
  <c r="AN382" i="70"/>
  <c r="AN381" i="70"/>
  <c r="AN380" i="70"/>
  <c r="AN379" i="70"/>
  <c r="AN378" i="70"/>
  <c r="AN377" i="70"/>
  <c r="AN376" i="70"/>
  <c r="AN375" i="70"/>
  <c r="AN374" i="70"/>
  <c r="AN373" i="70"/>
  <c r="AN372" i="70"/>
  <c r="AN371" i="70"/>
  <c r="AN370" i="70"/>
  <c r="AN369" i="70"/>
  <c r="AN368" i="70"/>
  <c r="AN367" i="70"/>
  <c r="AN366" i="70"/>
  <c r="AN365" i="70"/>
  <c r="AN364" i="70"/>
  <c r="AN363" i="70"/>
  <c r="AN362" i="70"/>
  <c r="AN361" i="70"/>
  <c r="AN360" i="70"/>
  <c r="AN359" i="70"/>
  <c r="AN358" i="70"/>
  <c r="AN357" i="70"/>
  <c r="AN356" i="70"/>
  <c r="AN355" i="70"/>
  <c r="AN354" i="70"/>
  <c r="AN353" i="70"/>
  <c r="AN352" i="70"/>
  <c r="AN351" i="70"/>
  <c r="AN350" i="70"/>
  <c r="AN349" i="70"/>
  <c r="AN348" i="70"/>
  <c r="AN347" i="70"/>
  <c r="AN346" i="70"/>
  <c r="AN345" i="70"/>
  <c r="AN344" i="70"/>
  <c r="AN343" i="70"/>
  <c r="AN342" i="70"/>
  <c r="AN341" i="70"/>
  <c r="AN340" i="70"/>
  <c r="AN339" i="70"/>
  <c r="AN338" i="70"/>
  <c r="AN337" i="70"/>
  <c r="AN336" i="70"/>
  <c r="AN335" i="70"/>
  <c r="AN334" i="70"/>
  <c r="AN333" i="70"/>
  <c r="AN332" i="70"/>
  <c r="AN331" i="70"/>
  <c r="AN330" i="70"/>
  <c r="AN329" i="70"/>
  <c r="AN328" i="70"/>
  <c r="AN327" i="70"/>
  <c r="AN326" i="70"/>
  <c r="AN325" i="70"/>
  <c r="AN324" i="70"/>
  <c r="AN323" i="70"/>
  <c r="AN322" i="70"/>
  <c r="AN321" i="70"/>
  <c r="AN320" i="70"/>
  <c r="AN319" i="70"/>
  <c r="AN318" i="70"/>
  <c r="AN317" i="70"/>
  <c r="AN316" i="70"/>
  <c r="AN315" i="70"/>
  <c r="AN314" i="70"/>
  <c r="AN313" i="70"/>
  <c r="AN312" i="70"/>
  <c r="AN311" i="70"/>
  <c r="AN310" i="70"/>
  <c r="AN309" i="70"/>
  <c r="AN308" i="70"/>
  <c r="AN307" i="70"/>
  <c r="AN306" i="70"/>
  <c r="AN305" i="70"/>
  <c r="AN304" i="70"/>
  <c r="AN303" i="70"/>
  <c r="AN302" i="70"/>
  <c r="AN301" i="70"/>
  <c r="AN300" i="70"/>
  <c r="AN299" i="70"/>
  <c r="AN298" i="70"/>
  <c r="AN297" i="70"/>
  <c r="AN296" i="70"/>
  <c r="AN295" i="70"/>
  <c r="AN294" i="70"/>
  <c r="AN293" i="70"/>
  <c r="AN292" i="70"/>
  <c r="AN291" i="70"/>
  <c r="AN290" i="70"/>
  <c r="AN289" i="70"/>
  <c r="AN288" i="70"/>
  <c r="AN287" i="70"/>
  <c r="AN286" i="70"/>
  <c r="AN285" i="70"/>
  <c r="AN284" i="70"/>
  <c r="AN283" i="70"/>
  <c r="AN282" i="70"/>
  <c r="AN281" i="70"/>
  <c r="AN280" i="70"/>
  <c r="AN279" i="70"/>
  <c r="AN278" i="70"/>
  <c r="AN277" i="70"/>
  <c r="AN276" i="70"/>
  <c r="AN275" i="70"/>
  <c r="AN274" i="70"/>
  <c r="AN273" i="70"/>
  <c r="AN272" i="70"/>
  <c r="AN271" i="70"/>
  <c r="AN270" i="70"/>
  <c r="AN269" i="70"/>
  <c r="AN268" i="70"/>
  <c r="AN267" i="70"/>
  <c r="AN266" i="70"/>
  <c r="AN265" i="70"/>
  <c r="AN264" i="70"/>
  <c r="AN263" i="70"/>
  <c r="AN262" i="70"/>
  <c r="AN261" i="70"/>
  <c r="AN260" i="70"/>
  <c r="AN259" i="70"/>
  <c r="AN258" i="70"/>
  <c r="AN257" i="70"/>
  <c r="AN256" i="70"/>
  <c r="AN255" i="70"/>
  <c r="AN254" i="70"/>
  <c r="AN253" i="70"/>
  <c r="AN252" i="70"/>
  <c r="AN251" i="70"/>
  <c r="AN250" i="70"/>
  <c r="AN249" i="70"/>
  <c r="AN248" i="70"/>
  <c r="AN247" i="70"/>
  <c r="AN246" i="70"/>
  <c r="AN245" i="70"/>
  <c r="AN244" i="70"/>
  <c r="AN243" i="70"/>
  <c r="AN242" i="70"/>
  <c r="AN241" i="70"/>
  <c r="AN240" i="70"/>
  <c r="AN239" i="70"/>
  <c r="AN238" i="70"/>
  <c r="AN237" i="70"/>
  <c r="AN236" i="70"/>
  <c r="AN235" i="70"/>
  <c r="AN234" i="70"/>
  <c r="AN233" i="70"/>
  <c r="AN232" i="70"/>
  <c r="AN231" i="70"/>
  <c r="AN230" i="70"/>
  <c r="AN229" i="70"/>
  <c r="AN228" i="70"/>
  <c r="AN227" i="70"/>
  <c r="AN226" i="70"/>
  <c r="AN225" i="70"/>
  <c r="AN224" i="70"/>
  <c r="AN223" i="70"/>
  <c r="AN222" i="70"/>
  <c r="AN221" i="70"/>
  <c r="AN220" i="70"/>
  <c r="AN219" i="70"/>
  <c r="AN218" i="70"/>
  <c r="AN217" i="70"/>
  <c r="AN216" i="70"/>
  <c r="AN215" i="70"/>
  <c r="AN214" i="70"/>
  <c r="AN213" i="70"/>
  <c r="AN212" i="70"/>
  <c r="AN211" i="70"/>
  <c r="AN210" i="70"/>
  <c r="AN209" i="70"/>
  <c r="AN208" i="70"/>
  <c r="AN207" i="70"/>
  <c r="AN206" i="70"/>
  <c r="AN205" i="70"/>
  <c r="AN204" i="70"/>
  <c r="AN203" i="70"/>
  <c r="AN202" i="70"/>
  <c r="AN201" i="70"/>
  <c r="AN200" i="70"/>
  <c r="AN199" i="70"/>
  <c r="AN198" i="70"/>
  <c r="AN197" i="70"/>
  <c r="AN196" i="70"/>
  <c r="AN195" i="70"/>
  <c r="AN194" i="70"/>
  <c r="AN193" i="70"/>
  <c r="AN192" i="70"/>
  <c r="AN191" i="70"/>
  <c r="AN190" i="70"/>
  <c r="AN189" i="70"/>
  <c r="AN188" i="70"/>
  <c r="AN187" i="70"/>
  <c r="AN186" i="70"/>
  <c r="AN185" i="70"/>
  <c r="AN184" i="70"/>
  <c r="AN183" i="70"/>
  <c r="AN182" i="70"/>
  <c r="AN181" i="70"/>
  <c r="AN180" i="70"/>
  <c r="AN179" i="70"/>
  <c r="AN178" i="70"/>
  <c r="AN177" i="70"/>
  <c r="AN176" i="70"/>
  <c r="AN175" i="70"/>
  <c r="AN174" i="70"/>
  <c r="AN173" i="70"/>
  <c r="AN172" i="70"/>
  <c r="AN171" i="70"/>
  <c r="AN170" i="70"/>
  <c r="AN169" i="70"/>
  <c r="AN168" i="70"/>
  <c r="AN167" i="70"/>
  <c r="AN166" i="70"/>
  <c r="AN165" i="70"/>
  <c r="AN164" i="70"/>
  <c r="AN163" i="70"/>
  <c r="AN162" i="70"/>
  <c r="AN161" i="70"/>
  <c r="AN160" i="70"/>
  <c r="AN159" i="70"/>
  <c r="AN158" i="70"/>
  <c r="AN157" i="70"/>
  <c r="AN156" i="70"/>
  <c r="AN155" i="70"/>
  <c r="AN154" i="70"/>
  <c r="AN153" i="70"/>
  <c r="AN152" i="70"/>
  <c r="AN151" i="70"/>
  <c r="AN150" i="70"/>
  <c r="AN149" i="70"/>
  <c r="AN148" i="70"/>
  <c r="AN147" i="70"/>
  <c r="AN146" i="70"/>
  <c r="AN145" i="70"/>
  <c r="AN144" i="70"/>
  <c r="AN143" i="70"/>
  <c r="AN142" i="70"/>
  <c r="AN141" i="70"/>
  <c r="AN140" i="70"/>
  <c r="AN139" i="70"/>
  <c r="AN138" i="70"/>
  <c r="AN137" i="70"/>
  <c r="AN136" i="70"/>
  <c r="AN135" i="70"/>
  <c r="AN134" i="70"/>
  <c r="AN133" i="70"/>
  <c r="AN132" i="70"/>
  <c r="AN131" i="70"/>
  <c r="AN130" i="70"/>
  <c r="AN129" i="70"/>
  <c r="AN128" i="70"/>
  <c r="AN127" i="70"/>
  <c r="AN126" i="70"/>
  <c r="AN125" i="70"/>
  <c r="AN124" i="70"/>
  <c r="AN123" i="70"/>
  <c r="AN122" i="70"/>
  <c r="AN121" i="70"/>
  <c r="AN120" i="70"/>
  <c r="AN119" i="70"/>
  <c r="AN118" i="70"/>
  <c r="AN117" i="70"/>
  <c r="AN116" i="70"/>
  <c r="AN115" i="70"/>
  <c r="AN114" i="70"/>
  <c r="AN113" i="70"/>
  <c r="AN112" i="70"/>
  <c r="AN111" i="70"/>
  <c r="AN110" i="70"/>
  <c r="AN109" i="70"/>
  <c r="AN108" i="70"/>
  <c r="AN107" i="70"/>
  <c r="AN106" i="70"/>
  <c r="AN105" i="70"/>
  <c r="AN104" i="70"/>
  <c r="AN103" i="70"/>
  <c r="AN102" i="70"/>
  <c r="AN101" i="70"/>
  <c r="AN100" i="70"/>
  <c r="AN99" i="70"/>
  <c r="AN98" i="70"/>
  <c r="AN97" i="70"/>
  <c r="AN96" i="70"/>
  <c r="AN95" i="70"/>
  <c r="AN94" i="70"/>
  <c r="AN93" i="70"/>
  <c r="AN92" i="70"/>
  <c r="AN91" i="70"/>
  <c r="AN90" i="70"/>
  <c r="AN89" i="70"/>
  <c r="AN88" i="70"/>
  <c r="AN87" i="70"/>
  <c r="AN86" i="70"/>
  <c r="AN85" i="70"/>
  <c r="AN84" i="70"/>
  <c r="AN83" i="70"/>
  <c r="AN82" i="70"/>
  <c r="AN81" i="70"/>
  <c r="AN80" i="70"/>
  <c r="AN79" i="70"/>
  <c r="AN78" i="70"/>
  <c r="AN77" i="70"/>
  <c r="AN76" i="70"/>
  <c r="AN75" i="70"/>
  <c r="AN74" i="70"/>
  <c r="AN73" i="70"/>
  <c r="AN72" i="70"/>
  <c r="AN71" i="70"/>
  <c r="AN70" i="70"/>
  <c r="AN69" i="70"/>
  <c r="AN68" i="70"/>
  <c r="AN67" i="70"/>
  <c r="AN66" i="70"/>
  <c r="AN65" i="70"/>
  <c r="AN64" i="70"/>
  <c r="AN63" i="70"/>
  <c r="AN62" i="70"/>
  <c r="AN61" i="70"/>
  <c r="AN60" i="70"/>
  <c r="AN59" i="70"/>
  <c r="AN58" i="70"/>
  <c r="AN57" i="70"/>
  <c r="AN56" i="70"/>
  <c r="AN55" i="70"/>
  <c r="AN54" i="70"/>
  <c r="AN53" i="70"/>
  <c r="AN52" i="70"/>
  <c r="AN51" i="70"/>
  <c r="AN50" i="70"/>
  <c r="AN49" i="70"/>
  <c r="AN48" i="70"/>
  <c r="AN47" i="70"/>
  <c r="AN46" i="70"/>
  <c r="AN45" i="70"/>
  <c r="AN44" i="70"/>
  <c r="AN43" i="70"/>
  <c r="AN42" i="70"/>
  <c r="AN41" i="70"/>
  <c r="AN40" i="70"/>
  <c r="AN39" i="70"/>
  <c r="AN38" i="70"/>
  <c r="AN37" i="70"/>
  <c r="AN36" i="70"/>
  <c r="AN35" i="70"/>
  <c r="AN34" i="70"/>
  <c r="AN33" i="70"/>
  <c r="AN32" i="70"/>
  <c r="AN31" i="70"/>
  <c r="AN30" i="70"/>
  <c r="AN29" i="70"/>
  <c r="AN28" i="70"/>
  <c r="AN27" i="70"/>
  <c r="AN26" i="70"/>
  <c r="AN25" i="70"/>
  <c r="AN24" i="70"/>
  <c r="AN23" i="70"/>
  <c r="AN22" i="70"/>
  <c r="AN21" i="70"/>
  <c r="AN20" i="70"/>
  <c r="AN19" i="70"/>
  <c r="AN18" i="70"/>
  <c r="AN17" i="70"/>
  <c r="AN16" i="70"/>
  <c r="AN15" i="70"/>
  <c r="AN14" i="70"/>
  <c r="AN13" i="70"/>
  <c r="AN12" i="70"/>
  <c r="AN11" i="70"/>
  <c r="AN10" i="70"/>
  <c r="AN9" i="70"/>
  <c r="AN8" i="70"/>
  <c r="AN7" i="70"/>
  <c r="AN6" i="70"/>
  <c r="AN5" i="70"/>
  <c r="AE1262" i="70"/>
  <c r="AE1261" i="70"/>
  <c r="AE1260" i="70"/>
  <c r="AE1259" i="70"/>
  <c r="AE1258" i="70"/>
  <c r="AE1257" i="70"/>
  <c r="AE1256" i="70"/>
  <c r="AE1255" i="70"/>
  <c r="AE1254" i="70"/>
  <c r="AE1253" i="70"/>
  <c r="AE1252" i="70"/>
  <c r="AE1251" i="70"/>
  <c r="AE1250" i="70"/>
  <c r="AE1249" i="70"/>
  <c r="AE1248" i="70"/>
  <c r="AE1247" i="70"/>
  <c r="AE1246" i="70"/>
  <c r="AE1245" i="70"/>
  <c r="AE1244" i="70"/>
  <c r="AE1243" i="70"/>
  <c r="AE1242" i="70"/>
  <c r="AE1241" i="70"/>
  <c r="AE1240" i="70"/>
  <c r="AE1239" i="70"/>
  <c r="AE1238" i="70"/>
  <c r="AE1237" i="70"/>
  <c r="AE1236" i="70"/>
  <c r="AE1235" i="70"/>
  <c r="AE1234" i="70"/>
  <c r="AE1233" i="70"/>
  <c r="AE1232" i="70"/>
  <c r="AE1231" i="70"/>
  <c r="AE1230" i="70"/>
  <c r="AE1229" i="70"/>
  <c r="AE1228" i="70"/>
  <c r="AE1227" i="70"/>
  <c r="AE1226" i="70"/>
  <c r="AE1225" i="70"/>
  <c r="AE1224" i="70"/>
  <c r="AE1223" i="70"/>
  <c r="AE1222" i="70"/>
  <c r="AE1221" i="70"/>
  <c r="AE1220" i="70"/>
  <c r="AE1219" i="70"/>
  <c r="AE1218" i="70"/>
  <c r="AE1217" i="70"/>
  <c r="AE1216" i="70"/>
  <c r="AE1215" i="70"/>
  <c r="AE1214" i="70"/>
  <c r="AE1213" i="70"/>
  <c r="AE1212" i="70"/>
  <c r="AE1211" i="70"/>
  <c r="AE1210" i="70"/>
  <c r="AE1209" i="70"/>
  <c r="AE1208" i="70"/>
  <c r="AE1207" i="70"/>
  <c r="AE1206" i="70"/>
  <c r="AE1205" i="70"/>
  <c r="AE1204" i="70"/>
  <c r="AE1203" i="70"/>
  <c r="AE1202" i="70"/>
  <c r="AE1201" i="70"/>
  <c r="AE1200" i="70"/>
  <c r="AE1199" i="70"/>
  <c r="AE1198" i="70"/>
  <c r="AE1197" i="70"/>
  <c r="AE1196" i="70"/>
  <c r="AE1195" i="70"/>
  <c r="AE1194" i="70"/>
  <c r="AE1193" i="70"/>
  <c r="AE1192" i="70"/>
  <c r="AE1191" i="70"/>
  <c r="AE1190" i="70"/>
  <c r="AE1189" i="70"/>
  <c r="AE1188" i="70"/>
  <c r="AE1187" i="70"/>
  <c r="AE1186" i="70"/>
  <c r="AE1185" i="70"/>
  <c r="AE1184" i="70"/>
  <c r="AE1183" i="70"/>
  <c r="AE1182" i="70"/>
  <c r="AE1181" i="70"/>
  <c r="AE1180" i="70"/>
  <c r="AE1179" i="70"/>
  <c r="AE1178" i="70"/>
  <c r="AE1177" i="70"/>
  <c r="AE1176" i="70"/>
  <c r="AE1175" i="70"/>
  <c r="AE1174" i="70"/>
  <c r="AE1173" i="70"/>
  <c r="AE1172" i="70"/>
  <c r="AE1171" i="70"/>
  <c r="AE1170" i="70"/>
  <c r="AE1169" i="70"/>
  <c r="AE1168" i="70"/>
  <c r="AE1167" i="70"/>
  <c r="AE1166" i="70"/>
  <c r="AE1165" i="70"/>
  <c r="AE1164" i="70"/>
  <c r="AE1163" i="70"/>
  <c r="AE1162" i="70"/>
  <c r="AE1161" i="70"/>
  <c r="AE1160" i="70"/>
  <c r="AE1159" i="70"/>
  <c r="AE1158" i="70"/>
  <c r="AE1157" i="70"/>
  <c r="AE1156" i="70"/>
  <c r="AE1155" i="70"/>
  <c r="AE1154" i="70"/>
  <c r="AE1153" i="70"/>
  <c r="AE1152" i="70"/>
  <c r="AE1151" i="70"/>
  <c r="AE1150" i="70"/>
  <c r="AE1149" i="70"/>
  <c r="AE1148" i="70"/>
  <c r="AE1147" i="70"/>
  <c r="AE1146" i="70"/>
  <c r="AE1145" i="70"/>
  <c r="AE1144" i="70"/>
  <c r="AE1143" i="70"/>
  <c r="AE1142" i="70"/>
  <c r="AE1141" i="70"/>
  <c r="AE1140" i="70"/>
  <c r="AE1139" i="70"/>
  <c r="AE1138" i="70"/>
  <c r="AE1137" i="70"/>
  <c r="AE1136" i="70"/>
  <c r="AE1135" i="70"/>
  <c r="AE1134" i="70"/>
  <c r="AE1133" i="70"/>
  <c r="AE1132" i="70"/>
  <c r="AE1131" i="70"/>
  <c r="AE1130" i="70"/>
  <c r="AE1129" i="70"/>
  <c r="AE1128" i="70"/>
  <c r="AE1127" i="70"/>
  <c r="AE1126" i="70"/>
  <c r="AE1125" i="70"/>
  <c r="AE1124" i="70"/>
  <c r="AE1123" i="70"/>
  <c r="AE1122" i="70"/>
  <c r="AE1121" i="70"/>
  <c r="AE1120" i="70"/>
  <c r="AE1119" i="70"/>
  <c r="AE1118" i="70"/>
  <c r="AE1117" i="70"/>
  <c r="AE1116" i="70"/>
  <c r="AE1115" i="70"/>
  <c r="AE1114" i="70"/>
  <c r="AE1113" i="70"/>
  <c r="AE1112" i="70"/>
  <c r="AE1111" i="70"/>
  <c r="AE1110" i="70"/>
  <c r="AE1109" i="70"/>
  <c r="AE1108" i="70"/>
  <c r="AE1107" i="70"/>
  <c r="AE1106" i="70"/>
  <c r="AE1105" i="70"/>
  <c r="AE1104" i="70"/>
  <c r="AE1103" i="70"/>
  <c r="AE1102" i="70"/>
  <c r="AE1101" i="70"/>
  <c r="AE1100" i="70"/>
  <c r="AE1099" i="70"/>
  <c r="AE1098" i="70"/>
  <c r="AE1097" i="70"/>
  <c r="AE1096" i="70"/>
  <c r="AE1095" i="70"/>
  <c r="AE1094" i="70"/>
  <c r="AE1093" i="70"/>
  <c r="AE1092" i="70"/>
  <c r="AE1091" i="70"/>
  <c r="AE1090" i="70"/>
  <c r="AE1089" i="70"/>
  <c r="AE1088" i="70"/>
  <c r="AE1087" i="70"/>
  <c r="AE1086" i="70"/>
  <c r="AE1085" i="70"/>
  <c r="AE1084" i="70"/>
  <c r="AE1083" i="70"/>
  <c r="AE1082" i="70"/>
  <c r="AE1081" i="70"/>
  <c r="AE1080" i="70"/>
  <c r="AE1079" i="70"/>
  <c r="AE1078" i="70"/>
  <c r="AE1077" i="70"/>
  <c r="AE1076" i="70"/>
  <c r="AE1075" i="70"/>
  <c r="AE1074" i="70"/>
  <c r="AE1073" i="70"/>
  <c r="AE1072" i="70"/>
  <c r="AE1071" i="70"/>
  <c r="AE1070" i="70"/>
  <c r="AE1069" i="70"/>
  <c r="AE1068" i="70"/>
  <c r="AE1067" i="70"/>
  <c r="AE1066" i="70"/>
  <c r="AE1065" i="70"/>
  <c r="AE1064" i="70"/>
  <c r="AE1063" i="70"/>
  <c r="AE1062" i="70"/>
  <c r="AE1061" i="70"/>
  <c r="AE1060" i="70"/>
  <c r="AE1059" i="70"/>
  <c r="AE1058" i="70"/>
  <c r="AE1057" i="70"/>
  <c r="AE1056" i="70"/>
  <c r="AE1055" i="70"/>
  <c r="AE1054" i="70"/>
  <c r="AE1053" i="70"/>
  <c r="AE1052" i="70"/>
  <c r="AE1051" i="70"/>
  <c r="AE1050" i="70"/>
  <c r="AE1049" i="70"/>
  <c r="AE1048" i="70"/>
  <c r="AE1047" i="70"/>
  <c r="AE1046" i="70"/>
  <c r="AE1045" i="70"/>
  <c r="AE1044" i="70"/>
  <c r="AE1043" i="70"/>
  <c r="AE1042" i="70"/>
  <c r="AE1041" i="70"/>
  <c r="AE1040" i="70"/>
  <c r="AE1039" i="70"/>
  <c r="AE1038" i="70"/>
  <c r="AE1037" i="70"/>
  <c r="AE1036" i="70"/>
  <c r="AE1035" i="70"/>
  <c r="AE1034" i="70"/>
  <c r="AE1033" i="70"/>
  <c r="AE1032" i="70"/>
  <c r="AE1031" i="70"/>
  <c r="AE1030" i="70"/>
  <c r="AE1029" i="70"/>
  <c r="AE1028" i="70"/>
  <c r="AE1027" i="70"/>
  <c r="AE1026" i="70"/>
  <c r="AE1025" i="70"/>
  <c r="AE1024" i="70"/>
  <c r="AE1023" i="70"/>
  <c r="AE1022" i="70"/>
  <c r="AE1021" i="70"/>
  <c r="AE1020" i="70"/>
  <c r="AE1019" i="70"/>
  <c r="AE1018" i="70"/>
  <c r="AE1017" i="70"/>
  <c r="AE1016" i="70"/>
  <c r="AE1015" i="70"/>
  <c r="AE1014" i="70"/>
  <c r="AE1013" i="70"/>
  <c r="AE1012" i="70"/>
  <c r="AE1011" i="70"/>
  <c r="AE1010" i="70"/>
  <c r="AE1009" i="70"/>
  <c r="AE1008" i="70"/>
  <c r="AE1007" i="70"/>
  <c r="AE1006" i="70"/>
  <c r="AE1005" i="70"/>
  <c r="AE1004" i="70"/>
  <c r="AE1003" i="70"/>
  <c r="AE1002" i="70"/>
  <c r="AE1001" i="70"/>
  <c r="AE1000" i="70"/>
  <c r="AE999" i="70"/>
  <c r="AE998" i="70"/>
  <c r="AE997" i="70"/>
  <c r="AE996" i="70"/>
  <c r="AE995" i="70"/>
  <c r="AE994" i="70"/>
  <c r="AE993" i="70"/>
  <c r="AE992" i="70"/>
  <c r="AE991" i="70"/>
  <c r="AE990" i="70"/>
  <c r="AE989" i="70"/>
  <c r="AE988" i="70"/>
  <c r="AE987" i="70"/>
  <c r="AE986" i="70"/>
  <c r="AE985" i="70"/>
  <c r="AE984" i="70"/>
  <c r="AE983" i="70"/>
  <c r="AE982" i="70"/>
  <c r="AE981" i="70"/>
  <c r="AE980" i="70"/>
  <c r="AE979" i="70"/>
  <c r="AE978" i="70"/>
  <c r="AE977" i="70"/>
  <c r="AE976" i="70"/>
  <c r="AE975" i="70"/>
  <c r="AE974" i="70"/>
  <c r="AE973" i="70"/>
  <c r="AE972" i="70"/>
  <c r="AE971" i="70"/>
  <c r="AE970" i="70"/>
  <c r="AE969" i="70"/>
  <c r="AE968" i="70"/>
  <c r="AE967" i="70"/>
  <c r="AE966" i="70"/>
  <c r="AE965" i="70"/>
  <c r="AE964" i="70"/>
  <c r="AE963" i="70"/>
  <c r="AE962" i="70"/>
  <c r="AE961" i="70"/>
  <c r="AE960" i="70"/>
  <c r="AE959" i="70"/>
  <c r="AE958" i="70"/>
  <c r="AE957" i="70"/>
  <c r="AE956" i="70"/>
  <c r="AE955" i="70"/>
  <c r="AE954" i="70"/>
  <c r="AE953" i="70"/>
  <c r="AE952" i="70"/>
  <c r="AE951" i="70"/>
  <c r="AE950" i="70"/>
  <c r="AE949" i="70"/>
  <c r="AE948" i="70"/>
  <c r="AE947" i="70"/>
  <c r="AE946" i="70"/>
  <c r="AE945" i="70"/>
  <c r="AE944" i="70"/>
  <c r="AE943" i="70"/>
  <c r="AE942" i="70"/>
  <c r="AE941" i="70"/>
  <c r="AE940" i="70"/>
  <c r="AE939" i="70"/>
  <c r="AE938" i="70"/>
  <c r="AE937" i="70"/>
  <c r="AE936" i="70"/>
  <c r="AE935" i="70"/>
  <c r="AE934" i="70"/>
  <c r="AE933" i="70"/>
  <c r="AE932" i="70"/>
  <c r="AE931" i="70"/>
  <c r="AE930" i="70"/>
  <c r="AE929" i="70"/>
  <c r="AE928" i="70"/>
  <c r="AE927" i="70"/>
  <c r="AE926" i="70"/>
  <c r="AE925" i="70"/>
  <c r="AE924" i="70"/>
  <c r="AE923" i="70"/>
  <c r="AE922" i="70"/>
  <c r="AE921" i="70"/>
  <c r="AE920" i="70"/>
  <c r="AE919" i="70"/>
  <c r="AE918" i="70"/>
  <c r="AE917" i="70"/>
  <c r="AE916" i="70"/>
  <c r="AE915" i="70"/>
  <c r="AE914" i="70"/>
  <c r="AE913" i="70"/>
  <c r="AE912" i="70"/>
  <c r="AE911" i="70"/>
  <c r="AE910" i="70"/>
  <c r="AE909" i="70"/>
  <c r="AE908" i="70"/>
  <c r="AE907" i="70"/>
  <c r="AE906" i="70"/>
  <c r="AE905" i="70"/>
  <c r="AE904" i="70"/>
  <c r="AE903" i="70"/>
  <c r="AE902" i="70"/>
  <c r="AE901" i="70"/>
  <c r="AE900" i="70"/>
  <c r="AE899" i="70"/>
  <c r="AE898" i="70"/>
  <c r="AE897" i="70"/>
  <c r="AE896" i="70"/>
  <c r="AE895" i="70"/>
  <c r="AE894" i="70"/>
  <c r="AE893" i="70"/>
  <c r="AE892" i="70"/>
  <c r="AE891" i="70"/>
  <c r="AE890" i="70"/>
  <c r="AE889" i="70"/>
  <c r="AE888" i="70"/>
  <c r="AE887" i="70"/>
  <c r="AE886" i="70"/>
  <c r="AE885" i="70"/>
  <c r="AE884" i="70"/>
  <c r="AE883" i="70"/>
  <c r="AE882" i="70"/>
  <c r="AE881" i="70"/>
  <c r="AE880" i="70"/>
  <c r="AE879" i="70"/>
  <c r="AE878" i="70"/>
  <c r="AE877" i="70"/>
  <c r="AE876" i="70"/>
  <c r="AE875" i="70"/>
  <c r="AE874" i="70"/>
  <c r="AE873" i="70"/>
  <c r="AE872" i="70"/>
  <c r="AE871" i="70"/>
  <c r="AE870" i="70"/>
  <c r="AE869" i="70"/>
  <c r="AE868" i="70"/>
  <c r="AE867" i="70"/>
  <c r="AE866" i="70"/>
  <c r="AE865" i="70"/>
  <c r="AE864" i="70"/>
  <c r="AE863" i="70"/>
  <c r="AE862" i="70"/>
  <c r="AE861" i="70"/>
  <c r="AE860" i="70"/>
  <c r="AE859" i="70"/>
  <c r="AE858" i="70"/>
  <c r="AE857" i="70"/>
  <c r="AE856" i="70"/>
  <c r="AE855" i="70"/>
  <c r="AE854" i="70"/>
  <c r="AE853" i="70"/>
  <c r="AE852" i="70"/>
  <c r="AE851" i="70"/>
  <c r="AE850" i="70"/>
  <c r="AE849" i="70"/>
  <c r="AE848" i="70"/>
  <c r="AE847" i="70"/>
  <c r="AE846" i="70"/>
  <c r="AE845" i="70"/>
  <c r="AE844" i="70"/>
  <c r="AE843" i="70"/>
  <c r="AE842" i="70"/>
  <c r="AE841" i="70"/>
  <c r="AE840" i="70"/>
  <c r="AE839" i="70"/>
  <c r="AE838" i="70"/>
  <c r="AE837" i="70"/>
  <c r="AE836" i="70"/>
  <c r="AE835" i="70"/>
  <c r="AE834" i="70"/>
  <c r="AE833" i="70"/>
  <c r="AE832" i="70"/>
  <c r="AE831" i="70"/>
  <c r="AE830" i="70"/>
  <c r="AE829" i="70"/>
  <c r="AE828" i="70"/>
  <c r="AE827" i="70"/>
  <c r="AE826" i="70"/>
  <c r="AE825" i="70"/>
  <c r="AE824" i="70"/>
  <c r="AE823" i="70"/>
  <c r="AE822" i="70"/>
  <c r="AE821" i="70"/>
  <c r="AE820" i="70"/>
  <c r="AE819" i="70"/>
  <c r="AE818" i="70"/>
  <c r="AE817" i="70"/>
  <c r="AE816" i="70"/>
  <c r="AE815" i="70"/>
  <c r="AE814" i="70"/>
  <c r="AE813" i="70"/>
  <c r="AE812" i="70"/>
  <c r="AE811" i="70"/>
  <c r="AE810" i="70"/>
  <c r="AE809" i="70"/>
  <c r="AE808" i="70"/>
  <c r="AE807" i="70"/>
  <c r="AE806" i="70"/>
  <c r="AE805" i="70"/>
  <c r="AE804" i="70"/>
  <c r="AE803" i="70"/>
  <c r="AE802" i="70"/>
  <c r="AE801" i="70"/>
  <c r="AE800" i="70"/>
  <c r="AE799" i="70"/>
  <c r="AE798" i="70"/>
  <c r="AE797" i="70"/>
  <c r="AE796" i="70"/>
  <c r="AE795" i="70"/>
  <c r="AE794" i="70"/>
  <c r="AE793" i="70"/>
  <c r="AE792" i="70"/>
  <c r="AE791" i="70"/>
  <c r="AE790" i="70"/>
  <c r="AE789" i="70"/>
  <c r="AE788" i="70"/>
  <c r="AE787" i="70"/>
  <c r="AE786" i="70"/>
  <c r="AE785" i="70"/>
  <c r="AE784" i="70"/>
  <c r="AE783" i="70"/>
  <c r="AE782" i="70"/>
  <c r="AE781" i="70"/>
  <c r="AE780" i="70"/>
  <c r="AE779" i="70"/>
  <c r="AE778" i="70"/>
  <c r="AE777" i="70"/>
  <c r="AE776" i="70"/>
  <c r="AE775" i="70"/>
  <c r="AE774" i="70"/>
  <c r="AE773" i="70"/>
  <c r="AE772" i="70"/>
  <c r="AE771" i="70"/>
  <c r="AE770" i="70"/>
  <c r="AE769" i="70"/>
  <c r="AE768" i="70"/>
  <c r="AE767" i="70"/>
  <c r="AE766" i="70"/>
  <c r="AE765" i="70"/>
  <c r="AE764" i="70"/>
  <c r="AE763" i="70"/>
  <c r="AE762" i="70"/>
  <c r="AE761" i="70"/>
  <c r="AE760" i="70"/>
  <c r="AE759" i="70"/>
  <c r="AE758" i="70"/>
  <c r="AE757" i="70"/>
  <c r="AE756" i="70"/>
  <c r="AE755" i="70"/>
  <c r="AE754" i="70"/>
  <c r="AE753" i="70"/>
  <c r="AE752" i="70"/>
  <c r="AE751" i="70"/>
  <c r="AE750" i="70"/>
  <c r="AE749" i="70"/>
  <c r="AE748" i="70"/>
  <c r="AE747" i="70"/>
  <c r="AE746" i="70"/>
  <c r="AE745" i="70"/>
  <c r="AE744" i="70"/>
  <c r="AE743" i="70"/>
  <c r="AE742" i="70"/>
  <c r="AE741" i="70"/>
  <c r="AE740" i="70"/>
  <c r="AE739" i="70"/>
  <c r="AE738" i="70"/>
  <c r="AE737" i="70"/>
  <c r="AE736" i="70"/>
  <c r="AE735" i="70"/>
  <c r="AE734" i="70"/>
  <c r="AE733" i="70"/>
  <c r="AE732" i="70"/>
  <c r="AE731" i="70"/>
  <c r="AE730" i="70"/>
  <c r="AE729" i="70"/>
  <c r="AE728" i="70"/>
  <c r="AE727" i="70"/>
  <c r="AE726" i="70"/>
  <c r="AE725" i="70"/>
  <c r="AE724" i="70"/>
  <c r="AE723" i="70"/>
  <c r="AE722" i="70"/>
  <c r="AE721" i="70"/>
  <c r="AE720" i="70"/>
  <c r="AE719" i="70"/>
  <c r="AE718" i="70"/>
  <c r="AE717" i="70"/>
  <c r="AE716" i="70"/>
  <c r="AE715" i="70"/>
  <c r="AE714" i="70"/>
  <c r="AE713" i="70"/>
  <c r="AE712" i="70"/>
  <c r="AE711" i="70"/>
  <c r="AE710" i="70"/>
  <c r="AE709" i="70"/>
  <c r="AE708" i="70"/>
  <c r="AE707" i="70"/>
  <c r="AE706" i="70"/>
  <c r="AE705" i="70"/>
  <c r="AE704" i="70"/>
  <c r="AE703" i="70"/>
  <c r="AE702" i="70"/>
  <c r="AE701" i="70"/>
  <c r="AE700" i="70"/>
  <c r="AE699" i="70"/>
  <c r="AE698" i="70"/>
  <c r="AE697" i="70"/>
  <c r="AE696" i="70"/>
  <c r="AE695" i="70"/>
  <c r="AE694" i="70"/>
  <c r="AE693" i="70"/>
  <c r="AE692" i="70"/>
  <c r="AE691" i="70"/>
  <c r="AE690" i="70"/>
  <c r="AE689" i="70"/>
  <c r="AE688" i="70"/>
  <c r="AE687" i="70"/>
  <c r="AE686" i="70"/>
  <c r="AE685" i="70"/>
  <c r="AE684" i="70"/>
  <c r="AE683" i="70"/>
  <c r="AE682" i="70"/>
  <c r="AE681" i="70"/>
  <c r="AE680" i="70"/>
  <c r="AE679" i="70"/>
  <c r="AE678" i="70"/>
  <c r="AE677" i="70"/>
  <c r="AE676" i="70"/>
  <c r="AE675" i="70"/>
  <c r="AE674" i="70"/>
  <c r="AE673" i="70"/>
  <c r="AE672" i="70"/>
  <c r="AE671" i="70"/>
  <c r="AE670" i="70"/>
  <c r="AE669" i="70"/>
  <c r="AE668" i="70"/>
  <c r="AE667" i="70"/>
  <c r="AE666" i="70"/>
  <c r="AE665" i="70"/>
  <c r="AE664" i="70"/>
  <c r="AE663" i="70"/>
  <c r="AE662" i="70"/>
  <c r="AE661" i="70"/>
  <c r="AE660" i="70"/>
  <c r="AE659" i="70"/>
  <c r="AE658" i="70"/>
  <c r="AE657" i="70"/>
  <c r="AE656" i="70"/>
  <c r="AE655" i="70"/>
  <c r="AE654" i="70"/>
  <c r="AE653" i="70"/>
  <c r="AE652" i="70"/>
  <c r="AE651" i="70"/>
  <c r="AE650" i="70"/>
  <c r="AE649" i="70"/>
  <c r="AE648" i="70"/>
  <c r="AE647" i="70"/>
  <c r="AE646" i="70"/>
  <c r="AE645" i="70"/>
  <c r="AE644" i="70"/>
  <c r="AE643" i="70"/>
  <c r="AE642" i="70"/>
  <c r="AE641" i="70"/>
  <c r="AE640" i="70"/>
  <c r="AE639" i="70"/>
  <c r="AE638" i="70"/>
  <c r="AE637" i="70"/>
  <c r="AE636" i="70"/>
  <c r="AE635" i="70"/>
  <c r="AE634" i="70"/>
  <c r="AE633" i="70"/>
  <c r="AE632" i="70"/>
  <c r="AE631" i="70"/>
  <c r="AE630" i="70"/>
  <c r="AE629" i="70"/>
  <c r="AE628" i="70"/>
  <c r="AE627" i="70"/>
  <c r="AE626" i="70"/>
  <c r="AE625" i="70"/>
  <c r="AE624" i="70"/>
  <c r="AE623" i="70"/>
  <c r="AE622" i="70"/>
  <c r="AE621" i="70"/>
  <c r="AE620" i="70"/>
  <c r="AE619" i="70"/>
  <c r="AE618" i="70"/>
  <c r="AE617" i="70"/>
  <c r="AE616" i="70"/>
  <c r="AE615" i="70"/>
  <c r="AE614" i="70"/>
  <c r="AE613" i="70"/>
  <c r="AE612" i="70"/>
  <c r="AE611" i="70"/>
  <c r="AE610" i="70"/>
  <c r="AE609" i="70"/>
  <c r="AE608" i="70"/>
  <c r="AE607" i="70"/>
  <c r="AE606" i="70"/>
  <c r="AE605" i="70"/>
  <c r="AE604" i="70"/>
  <c r="AE603" i="70"/>
  <c r="AE602" i="70"/>
  <c r="AE601" i="70"/>
  <c r="AE600" i="70"/>
  <c r="AE599" i="70"/>
  <c r="AE598" i="70"/>
  <c r="AE597" i="70"/>
  <c r="AE596" i="70"/>
  <c r="AE595" i="70"/>
  <c r="AE594" i="70"/>
  <c r="AE593" i="70"/>
  <c r="AE592" i="70"/>
  <c r="AE591" i="70"/>
  <c r="AE590" i="70"/>
  <c r="AE589" i="70"/>
  <c r="AE588" i="70"/>
  <c r="AE587" i="70"/>
  <c r="AE586" i="70"/>
  <c r="AE585" i="70"/>
  <c r="AE584" i="70"/>
  <c r="AE583" i="70"/>
  <c r="AE582" i="70"/>
  <c r="AE581" i="70"/>
  <c r="AE580" i="70"/>
  <c r="AE579" i="70"/>
  <c r="AE578" i="70"/>
  <c r="AE577" i="70"/>
  <c r="AE576" i="70"/>
  <c r="AE575" i="70"/>
  <c r="AE574" i="70"/>
  <c r="AE573" i="70"/>
  <c r="AE572" i="70"/>
  <c r="AE571" i="70"/>
  <c r="AE570" i="70"/>
  <c r="AE569" i="70"/>
  <c r="AE568" i="70"/>
  <c r="AE567" i="70"/>
  <c r="AE566" i="70"/>
  <c r="AE565" i="70"/>
  <c r="AE564" i="70"/>
  <c r="AE563" i="70"/>
  <c r="AE562" i="70"/>
  <c r="AE561" i="70"/>
  <c r="AE560" i="70"/>
  <c r="AE559" i="70"/>
  <c r="AE558" i="70"/>
  <c r="AE557" i="70"/>
  <c r="AE556" i="70"/>
  <c r="AE555" i="70"/>
  <c r="AE554" i="70"/>
  <c r="AE553" i="70"/>
  <c r="AE552" i="70"/>
  <c r="AE551" i="70"/>
  <c r="AE550" i="70"/>
  <c r="AE549" i="70"/>
  <c r="AE548" i="70"/>
  <c r="AE547" i="70"/>
  <c r="AE546" i="70"/>
  <c r="AE545" i="70"/>
  <c r="AE544" i="70"/>
  <c r="AE543" i="70"/>
  <c r="AE542" i="70"/>
  <c r="AE541" i="70"/>
  <c r="AE540" i="70"/>
  <c r="AE539" i="70"/>
  <c r="AE538" i="70"/>
  <c r="AE537" i="70"/>
  <c r="AE536" i="70"/>
  <c r="AE535" i="70"/>
  <c r="AE534" i="70"/>
  <c r="AE533" i="70"/>
  <c r="AE532" i="70"/>
  <c r="AE531" i="70"/>
  <c r="AE530" i="70"/>
  <c r="AE529" i="70"/>
  <c r="AE528" i="70"/>
  <c r="AE527" i="70"/>
  <c r="AE526" i="70"/>
  <c r="AE525" i="70"/>
  <c r="AE524" i="70"/>
  <c r="AE523" i="70"/>
  <c r="AE522" i="70"/>
  <c r="AE521" i="70"/>
  <c r="AE520" i="70"/>
  <c r="AE519" i="70"/>
  <c r="AE518" i="70"/>
  <c r="AE517" i="70"/>
  <c r="AE516" i="70"/>
  <c r="AE515" i="70"/>
  <c r="AE514" i="70"/>
  <c r="AE513" i="70"/>
  <c r="AE512" i="70"/>
  <c r="AE511" i="70"/>
  <c r="AE510" i="70"/>
  <c r="AE509" i="70"/>
  <c r="AE508" i="70"/>
  <c r="AE507" i="70"/>
  <c r="AE506" i="70"/>
  <c r="AE505" i="70"/>
  <c r="AE504" i="70"/>
  <c r="AE503" i="70"/>
  <c r="AE502" i="70"/>
  <c r="AE501" i="70"/>
  <c r="AE500" i="70"/>
  <c r="AE499" i="70"/>
  <c r="AE498" i="70"/>
  <c r="AE497" i="70"/>
  <c r="AE496" i="70"/>
  <c r="AE495" i="70"/>
  <c r="AE494" i="70"/>
  <c r="AE493" i="70"/>
  <c r="AE492" i="70"/>
  <c r="AE491" i="70"/>
  <c r="AE490" i="70"/>
  <c r="AE489" i="70"/>
  <c r="AE488" i="70"/>
  <c r="AE487" i="70"/>
  <c r="AE486" i="70"/>
  <c r="AE485" i="70"/>
  <c r="AE484" i="70"/>
  <c r="AE483" i="70"/>
  <c r="AE482" i="70"/>
  <c r="AE481" i="70"/>
  <c r="AE480" i="70"/>
  <c r="AE479" i="70"/>
  <c r="AE478" i="70"/>
  <c r="AE477" i="70"/>
  <c r="AE476" i="70"/>
  <c r="AE475" i="70"/>
  <c r="AE474" i="70"/>
  <c r="AE473" i="70"/>
  <c r="AE472" i="70"/>
  <c r="AE471" i="70"/>
  <c r="AE470" i="70"/>
  <c r="AE469" i="70"/>
  <c r="AE468" i="70"/>
  <c r="AE467" i="70"/>
  <c r="AE466" i="70"/>
  <c r="AE465" i="70"/>
  <c r="AE464" i="70"/>
  <c r="AE463" i="70"/>
  <c r="AE462" i="70"/>
  <c r="AE461" i="70"/>
  <c r="AE460" i="70"/>
  <c r="AE459" i="70"/>
  <c r="AE458" i="70"/>
  <c r="AE457" i="70"/>
  <c r="AE456" i="70"/>
  <c r="AE455" i="70"/>
  <c r="AE454" i="70"/>
  <c r="AE453" i="70"/>
  <c r="AE452" i="70"/>
  <c r="AE451" i="70"/>
  <c r="AE450" i="70"/>
  <c r="AE449" i="70"/>
  <c r="AE448" i="70"/>
  <c r="AE447" i="70"/>
  <c r="AE446" i="70"/>
  <c r="AE445" i="70"/>
  <c r="AE444" i="70"/>
  <c r="AE443" i="70"/>
  <c r="AE442" i="70"/>
  <c r="AE441" i="70"/>
  <c r="AE440" i="70"/>
  <c r="AE439" i="70"/>
  <c r="AE438" i="70"/>
  <c r="AE437" i="70"/>
  <c r="AE436" i="70"/>
  <c r="AE435" i="70"/>
  <c r="AE434" i="70"/>
  <c r="AE433" i="70"/>
  <c r="AE432" i="70"/>
  <c r="AE431" i="70"/>
  <c r="AE430" i="70"/>
  <c r="AE429" i="70"/>
  <c r="AE428" i="70"/>
  <c r="AE427" i="70"/>
  <c r="AE426" i="70"/>
  <c r="AE425" i="70"/>
  <c r="AE424" i="70"/>
  <c r="AE423" i="70"/>
  <c r="AE422" i="70"/>
  <c r="AE421" i="70"/>
  <c r="AE420" i="70"/>
  <c r="AE419" i="70"/>
  <c r="AE418" i="70"/>
  <c r="AE417" i="70"/>
  <c r="AE416" i="70"/>
  <c r="AE415" i="70"/>
  <c r="AE414" i="70"/>
  <c r="AE413" i="70"/>
  <c r="AE412" i="70"/>
  <c r="AE411" i="70"/>
  <c r="AE410" i="70"/>
  <c r="AE409" i="70"/>
  <c r="AE408" i="70"/>
  <c r="AE407" i="70"/>
  <c r="AE406" i="70"/>
  <c r="AE405" i="70"/>
  <c r="AE404" i="70"/>
  <c r="AE403" i="70"/>
  <c r="AE402" i="70"/>
  <c r="AE401" i="70"/>
  <c r="AE400" i="70"/>
  <c r="AE399" i="70"/>
  <c r="AE398" i="70"/>
  <c r="AE397" i="70"/>
  <c r="AE396" i="70"/>
  <c r="AE395" i="70"/>
  <c r="AE394" i="70"/>
  <c r="AE393" i="70"/>
  <c r="AE392" i="70"/>
  <c r="AE391" i="70"/>
  <c r="AE390" i="70"/>
  <c r="AE389" i="70"/>
  <c r="AE388" i="70"/>
  <c r="AE387" i="70"/>
  <c r="AE386" i="70"/>
  <c r="AE385" i="70"/>
  <c r="AE384" i="70"/>
  <c r="AE383" i="70"/>
  <c r="AE382" i="70"/>
  <c r="AE381" i="70"/>
  <c r="AE380" i="70"/>
  <c r="AE379" i="70"/>
  <c r="AE378" i="70"/>
  <c r="AE377" i="70"/>
  <c r="AE376" i="70"/>
  <c r="AE375" i="70"/>
  <c r="AE374" i="70"/>
  <c r="AE373" i="70"/>
  <c r="AE372" i="70"/>
  <c r="AE371" i="70"/>
  <c r="AE370" i="70"/>
  <c r="AE369" i="70"/>
  <c r="AE368" i="70"/>
  <c r="AE367" i="70"/>
  <c r="AE366" i="70"/>
  <c r="AE365" i="70"/>
  <c r="AE364" i="70"/>
  <c r="AE363" i="70"/>
  <c r="AE362" i="70"/>
  <c r="AE361" i="70"/>
  <c r="AE360" i="70"/>
  <c r="AE359" i="70"/>
  <c r="AE358" i="70"/>
  <c r="AE357" i="70"/>
  <c r="AE356" i="70"/>
  <c r="AE355" i="70"/>
  <c r="AE354" i="70"/>
  <c r="AE353" i="70"/>
  <c r="AE352" i="70"/>
  <c r="AE351" i="70"/>
  <c r="AE350" i="70"/>
  <c r="AE349" i="70"/>
  <c r="AE348" i="70"/>
  <c r="AE347" i="70"/>
  <c r="AE346" i="70"/>
  <c r="AE345" i="70"/>
  <c r="AE344" i="70"/>
  <c r="AE343" i="70"/>
  <c r="AE342" i="70"/>
  <c r="AE341" i="70"/>
  <c r="AE340" i="70"/>
  <c r="AE339" i="70"/>
  <c r="AE338" i="70"/>
  <c r="AE337" i="70"/>
  <c r="AE336" i="70"/>
  <c r="AE335" i="70"/>
  <c r="AE334" i="70"/>
  <c r="AE333" i="70"/>
  <c r="AE332" i="70"/>
  <c r="AE331" i="70"/>
  <c r="AE330" i="70"/>
  <c r="AE329" i="70"/>
  <c r="AE328" i="70"/>
  <c r="AE327" i="70"/>
  <c r="AE326" i="70"/>
  <c r="AE325" i="70"/>
  <c r="AE324" i="70"/>
  <c r="AE323" i="70"/>
  <c r="AE322" i="70"/>
  <c r="AE321" i="70"/>
  <c r="AE320" i="70"/>
  <c r="AE319" i="70"/>
  <c r="AE318" i="70"/>
  <c r="AE317" i="70"/>
  <c r="AE316" i="70"/>
  <c r="AE315" i="70"/>
  <c r="AE314" i="70"/>
  <c r="AE313" i="70"/>
  <c r="AE312" i="70"/>
  <c r="AE311" i="70"/>
  <c r="AE310" i="70"/>
  <c r="AE309" i="70"/>
  <c r="AE308" i="70"/>
  <c r="AE307" i="70"/>
  <c r="AE306" i="70"/>
  <c r="AE305" i="70"/>
  <c r="AE304" i="70"/>
  <c r="AE303" i="70"/>
  <c r="AE302" i="70"/>
  <c r="AE301" i="70"/>
  <c r="AE300" i="70"/>
  <c r="AE299" i="70"/>
  <c r="AE298" i="70"/>
  <c r="AE297" i="70"/>
  <c r="AE296" i="70"/>
  <c r="AE295" i="70"/>
  <c r="AE294" i="70"/>
  <c r="AE293" i="70"/>
  <c r="AE292" i="70"/>
  <c r="AE291" i="70"/>
  <c r="AE290" i="70"/>
  <c r="AE289" i="70"/>
  <c r="AE288" i="70"/>
  <c r="AE287" i="70"/>
  <c r="AE286" i="70"/>
  <c r="AE285" i="70"/>
  <c r="AE284" i="70"/>
  <c r="AE283" i="70"/>
  <c r="AE282" i="70"/>
  <c r="AE281" i="70"/>
  <c r="AE280" i="70"/>
  <c r="AE279" i="70"/>
  <c r="AE278" i="70"/>
  <c r="AE277" i="70"/>
  <c r="AE276" i="70"/>
  <c r="AE275" i="70"/>
  <c r="AE274" i="70"/>
  <c r="AE273" i="70"/>
  <c r="AE272" i="70"/>
  <c r="AE271" i="70"/>
  <c r="AE270" i="70"/>
  <c r="AE269" i="70"/>
  <c r="AE268" i="70"/>
  <c r="AE267" i="70"/>
  <c r="AE266" i="70"/>
  <c r="AE265" i="70"/>
  <c r="AE264" i="70"/>
  <c r="AE263" i="70"/>
  <c r="AE262" i="70"/>
  <c r="AE261" i="70"/>
  <c r="AE260" i="70"/>
  <c r="AE259" i="70"/>
  <c r="AE258" i="70"/>
  <c r="AE257" i="70"/>
  <c r="AE256" i="70"/>
  <c r="AE255" i="70"/>
  <c r="AE254" i="70"/>
  <c r="AE253" i="70"/>
  <c r="AE252" i="70"/>
  <c r="AE251" i="70"/>
  <c r="AE250" i="70"/>
  <c r="AE249" i="70"/>
  <c r="AE248" i="70"/>
  <c r="AE247" i="70"/>
  <c r="AE246" i="70"/>
  <c r="AE245" i="70"/>
  <c r="AE244" i="70"/>
  <c r="AE243" i="70"/>
  <c r="AE242" i="70"/>
  <c r="AE241" i="70"/>
  <c r="AE240" i="70"/>
  <c r="AE239" i="70"/>
  <c r="AE238" i="70"/>
  <c r="AE237" i="70"/>
  <c r="AE236" i="70"/>
  <c r="AE235" i="70"/>
  <c r="AE234" i="70"/>
  <c r="AE233" i="70"/>
  <c r="AE232" i="70"/>
  <c r="AE231" i="70"/>
  <c r="AE230" i="70"/>
  <c r="AE229" i="70"/>
  <c r="AE228" i="70"/>
  <c r="AE227" i="70"/>
  <c r="AE226" i="70"/>
  <c r="AE225" i="70"/>
  <c r="AE224" i="70"/>
  <c r="AE223" i="70"/>
  <c r="AE222" i="70"/>
  <c r="AE221" i="70"/>
  <c r="AE220" i="70"/>
  <c r="AE219" i="70"/>
  <c r="AE218" i="70"/>
  <c r="AE217" i="70"/>
  <c r="AE216" i="70"/>
  <c r="AE215" i="70"/>
  <c r="AE214" i="70"/>
  <c r="AE213" i="70"/>
  <c r="AE212" i="70"/>
  <c r="AE211" i="70"/>
  <c r="AE210" i="70"/>
  <c r="AE209" i="70"/>
  <c r="AE208" i="70"/>
  <c r="AE207" i="70"/>
  <c r="AE206" i="70"/>
  <c r="AE205" i="70"/>
  <c r="AE204" i="70"/>
  <c r="AE203" i="70"/>
  <c r="AE202" i="70"/>
  <c r="AE201" i="70"/>
  <c r="AE200" i="70"/>
  <c r="AE199" i="70"/>
  <c r="AE198" i="70"/>
  <c r="AE197" i="70"/>
  <c r="AE196" i="70"/>
  <c r="AE195" i="70"/>
  <c r="AE194" i="70"/>
  <c r="AE193" i="70"/>
  <c r="AE192" i="70"/>
  <c r="AE191" i="70"/>
  <c r="AE190" i="70"/>
  <c r="AE189" i="70"/>
  <c r="AE188" i="70"/>
  <c r="AE187" i="70"/>
  <c r="AE186" i="70"/>
  <c r="AE185" i="70"/>
  <c r="AE184" i="70"/>
  <c r="AE183" i="70"/>
  <c r="AE182" i="70"/>
  <c r="AE181" i="70"/>
  <c r="AE180" i="70"/>
  <c r="AE179" i="70"/>
  <c r="AE178" i="70"/>
  <c r="AE177" i="70"/>
  <c r="AE176" i="70"/>
  <c r="AE175" i="70"/>
  <c r="AE174" i="70"/>
  <c r="AE173" i="70"/>
  <c r="AE172" i="70"/>
  <c r="AE171" i="70"/>
  <c r="AE170" i="70"/>
  <c r="AE169" i="70"/>
  <c r="AE168" i="70"/>
  <c r="AE167" i="70"/>
  <c r="AE166" i="70"/>
  <c r="AE165" i="70"/>
  <c r="AE164" i="70"/>
  <c r="AE163" i="70"/>
  <c r="AE162" i="70"/>
  <c r="AE161" i="70"/>
  <c r="AE160" i="70"/>
  <c r="AE159" i="70"/>
  <c r="AE158" i="70"/>
  <c r="AE157" i="70"/>
  <c r="AE156" i="70"/>
  <c r="AE155" i="70"/>
  <c r="AE154" i="70"/>
  <c r="AE153" i="70"/>
  <c r="AE152" i="70"/>
  <c r="AE151" i="70"/>
  <c r="AE150" i="70"/>
  <c r="AE149" i="70"/>
  <c r="AE148" i="70"/>
  <c r="AE147" i="70"/>
  <c r="AE146" i="70"/>
  <c r="AE145" i="70"/>
  <c r="AE144" i="70"/>
  <c r="AE143" i="70"/>
  <c r="AE142" i="70"/>
  <c r="AE141" i="70"/>
  <c r="AE140" i="70"/>
  <c r="AE139" i="70"/>
  <c r="AE138" i="70"/>
  <c r="AE137" i="70"/>
  <c r="AE136" i="70"/>
  <c r="AE135" i="70"/>
  <c r="AE134" i="70"/>
  <c r="AE133" i="70"/>
  <c r="AE132" i="70"/>
  <c r="AE131" i="70"/>
  <c r="AE130" i="70"/>
  <c r="AE129" i="70"/>
  <c r="AE128" i="70"/>
  <c r="AE127" i="70"/>
  <c r="AE126" i="70"/>
  <c r="AE125" i="70"/>
  <c r="AE124" i="70"/>
  <c r="AE123" i="70"/>
  <c r="AE122" i="70"/>
  <c r="AE121" i="70"/>
  <c r="AE120" i="70"/>
  <c r="AE119" i="70"/>
  <c r="AE118" i="70"/>
  <c r="AE117" i="70"/>
  <c r="AE116" i="70"/>
  <c r="AE115" i="70"/>
  <c r="AE114" i="70"/>
  <c r="AE113" i="70"/>
  <c r="AE112" i="70"/>
  <c r="AE111" i="70"/>
  <c r="AE110" i="70"/>
  <c r="AE109" i="70"/>
  <c r="AE108" i="70"/>
  <c r="AE107" i="70"/>
  <c r="AE106" i="70"/>
  <c r="AE105" i="70"/>
  <c r="AE104" i="70"/>
  <c r="AE103" i="70"/>
  <c r="AE102" i="70"/>
  <c r="AE101" i="70"/>
  <c r="AE100" i="70"/>
  <c r="AE99" i="70"/>
  <c r="AE98" i="70"/>
  <c r="AE97" i="70"/>
  <c r="AE96" i="70"/>
  <c r="AE95" i="70"/>
  <c r="AE94" i="70"/>
  <c r="AE93" i="70"/>
  <c r="AE92" i="70"/>
  <c r="AE91" i="70"/>
  <c r="AE90" i="70"/>
  <c r="AE89" i="70"/>
  <c r="AE88" i="70"/>
  <c r="AE87" i="70"/>
  <c r="AE86" i="70"/>
  <c r="AE85" i="70"/>
  <c r="AE84" i="70"/>
  <c r="AE83" i="70"/>
  <c r="AE82" i="70"/>
  <c r="AE81" i="70"/>
  <c r="AE80" i="70"/>
  <c r="AE79" i="70"/>
  <c r="AE78" i="70"/>
  <c r="AE77" i="70"/>
  <c r="AE76" i="70"/>
  <c r="AE75" i="70"/>
  <c r="AE74" i="70"/>
  <c r="AE73" i="70"/>
  <c r="AE72" i="70"/>
  <c r="AE71" i="70"/>
  <c r="AE70" i="70"/>
  <c r="AE69" i="70"/>
  <c r="AE68" i="70"/>
  <c r="AE67" i="70"/>
  <c r="AE66" i="70"/>
  <c r="AE65" i="70"/>
  <c r="AE64" i="70"/>
  <c r="AE63" i="70"/>
  <c r="AE62" i="70"/>
  <c r="AE61" i="70"/>
  <c r="AE60" i="70"/>
  <c r="AE59" i="70"/>
  <c r="AE58" i="70"/>
  <c r="AE57" i="70"/>
  <c r="AE56" i="70"/>
  <c r="AE55" i="70"/>
  <c r="AE54" i="70"/>
  <c r="AE53" i="70"/>
  <c r="AE52" i="70"/>
  <c r="AE51" i="70"/>
  <c r="AE50" i="70"/>
  <c r="AE49" i="70"/>
  <c r="AE48" i="70"/>
  <c r="AE47" i="70"/>
  <c r="AE46" i="70"/>
  <c r="AE45" i="70"/>
  <c r="AE44" i="70"/>
  <c r="AE43" i="70"/>
  <c r="AE42" i="70"/>
  <c r="AE41" i="70"/>
  <c r="AE40" i="70"/>
  <c r="AE39" i="70"/>
  <c r="AE38" i="70"/>
  <c r="AE37" i="70"/>
  <c r="AE36" i="70"/>
  <c r="AE35" i="70"/>
  <c r="AE34" i="70"/>
  <c r="AE33" i="70"/>
  <c r="AE32" i="70"/>
  <c r="AE31" i="70"/>
  <c r="AE30" i="70"/>
  <c r="AE29" i="70"/>
  <c r="AE28" i="70"/>
  <c r="AE27" i="70"/>
  <c r="AE26" i="70"/>
  <c r="AE25" i="70"/>
  <c r="AE24" i="70"/>
  <c r="AE23" i="70"/>
  <c r="AE22" i="70"/>
  <c r="AE21" i="70"/>
  <c r="AE20" i="70"/>
  <c r="AE19" i="70"/>
  <c r="AE18" i="70"/>
  <c r="AE17" i="70"/>
  <c r="AE16" i="70"/>
  <c r="AE15" i="70"/>
  <c r="AE14" i="70"/>
  <c r="AE13" i="70"/>
  <c r="AE12" i="70"/>
  <c r="AE11" i="70"/>
  <c r="AE10" i="70"/>
  <c r="AE9" i="70"/>
  <c r="AE8" i="70"/>
  <c r="AE7" i="70"/>
  <c r="AE6" i="70"/>
  <c r="AE5" i="70"/>
  <c r="V5" i="70"/>
  <c r="V1262" i="70"/>
  <c r="V1261" i="70"/>
  <c r="V1260" i="70"/>
  <c r="V1259" i="70"/>
  <c r="V1258" i="70"/>
  <c r="V1257" i="70"/>
  <c r="V1256" i="70"/>
  <c r="V1255" i="70"/>
  <c r="V1254" i="70"/>
  <c r="V1253" i="70"/>
  <c r="V1252" i="70"/>
  <c r="V1251" i="70"/>
  <c r="V1250" i="70"/>
  <c r="V1249" i="70"/>
  <c r="V1248" i="70"/>
  <c r="V1247" i="70"/>
  <c r="V1246" i="70"/>
  <c r="V1245" i="70"/>
  <c r="V1244" i="70"/>
  <c r="V1243" i="70"/>
  <c r="V1242" i="70"/>
  <c r="V1241" i="70"/>
  <c r="V1240" i="70"/>
  <c r="V1239" i="70"/>
  <c r="V1238" i="70"/>
  <c r="V1237" i="70"/>
  <c r="V1236" i="70"/>
  <c r="V1235" i="70"/>
  <c r="V1234" i="70"/>
  <c r="V1233" i="70"/>
  <c r="V1232" i="70"/>
  <c r="V1231" i="70"/>
  <c r="V1230" i="70"/>
  <c r="V1229" i="70"/>
  <c r="V1228" i="70"/>
  <c r="V1227" i="70"/>
  <c r="V1226" i="70"/>
  <c r="V1225" i="70"/>
  <c r="V1224" i="70"/>
  <c r="V1223" i="70"/>
  <c r="V1222" i="70"/>
  <c r="V1221" i="70"/>
  <c r="V1220" i="70"/>
  <c r="V1219" i="70"/>
  <c r="V1218" i="70"/>
  <c r="V1217" i="70"/>
  <c r="V1216" i="70"/>
  <c r="V1215" i="70"/>
  <c r="V1214" i="70"/>
  <c r="V1213" i="70"/>
  <c r="V1212" i="70"/>
  <c r="V1211" i="70"/>
  <c r="V1210" i="70"/>
  <c r="V1209" i="70"/>
  <c r="V1208" i="70"/>
  <c r="V1207" i="70"/>
  <c r="V1206" i="70"/>
  <c r="V1205" i="70"/>
  <c r="V1204" i="70"/>
  <c r="V1203" i="70"/>
  <c r="V1202" i="70"/>
  <c r="V1201" i="70"/>
  <c r="V1200" i="70"/>
  <c r="V1199" i="70"/>
  <c r="V1198" i="70"/>
  <c r="V1197" i="70"/>
  <c r="V1196" i="70"/>
  <c r="V1195" i="70"/>
  <c r="V1194" i="70"/>
  <c r="V1193" i="70"/>
  <c r="V1192" i="70"/>
  <c r="V1191" i="70"/>
  <c r="V1190" i="70"/>
  <c r="V1189" i="70"/>
  <c r="V1188" i="70"/>
  <c r="V1187" i="70"/>
  <c r="V1186" i="70"/>
  <c r="V1185" i="70"/>
  <c r="V1184" i="70"/>
  <c r="V1183" i="70"/>
  <c r="V1182" i="70"/>
  <c r="V1181" i="70"/>
  <c r="V1180" i="70"/>
  <c r="V1179" i="70"/>
  <c r="V1178" i="70"/>
  <c r="V1177" i="70"/>
  <c r="V1176" i="70"/>
  <c r="V1175" i="70"/>
  <c r="V1174" i="70"/>
  <c r="V1173" i="70"/>
  <c r="V1172" i="70"/>
  <c r="V1171" i="70"/>
  <c r="V1170" i="70"/>
  <c r="V1169" i="70"/>
  <c r="V1168" i="70"/>
  <c r="V1167" i="70"/>
  <c r="V1166" i="70"/>
  <c r="V1165" i="70"/>
  <c r="V1164" i="70"/>
  <c r="V1163" i="70"/>
  <c r="V1162" i="70"/>
  <c r="V1161" i="70"/>
  <c r="V1160" i="70"/>
  <c r="V1159" i="70"/>
  <c r="V1158" i="70"/>
  <c r="V1157" i="70"/>
  <c r="V1156" i="70"/>
  <c r="V1155" i="70"/>
  <c r="V1154" i="70"/>
  <c r="V1153" i="70"/>
  <c r="V1152" i="70"/>
  <c r="V1151" i="70"/>
  <c r="V1150" i="70"/>
  <c r="V1149" i="70"/>
  <c r="V1148" i="70"/>
  <c r="V1147" i="70"/>
  <c r="V1146" i="70"/>
  <c r="V1145" i="70"/>
  <c r="V1144" i="70"/>
  <c r="V1143" i="70"/>
  <c r="V1142" i="70"/>
  <c r="V1141" i="70"/>
  <c r="V1140" i="70"/>
  <c r="V1139" i="70"/>
  <c r="V1138" i="70"/>
  <c r="V1137" i="70"/>
  <c r="V1136" i="70"/>
  <c r="V1135" i="70"/>
  <c r="V1134" i="70"/>
  <c r="V1133" i="70"/>
  <c r="V1132" i="70"/>
  <c r="V1131" i="70"/>
  <c r="V1130" i="70"/>
  <c r="V1129" i="70"/>
  <c r="V1128" i="70"/>
  <c r="V1127" i="70"/>
  <c r="V1126" i="70"/>
  <c r="V1125" i="70"/>
  <c r="V1124" i="70"/>
  <c r="V1123" i="70"/>
  <c r="V1122" i="70"/>
  <c r="V1121" i="70"/>
  <c r="V1120" i="70"/>
  <c r="V1119" i="70"/>
  <c r="V1118" i="70"/>
  <c r="V1117" i="70"/>
  <c r="V1116" i="70"/>
  <c r="V1115" i="70"/>
  <c r="V1114" i="70"/>
  <c r="V1113" i="70"/>
  <c r="V1112" i="70"/>
  <c r="V1111" i="70"/>
  <c r="V1110" i="70"/>
  <c r="V1109" i="70"/>
  <c r="V1108" i="70"/>
  <c r="V1107" i="70"/>
  <c r="V1106" i="70"/>
  <c r="V1105" i="70"/>
  <c r="V1104" i="70"/>
  <c r="V1103" i="70"/>
  <c r="V1102" i="70"/>
  <c r="V1101" i="70"/>
  <c r="V1100" i="70"/>
  <c r="V1099" i="70"/>
  <c r="V1098" i="70"/>
  <c r="V1097" i="70"/>
  <c r="V1096" i="70"/>
  <c r="V1095" i="70"/>
  <c r="V1094" i="70"/>
  <c r="V1093" i="70"/>
  <c r="V1092" i="70"/>
  <c r="V1091" i="70"/>
  <c r="V1090" i="70"/>
  <c r="V1089" i="70"/>
  <c r="V1088" i="70"/>
  <c r="V1087" i="70"/>
  <c r="V1086" i="70"/>
  <c r="V1085" i="70"/>
  <c r="V1084" i="70"/>
  <c r="V1083" i="70"/>
  <c r="V1082" i="70"/>
  <c r="V1081" i="70"/>
  <c r="V1080" i="70"/>
  <c r="V1079" i="70"/>
  <c r="V1078" i="70"/>
  <c r="V1077" i="70"/>
  <c r="V1076" i="70"/>
  <c r="V1075" i="70"/>
  <c r="V1074" i="70"/>
  <c r="V1073" i="70"/>
  <c r="V1072" i="70"/>
  <c r="V1071" i="70"/>
  <c r="V1070" i="70"/>
  <c r="V1069" i="70"/>
  <c r="V1068" i="70"/>
  <c r="V1067" i="70"/>
  <c r="V1066" i="70"/>
  <c r="V1065" i="70"/>
  <c r="V1064" i="70"/>
  <c r="V1063" i="70"/>
  <c r="V1062" i="70"/>
  <c r="V1061" i="70"/>
  <c r="V1060" i="70"/>
  <c r="V1059" i="70"/>
  <c r="V1058" i="70"/>
  <c r="V1057" i="70"/>
  <c r="V1056" i="70"/>
  <c r="V1055" i="70"/>
  <c r="V1054" i="70"/>
  <c r="V1053" i="70"/>
  <c r="V1052" i="70"/>
  <c r="V1051" i="70"/>
  <c r="V1050" i="70"/>
  <c r="V1049" i="70"/>
  <c r="V1048" i="70"/>
  <c r="V1047" i="70"/>
  <c r="V1046" i="70"/>
  <c r="V1045" i="70"/>
  <c r="V1044" i="70"/>
  <c r="V1043" i="70"/>
  <c r="V1042" i="70"/>
  <c r="V1041" i="70"/>
  <c r="V1040" i="70"/>
  <c r="V1039" i="70"/>
  <c r="V1038" i="70"/>
  <c r="V1037" i="70"/>
  <c r="V1036" i="70"/>
  <c r="V1035" i="70"/>
  <c r="V1034" i="70"/>
  <c r="V1033" i="70"/>
  <c r="V1032" i="70"/>
  <c r="V1031" i="70"/>
  <c r="V1030" i="70"/>
  <c r="V1029" i="70"/>
  <c r="V1028" i="70"/>
  <c r="V1027" i="70"/>
  <c r="V1026" i="70"/>
  <c r="V1025" i="70"/>
  <c r="V1024" i="70"/>
  <c r="V1023" i="70"/>
  <c r="V1022" i="70"/>
  <c r="V1021" i="70"/>
  <c r="V1020" i="70"/>
  <c r="V1019" i="70"/>
  <c r="V1018" i="70"/>
  <c r="V1017" i="70"/>
  <c r="V1016" i="70"/>
  <c r="V1015" i="70"/>
  <c r="V1014" i="70"/>
  <c r="V1013" i="70"/>
  <c r="V1012" i="70"/>
  <c r="V1011" i="70"/>
  <c r="V1010" i="70"/>
  <c r="V1009" i="70"/>
  <c r="V1008" i="70"/>
  <c r="V1007" i="70"/>
  <c r="V1006" i="70"/>
  <c r="V1005" i="70"/>
  <c r="V1004" i="70"/>
  <c r="V1003" i="70"/>
  <c r="V1002" i="70"/>
  <c r="V1001" i="70"/>
  <c r="V1000" i="70"/>
  <c r="V999" i="70"/>
  <c r="V998" i="70"/>
  <c r="V997" i="70"/>
  <c r="V996" i="70"/>
  <c r="V995" i="70"/>
  <c r="V994" i="70"/>
  <c r="V993" i="70"/>
  <c r="V992" i="70"/>
  <c r="V991" i="70"/>
  <c r="V990" i="70"/>
  <c r="V989" i="70"/>
  <c r="V988" i="70"/>
  <c r="V987" i="70"/>
  <c r="V986" i="70"/>
  <c r="V985" i="70"/>
  <c r="V984" i="70"/>
  <c r="V983" i="70"/>
  <c r="V982" i="70"/>
  <c r="V981" i="70"/>
  <c r="V980" i="70"/>
  <c r="V979" i="70"/>
  <c r="V978" i="70"/>
  <c r="V977" i="70"/>
  <c r="V976" i="70"/>
  <c r="V975" i="70"/>
  <c r="V974" i="70"/>
  <c r="V973" i="70"/>
  <c r="V972" i="70"/>
  <c r="V971" i="70"/>
  <c r="V970" i="70"/>
  <c r="V969" i="70"/>
  <c r="V968" i="70"/>
  <c r="V967" i="70"/>
  <c r="V966" i="70"/>
  <c r="V965" i="70"/>
  <c r="V964" i="70"/>
  <c r="V963" i="70"/>
  <c r="V962" i="70"/>
  <c r="V961" i="70"/>
  <c r="V960" i="70"/>
  <c r="V959" i="70"/>
  <c r="V958" i="70"/>
  <c r="V957" i="70"/>
  <c r="V956" i="70"/>
  <c r="V955" i="70"/>
  <c r="V954" i="70"/>
  <c r="V953" i="70"/>
  <c r="V952" i="70"/>
  <c r="V951" i="70"/>
  <c r="V950" i="70"/>
  <c r="V949" i="70"/>
  <c r="V948" i="70"/>
  <c r="V947" i="70"/>
  <c r="V946" i="70"/>
  <c r="V945" i="70"/>
  <c r="V944" i="70"/>
  <c r="V943" i="70"/>
  <c r="V942" i="70"/>
  <c r="V941" i="70"/>
  <c r="V940" i="70"/>
  <c r="V939" i="70"/>
  <c r="V938" i="70"/>
  <c r="V937" i="70"/>
  <c r="V936" i="70"/>
  <c r="V935" i="70"/>
  <c r="V934" i="70"/>
  <c r="V933" i="70"/>
  <c r="V932" i="70"/>
  <c r="V931" i="70"/>
  <c r="V930" i="70"/>
  <c r="V929" i="70"/>
  <c r="V928" i="70"/>
  <c r="V927" i="70"/>
  <c r="V926" i="70"/>
  <c r="V925" i="70"/>
  <c r="V924" i="70"/>
  <c r="V923" i="70"/>
  <c r="V922" i="70"/>
  <c r="V921" i="70"/>
  <c r="V920" i="70"/>
  <c r="V919" i="70"/>
  <c r="V918" i="70"/>
  <c r="V917" i="70"/>
  <c r="V916" i="70"/>
  <c r="V915" i="70"/>
  <c r="V914" i="70"/>
  <c r="V913" i="70"/>
  <c r="V912" i="70"/>
  <c r="V911" i="70"/>
  <c r="V910" i="70"/>
  <c r="V909" i="70"/>
  <c r="V908" i="70"/>
  <c r="V907" i="70"/>
  <c r="V906" i="70"/>
  <c r="V905" i="70"/>
  <c r="V904" i="70"/>
  <c r="V903" i="70"/>
  <c r="V902" i="70"/>
  <c r="V901" i="70"/>
  <c r="V900" i="70"/>
  <c r="V899" i="70"/>
  <c r="V898" i="70"/>
  <c r="V897" i="70"/>
  <c r="V896" i="70"/>
  <c r="V895" i="70"/>
  <c r="V894" i="70"/>
  <c r="V893" i="70"/>
  <c r="V892" i="70"/>
  <c r="V891" i="70"/>
  <c r="V890" i="70"/>
  <c r="V889" i="70"/>
  <c r="V888" i="70"/>
  <c r="V887" i="70"/>
  <c r="V886" i="70"/>
  <c r="V885" i="70"/>
  <c r="V884" i="70"/>
  <c r="V883" i="70"/>
  <c r="V882" i="70"/>
  <c r="V881" i="70"/>
  <c r="V880" i="70"/>
  <c r="V879" i="70"/>
  <c r="V878" i="70"/>
  <c r="V877" i="70"/>
  <c r="V876" i="70"/>
  <c r="V875" i="70"/>
  <c r="V874" i="70"/>
  <c r="V873" i="70"/>
  <c r="V872" i="70"/>
  <c r="V871" i="70"/>
  <c r="V870" i="70"/>
  <c r="V869" i="70"/>
  <c r="V868" i="70"/>
  <c r="V867" i="70"/>
  <c r="V866" i="70"/>
  <c r="V865" i="70"/>
  <c r="V864" i="70"/>
  <c r="V863" i="70"/>
  <c r="V862" i="70"/>
  <c r="V861" i="70"/>
  <c r="V860" i="70"/>
  <c r="V859" i="70"/>
  <c r="V858" i="70"/>
  <c r="V857" i="70"/>
  <c r="V856" i="70"/>
  <c r="V855" i="70"/>
  <c r="V854" i="70"/>
  <c r="V853" i="70"/>
  <c r="V852" i="70"/>
  <c r="V851" i="70"/>
  <c r="V850" i="70"/>
  <c r="V849" i="70"/>
  <c r="V848" i="70"/>
  <c r="V847" i="70"/>
  <c r="V846" i="70"/>
  <c r="V845" i="70"/>
  <c r="V844" i="70"/>
  <c r="V843" i="70"/>
  <c r="V842" i="70"/>
  <c r="V841" i="70"/>
  <c r="V840" i="70"/>
  <c r="V839" i="70"/>
  <c r="V838" i="70"/>
  <c r="V837" i="70"/>
  <c r="V836" i="70"/>
  <c r="V835" i="70"/>
  <c r="V834" i="70"/>
  <c r="V833" i="70"/>
  <c r="V832" i="70"/>
  <c r="V831" i="70"/>
  <c r="V830" i="70"/>
  <c r="V829" i="70"/>
  <c r="V828" i="70"/>
  <c r="V827" i="70"/>
  <c r="V826" i="70"/>
  <c r="V825" i="70"/>
  <c r="V824" i="70"/>
  <c r="V823" i="70"/>
  <c r="V822" i="70"/>
  <c r="V821" i="70"/>
  <c r="V820" i="70"/>
  <c r="V819" i="70"/>
  <c r="V818" i="70"/>
  <c r="V817" i="70"/>
  <c r="V816" i="70"/>
  <c r="V815" i="70"/>
  <c r="V814" i="70"/>
  <c r="V813" i="70"/>
  <c r="V812" i="70"/>
  <c r="V811" i="70"/>
  <c r="V810" i="70"/>
  <c r="V809" i="70"/>
  <c r="V808" i="70"/>
  <c r="V807" i="70"/>
  <c r="V806" i="70"/>
  <c r="V805" i="70"/>
  <c r="V804" i="70"/>
  <c r="V803" i="70"/>
  <c r="V802" i="70"/>
  <c r="V801" i="70"/>
  <c r="V800" i="70"/>
  <c r="V799" i="70"/>
  <c r="V798" i="70"/>
  <c r="V797" i="70"/>
  <c r="V796" i="70"/>
  <c r="V795" i="70"/>
  <c r="V794" i="70"/>
  <c r="V793" i="70"/>
  <c r="V792" i="70"/>
  <c r="V791" i="70"/>
  <c r="V790" i="70"/>
  <c r="V789" i="70"/>
  <c r="V788" i="70"/>
  <c r="V787" i="70"/>
  <c r="V786" i="70"/>
  <c r="V785" i="70"/>
  <c r="V784" i="70"/>
  <c r="V783" i="70"/>
  <c r="V782" i="70"/>
  <c r="V781" i="70"/>
  <c r="V780" i="70"/>
  <c r="V779" i="70"/>
  <c r="V778" i="70"/>
  <c r="V777" i="70"/>
  <c r="V776" i="70"/>
  <c r="V775" i="70"/>
  <c r="V774" i="70"/>
  <c r="V773" i="70"/>
  <c r="V772" i="70"/>
  <c r="V771" i="70"/>
  <c r="V770" i="70"/>
  <c r="V769" i="70"/>
  <c r="V768" i="70"/>
  <c r="V767" i="70"/>
  <c r="V766" i="70"/>
  <c r="V765" i="70"/>
  <c r="V764" i="70"/>
  <c r="V763" i="70"/>
  <c r="V762" i="70"/>
  <c r="V761" i="70"/>
  <c r="V760" i="70"/>
  <c r="V759" i="70"/>
  <c r="V758" i="70"/>
  <c r="V757" i="70"/>
  <c r="V756" i="70"/>
  <c r="V755" i="70"/>
  <c r="V754" i="70"/>
  <c r="V753" i="70"/>
  <c r="V752" i="70"/>
  <c r="V751" i="70"/>
  <c r="V750" i="70"/>
  <c r="V749" i="70"/>
  <c r="V748" i="70"/>
  <c r="V747" i="70"/>
  <c r="V746" i="70"/>
  <c r="V745" i="70"/>
  <c r="V744" i="70"/>
  <c r="V743" i="70"/>
  <c r="V742" i="70"/>
  <c r="V741" i="70"/>
  <c r="V740" i="70"/>
  <c r="V739" i="70"/>
  <c r="V738" i="70"/>
  <c r="V737" i="70"/>
  <c r="V736" i="70"/>
  <c r="V735" i="70"/>
  <c r="V734" i="70"/>
  <c r="V733" i="70"/>
  <c r="V732" i="70"/>
  <c r="V731" i="70"/>
  <c r="V730" i="70"/>
  <c r="V729" i="70"/>
  <c r="V728" i="70"/>
  <c r="V727" i="70"/>
  <c r="V726" i="70"/>
  <c r="V725" i="70"/>
  <c r="V724" i="70"/>
  <c r="V723" i="70"/>
  <c r="V722" i="70"/>
  <c r="V721" i="70"/>
  <c r="V720" i="70"/>
  <c r="V719" i="70"/>
  <c r="V718" i="70"/>
  <c r="V717" i="70"/>
  <c r="V716" i="70"/>
  <c r="V715" i="70"/>
  <c r="V714" i="70"/>
  <c r="V713" i="70"/>
  <c r="V712" i="70"/>
  <c r="V711" i="70"/>
  <c r="V710" i="70"/>
  <c r="V709" i="70"/>
  <c r="V708" i="70"/>
  <c r="V707" i="70"/>
  <c r="V706" i="70"/>
  <c r="V705" i="70"/>
  <c r="V704" i="70"/>
  <c r="V703" i="70"/>
  <c r="V702" i="70"/>
  <c r="V701" i="70"/>
  <c r="V700" i="70"/>
  <c r="V699" i="70"/>
  <c r="V698" i="70"/>
  <c r="V697" i="70"/>
  <c r="V696" i="70"/>
  <c r="V695" i="70"/>
  <c r="V694" i="70"/>
  <c r="V693" i="70"/>
  <c r="V692" i="70"/>
  <c r="V691" i="70"/>
  <c r="V690" i="70"/>
  <c r="V689" i="70"/>
  <c r="V688" i="70"/>
  <c r="V687" i="70"/>
  <c r="V686" i="70"/>
  <c r="V685" i="70"/>
  <c r="V684" i="70"/>
  <c r="V683" i="70"/>
  <c r="V682" i="70"/>
  <c r="V681" i="70"/>
  <c r="V680" i="70"/>
  <c r="V679" i="70"/>
  <c r="V678" i="70"/>
  <c r="V677" i="70"/>
  <c r="V676" i="70"/>
  <c r="V675" i="70"/>
  <c r="V674" i="70"/>
  <c r="V673" i="70"/>
  <c r="V672" i="70"/>
  <c r="V671" i="70"/>
  <c r="V670" i="70"/>
  <c r="V669" i="70"/>
  <c r="V668" i="70"/>
  <c r="V667" i="70"/>
  <c r="V666" i="70"/>
  <c r="V665" i="70"/>
  <c r="V664" i="70"/>
  <c r="V663" i="70"/>
  <c r="V662" i="70"/>
  <c r="V661" i="70"/>
  <c r="V660" i="70"/>
  <c r="V659" i="70"/>
  <c r="V658" i="70"/>
  <c r="V657" i="70"/>
  <c r="V656" i="70"/>
  <c r="V655" i="70"/>
  <c r="V654" i="70"/>
  <c r="V653" i="70"/>
  <c r="V652" i="70"/>
  <c r="V651" i="70"/>
  <c r="V650" i="70"/>
  <c r="V649" i="70"/>
  <c r="V648" i="70"/>
  <c r="V647" i="70"/>
  <c r="V646" i="70"/>
  <c r="V645" i="70"/>
  <c r="V644" i="70"/>
  <c r="V643" i="70"/>
  <c r="V642" i="70"/>
  <c r="V641" i="70"/>
  <c r="V640" i="70"/>
  <c r="V639" i="70"/>
  <c r="V638" i="70"/>
  <c r="V637" i="70"/>
  <c r="V636" i="70"/>
  <c r="V635" i="70"/>
  <c r="V634" i="70"/>
  <c r="V633" i="70"/>
  <c r="V632" i="70"/>
  <c r="V631" i="70"/>
  <c r="V630" i="70"/>
  <c r="V629" i="70"/>
  <c r="V628" i="70"/>
  <c r="V627" i="70"/>
  <c r="V626" i="70"/>
  <c r="V625" i="70"/>
  <c r="V624" i="70"/>
  <c r="V623" i="70"/>
  <c r="V622" i="70"/>
  <c r="V621" i="70"/>
  <c r="V620" i="70"/>
  <c r="V619" i="70"/>
  <c r="V618" i="70"/>
  <c r="V617" i="70"/>
  <c r="V616" i="70"/>
  <c r="V615" i="70"/>
  <c r="V614" i="70"/>
  <c r="V613" i="70"/>
  <c r="V612" i="70"/>
  <c r="V611" i="70"/>
  <c r="V610" i="70"/>
  <c r="V609" i="70"/>
  <c r="V608" i="70"/>
  <c r="V607" i="70"/>
  <c r="V606" i="70"/>
  <c r="V605" i="70"/>
  <c r="V604" i="70"/>
  <c r="V603" i="70"/>
  <c r="V602" i="70"/>
  <c r="V601" i="70"/>
  <c r="V600" i="70"/>
  <c r="V599" i="70"/>
  <c r="V598" i="70"/>
  <c r="V597" i="70"/>
  <c r="V596" i="70"/>
  <c r="V595" i="70"/>
  <c r="V594" i="70"/>
  <c r="V593" i="70"/>
  <c r="V592" i="70"/>
  <c r="V591" i="70"/>
  <c r="V590" i="70"/>
  <c r="V589" i="70"/>
  <c r="V588" i="70"/>
  <c r="V587" i="70"/>
  <c r="V586" i="70"/>
  <c r="V585" i="70"/>
  <c r="V584" i="70"/>
  <c r="V583" i="70"/>
  <c r="V582" i="70"/>
  <c r="V581" i="70"/>
  <c r="V580" i="70"/>
  <c r="V579" i="70"/>
  <c r="V578" i="70"/>
  <c r="V577" i="70"/>
  <c r="V576" i="70"/>
  <c r="V575" i="70"/>
  <c r="V574" i="70"/>
  <c r="V573" i="70"/>
  <c r="V572" i="70"/>
  <c r="V571" i="70"/>
  <c r="V570" i="70"/>
  <c r="V569" i="70"/>
  <c r="V568" i="70"/>
  <c r="V567" i="70"/>
  <c r="V566" i="70"/>
  <c r="V565" i="70"/>
  <c r="V564" i="70"/>
  <c r="V563" i="70"/>
  <c r="V562" i="70"/>
  <c r="V561" i="70"/>
  <c r="V560" i="70"/>
  <c r="V559" i="70"/>
  <c r="V558" i="70"/>
  <c r="V557" i="70"/>
  <c r="V556" i="70"/>
  <c r="V555" i="70"/>
  <c r="V554" i="70"/>
  <c r="V553" i="70"/>
  <c r="V552" i="70"/>
  <c r="V551" i="70"/>
  <c r="V550" i="70"/>
  <c r="V549" i="70"/>
  <c r="V548" i="70"/>
  <c r="V547" i="70"/>
  <c r="V546" i="70"/>
  <c r="V545" i="70"/>
  <c r="V544" i="70"/>
  <c r="V543" i="70"/>
  <c r="V542" i="70"/>
  <c r="V541" i="70"/>
  <c r="V540" i="70"/>
  <c r="V539" i="70"/>
  <c r="V538" i="70"/>
  <c r="V537" i="70"/>
  <c r="V536" i="70"/>
  <c r="V535" i="70"/>
  <c r="V534" i="70"/>
  <c r="V533" i="70"/>
  <c r="V532" i="70"/>
  <c r="V531" i="70"/>
  <c r="V530" i="70"/>
  <c r="V529" i="70"/>
  <c r="V528" i="70"/>
  <c r="V527" i="70"/>
  <c r="V526" i="70"/>
  <c r="V525" i="70"/>
  <c r="V524" i="70"/>
  <c r="V523" i="70"/>
  <c r="V522" i="70"/>
  <c r="V521" i="70"/>
  <c r="V520" i="70"/>
  <c r="V519" i="70"/>
  <c r="V518" i="70"/>
  <c r="V517" i="70"/>
  <c r="V516" i="70"/>
  <c r="V515" i="70"/>
  <c r="V514" i="70"/>
  <c r="V513" i="70"/>
  <c r="V512" i="70"/>
  <c r="V511" i="70"/>
  <c r="V510" i="70"/>
  <c r="V509" i="70"/>
  <c r="V508" i="70"/>
  <c r="V507" i="70"/>
  <c r="V506" i="70"/>
  <c r="V505" i="70"/>
  <c r="V504" i="70"/>
  <c r="V503" i="70"/>
  <c r="V502" i="70"/>
  <c r="V501" i="70"/>
  <c r="V500" i="70"/>
  <c r="V499" i="70"/>
  <c r="V498" i="70"/>
  <c r="V497" i="70"/>
  <c r="V496" i="70"/>
  <c r="V495" i="70"/>
  <c r="V494" i="70"/>
  <c r="V493" i="70"/>
  <c r="V492" i="70"/>
  <c r="V491" i="70"/>
  <c r="V490" i="70"/>
  <c r="V489" i="70"/>
  <c r="V488" i="70"/>
  <c r="V487" i="70"/>
  <c r="V486" i="70"/>
  <c r="V485" i="70"/>
  <c r="V484" i="70"/>
  <c r="V483" i="70"/>
  <c r="V482" i="70"/>
  <c r="V481" i="70"/>
  <c r="V480" i="70"/>
  <c r="V479" i="70"/>
  <c r="V478" i="70"/>
  <c r="V477" i="70"/>
  <c r="V476" i="70"/>
  <c r="V475" i="70"/>
  <c r="V474" i="70"/>
  <c r="V473" i="70"/>
  <c r="V472" i="70"/>
  <c r="V471" i="70"/>
  <c r="V470" i="70"/>
  <c r="V469" i="70"/>
  <c r="V468" i="70"/>
  <c r="V467" i="70"/>
  <c r="V466" i="70"/>
  <c r="V465" i="70"/>
  <c r="V464" i="70"/>
  <c r="V463" i="70"/>
  <c r="V462" i="70"/>
  <c r="V461" i="70"/>
  <c r="V460" i="70"/>
  <c r="V459" i="70"/>
  <c r="V458" i="70"/>
  <c r="V457" i="70"/>
  <c r="V456" i="70"/>
  <c r="V455" i="70"/>
  <c r="V454" i="70"/>
  <c r="V453" i="70"/>
  <c r="V452" i="70"/>
  <c r="V451" i="70"/>
  <c r="V450" i="70"/>
  <c r="V449" i="70"/>
  <c r="V448" i="70"/>
  <c r="V447" i="70"/>
  <c r="V446" i="70"/>
  <c r="V445" i="70"/>
  <c r="V444" i="70"/>
  <c r="V443" i="70"/>
  <c r="V442" i="70"/>
  <c r="V441" i="70"/>
  <c r="V440" i="70"/>
  <c r="V439" i="70"/>
  <c r="V438" i="70"/>
  <c r="V437" i="70"/>
  <c r="V436" i="70"/>
  <c r="V435" i="70"/>
  <c r="V434" i="70"/>
  <c r="V433" i="70"/>
  <c r="V432" i="70"/>
  <c r="V431" i="70"/>
  <c r="V430" i="70"/>
  <c r="V429" i="70"/>
  <c r="V428" i="70"/>
  <c r="V427" i="70"/>
  <c r="V426" i="70"/>
  <c r="V425" i="70"/>
  <c r="V424" i="70"/>
  <c r="V423" i="70"/>
  <c r="V422" i="70"/>
  <c r="V421" i="70"/>
  <c r="V420" i="70"/>
  <c r="V419" i="70"/>
  <c r="V418" i="70"/>
  <c r="V417" i="70"/>
  <c r="V416" i="70"/>
  <c r="V415" i="70"/>
  <c r="V414" i="70"/>
  <c r="V413" i="70"/>
  <c r="V412" i="70"/>
  <c r="V411" i="70"/>
  <c r="V410" i="70"/>
  <c r="V409" i="70"/>
  <c r="V408" i="70"/>
  <c r="V407" i="70"/>
  <c r="V406" i="70"/>
  <c r="V405" i="70"/>
  <c r="V404" i="70"/>
  <c r="V403" i="70"/>
  <c r="V402" i="70"/>
  <c r="V401" i="70"/>
  <c r="V400" i="70"/>
  <c r="V399" i="70"/>
  <c r="V398" i="70"/>
  <c r="V397" i="70"/>
  <c r="V396" i="70"/>
  <c r="V395" i="70"/>
  <c r="V394" i="70"/>
  <c r="V393" i="70"/>
  <c r="V392" i="70"/>
  <c r="V391" i="70"/>
  <c r="V390" i="70"/>
  <c r="V389" i="70"/>
  <c r="V388" i="70"/>
  <c r="V387" i="70"/>
  <c r="V386" i="70"/>
  <c r="V385" i="70"/>
  <c r="V384" i="70"/>
  <c r="V383" i="70"/>
  <c r="V382" i="70"/>
  <c r="V381" i="70"/>
  <c r="V380" i="70"/>
  <c r="V379" i="70"/>
  <c r="V378" i="70"/>
  <c r="V377" i="70"/>
  <c r="V376" i="70"/>
  <c r="V375" i="70"/>
  <c r="V374" i="70"/>
  <c r="V373" i="70"/>
  <c r="V372" i="70"/>
  <c r="V371" i="70"/>
  <c r="V370" i="70"/>
  <c r="V369" i="70"/>
  <c r="V368" i="70"/>
  <c r="V367" i="70"/>
  <c r="V366" i="70"/>
  <c r="V365" i="70"/>
  <c r="V364" i="70"/>
  <c r="V363" i="70"/>
  <c r="V362" i="70"/>
  <c r="V361" i="70"/>
  <c r="V360" i="70"/>
  <c r="V359" i="70"/>
  <c r="V358" i="70"/>
  <c r="V357" i="70"/>
  <c r="V356" i="70"/>
  <c r="V355" i="70"/>
  <c r="V354" i="70"/>
  <c r="V353" i="70"/>
  <c r="V352" i="70"/>
  <c r="V351" i="70"/>
  <c r="V350" i="70"/>
  <c r="V349" i="70"/>
  <c r="V348" i="70"/>
  <c r="V347" i="70"/>
  <c r="V346" i="70"/>
  <c r="V345" i="70"/>
  <c r="V344" i="70"/>
  <c r="V343" i="70"/>
  <c r="V342" i="70"/>
  <c r="V341" i="70"/>
  <c r="V340" i="70"/>
  <c r="V339" i="70"/>
  <c r="V338" i="70"/>
  <c r="V337" i="70"/>
  <c r="V336" i="70"/>
  <c r="V335" i="70"/>
  <c r="V334" i="70"/>
  <c r="V333" i="70"/>
  <c r="V332" i="70"/>
  <c r="V331" i="70"/>
  <c r="V330" i="70"/>
  <c r="V329" i="70"/>
  <c r="V328" i="70"/>
  <c r="V327" i="70"/>
  <c r="V326" i="70"/>
  <c r="V325" i="70"/>
  <c r="V324" i="70"/>
  <c r="V323" i="70"/>
  <c r="V322" i="70"/>
  <c r="V321" i="70"/>
  <c r="V320" i="70"/>
  <c r="V319" i="70"/>
  <c r="V318" i="70"/>
  <c r="V317" i="70"/>
  <c r="V316" i="70"/>
  <c r="V315" i="70"/>
  <c r="V314" i="70"/>
  <c r="V313" i="70"/>
  <c r="V312" i="70"/>
  <c r="V311" i="70"/>
  <c r="V310" i="70"/>
  <c r="V309" i="70"/>
  <c r="V308" i="70"/>
  <c r="V307" i="70"/>
  <c r="V306" i="70"/>
  <c r="V305" i="70"/>
  <c r="V304" i="70"/>
  <c r="V303" i="70"/>
  <c r="V302" i="70"/>
  <c r="V301" i="70"/>
  <c r="V300" i="70"/>
  <c r="V299" i="70"/>
  <c r="V298" i="70"/>
  <c r="V297" i="70"/>
  <c r="V296" i="70"/>
  <c r="V295" i="70"/>
  <c r="V294" i="70"/>
  <c r="V293" i="70"/>
  <c r="V292" i="70"/>
  <c r="V291" i="70"/>
  <c r="V290" i="70"/>
  <c r="V289" i="70"/>
  <c r="V288" i="70"/>
  <c r="V287" i="70"/>
  <c r="V286" i="70"/>
  <c r="V285" i="70"/>
  <c r="V284" i="70"/>
  <c r="V283" i="70"/>
  <c r="V282" i="70"/>
  <c r="V281" i="70"/>
  <c r="V280" i="70"/>
  <c r="V279" i="70"/>
  <c r="V278" i="70"/>
  <c r="V277" i="70"/>
  <c r="V276" i="70"/>
  <c r="V275" i="70"/>
  <c r="V274" i="70"/>
  <c r="V273" i="70"/>
  <c r="V272" i="70"/>
  <c r="V271" i="70"/>
  <c r="V270" i="70"/>
  <c r="V269" i="70"/>
  <c r="V268" i="70"/>
  <c r="V267" i="70"/>
  <c r="V266" i="70"/>
  <c r="V265" i="70"/>
  <c r="V264" i="70"/>
  <c r="V263" i="70"/>
  <c r="V262" i="70"/>
  <c r="V261" i="70"/>
  <c r="V260" i="70"/>
  <c r="V259" i="70"/>
  <c r="V258" i="70"/>
  <c r="V257" i="70"/>
  <c r="V256" i="70"/>
  <c r="V255" i="70"/>
  <c r="V254" i="70"/>
  <c r="V253" i="70"/>
  <c r="V252" i="70"/>
  <c r="V251" i="70"/>
  <c r="V250" i="70"/>
  <c r="V249" i="70"/>
  <c r="V248" i="70"/>
  <c r="V247" i="70"/>
  <c r="V246" i="70"/>
  <c r="V245" i="70"/>
  <c r="V244" i="70"/>
  <c r="V243" i="70"/>
  <c r="V242" i="70"/>
  <c r="V241" i="70"/>
  <c r="V240" i="70"/>
  <c r="V239" i="70"/>
  <c r="V238" i="70"/>
  <c r="V237" i="70"/>
  <c r="V236" i="70"/>
  <c r="V235" i="70"/>
  <c r="V234" i="70"/>
  <c r="V233" i="70"/>
  <c r="V232" i="70"/>
  <c r="V231" i="70"/>
  <c r="V230" i="70"/>
  <c r="V229" i="70"/>
  <c r="V228" i="70"/>
  <c r="V227" i="70"/>
  <c r="V226" i="70"/>
  <c r="V225" i="70"/>
  <c r="V224" i="70"/>
  <c r="V223" i="70"/>
  <c r="V222" i="70"/>
  <c r="V221" i="70"/>
  <c r="V220" i="70"/>
  <c r="V219" i="70"/>
  <c r="V218" i="70"/>
  <c r="V217" i="70"/>
  <c r="V216" i="70"/>
  <c r="V215" i="70"/>
  <c r="V214" i="70"/>
  <c r="V213" i="70"/>
  <c r="V212" i="70"/>
  <c r="V211" i="70"/>
  <c r="V210" i="70"/>
  <c r="V209" i="70"/>
  <c r="V208" i="70"/>
  <c r="V207" i="70"/>
  <c r="V206" i="70"/>
  <c r="V205" i="70"/>
  <c r="V204" i="70"/>
  <c r="V203" i="70"/>
  <c r="V202" i="70"/>
  <c r="V201" i="70"/>
  <c r="V200" i="70"/>
  <c r="V199" i="70"/>
  <c r="V198" i="70"/>
  <c r="V197" i="70"/>
  <c r="V196" i="70"/>
  <c r="V195" i="70"/>
  <c r="V194" i="70"/>
  <c r="V193" i="70"/>
  <c r="V192" i="70"/>
  <c r="V191" i="70"/>
  <c r="V190" i="70"/>
  <c r="V189" i="70"/>
  <c r="V188" i="70"/>
  <c r="V187" i="70"/>
  <c r="V186" i="70"/>
  <c r="V185" i="70"/>
  <c r="V184" i="70"/>
  <c r="V183" i="70"/>
  <c r="V182" i="70"/>
  <c r="V181" i="70"/>
  <c r="V180" i="70"/>
  <c r="V179" i="70"/>
  <c r="V178" i="70"/>
  <c r="V177" i="70"/>
  <c r="V176" i="70"/>
  <c r="V175" i="70"/>
  <c r="V174" i="70"/>
  <c r="V173" i="70"/>
  <c r="V172" i="70"/>
  <c r="V171" i="70"/>
  <c r="V170" i="70"/>
  <c r="V169" i="70"/>
  <c r="V168" i="70"/>
  <c r="V167" i="70"/>
  <c r="V166" i="70"/>
  <c r="V165" i="70"/>
  <c r="V164" i="70"/>
  <c r="V163" i="70"/>
  <c r="V162" i="70"/>
  <c r="V161" i="70"/>
  <c r="V160" i="70"/>
  <c r="V159" i="70"/>
  <c r="V158" i="70"/>
  <c r="V157" i="70"/>
  <c r="V156" i="70"/>
  <c r="V155" i="70"/>
  <c r="V154" i="70"/>
  <c r="V153" i="70"/>
  <c r="V152" i="70"/>
  <c r="V151" i="70"/>
  <c r="V150" i="70"/>
  <c r="V149" i="70"/>
  <c r="V148" i="70"/>
  <c r="V147" i="70"/>
  <c r="V146" i="70"/>
  <c r="V145" i="70"/>
  <c r="V144" i="70"/>
  <c r="V143" i="70"/>
  <c r="V142" i="70"/>
  <c r="V141" i="70"/>
  <c r="V140" i="70"/>
  <c r="V139" i="70"/>
  <c r="V138" i="70"/>
  <c r="V137" i="70"/>
  <c r="V136" i="70"/>
  <c r="V135" i="70"/>
  <c r="V134" i="70"/>
  <c r="V133" i="70"/>
  <c r="V132" i="70"/>
  <c r="V131" i="70"/>
  <c r="V130" i="70"/>
  <c r="V129" i="70"/>
  <c r="V128" i="70"/>
  <c r="V127" i="70"/>
  <c r="V126" i="70"/>
  <c r="V125" i="70"/>
  <c r="V124" i="70"/>
  <c r="V123" i="70"/>
  <c r="V122" i="70"/>
  <c r="V121" i="70"/>
  <c r="V120" i="70"/>
  <c r="V119" i="70"/>
  <c r="V118" i="70"/>
  <c r="V117" i="70"/>
  <c r="V116" i="70"/>
  <c r="V115" i="70"/>
  <c r="V114" i="70"/>
  <c r="V113" i="70"/>
  <c r="V112" i="70"/>
  <c r="V111" i="70"/>
  <c r="V110" i="70"/>
  <c r="V109" i="70"/>
  <c r="V108" i="70"/>
  <c r="V107" i="70"/>
  <c r="V106" i="70"/>
  <c r="V105" i="70"/>
  <c r="V104" i="70"/>
  <c r="V103" i="70"/>
  <c r="V102" i="70"/>
  <c r="V101" i="70"/>
  <c r="V100" i="70"/>
  <c r="V99" i="70"/>
  <c r="V98" i="70"/>
  <c r="V97" i="70"/>
  <c r="V96" i="70"/>
  <c r="V95" i="70"/>
  <c r="V94" i="70"/>
  <c r="V93" i="70"/>
  <c r="V92" i="70"/>
  <c r="V91" i="70"/>
  <c r="V90" i="70"/>
  <c r="V89" i="70"/>
  <c r="V88" i="70"/>
  <c r="V87" i="70"/>
  <c r="V86" i="70"/>
  <c r="V85" i="70"/>
  <c r="V84" i="70"/>
  <c r="V83" i="70"/>
  <c r="V82" i="70"/>
  <c r="V81" i="70"/>
  <c r="V80" i="70"/>
  <c r="V79" i="70"/>
  <c r="V78" i="70"/>
  <c r="V77" i="70"/>
  <c r="V76" i="70"/>
  <c r="V75" i="70"/>
  <c r="V74" i="70"/>
  <c r="V73" i="70"/>
  <c r="V72" i="70"/>
  <c r="V71" i="70"/>
  <c r="V70" i="70"/>
  <c r="V69" i="70"/>
  <c r="V68" i="70"/>
  <c r="V67" i="70"/>
  <c r="V66" i="70"/>
  <c r="V65" i="70"/>
  <c r="V64" i="70"/>
  <c r="V63" i="70"/>
  <c r="V62" i="70"/>
  <c r="V61" i="70"/>
  <c r="V60" i="70"/>
  <c r="V59" i="70"/>
  <c r="V58" i="70"/>
  <c r="V57" i="70"/>
  <c r="V56" i="70"/>
  <c r="V55" i="70"/>
  <c r="V54" i="70"/>
  <c r="V53" i="70"/>
  <c r="V52" i="70"/>
  <c r="V51" i="70"/>
  <c r="V50" i="70"/>
  <c r="V49" i="70"/>
  <c r="V48" i="70"/>
  <c r="V47" i="70"/>
  <c r="V46" i="70"/>
  <c r="V45" i="70"/>
  <c r="V44" i="70"/>
  <c r="V43" i="70"/>
  <c r="V42" i="70"/>
  <c r="V41" i="70"/>
  <c r="V40" i="70"/>
  <c r="V39" i="70"/>
  <c r="V38" i="70"/>
  <c r="V37" i="70"/>
  <c r="V36" i="70"/>
  <c r="V35" i="70"/>
  <c r="V34" i="70"/>
  <c r="V33" i="70"/>
  <c r="V32" i="70"/>
  <c r="V31" i="70"/>
  <c r="V30" i="70"/>
  <c r="V29" i="70"/>
  <c r="V28" i="70"/>
  <c r="V27" i="70"/>
  <c r="V26" i="70"/>
  <c r="V25" i="70"/>
  <c r="V24" i="70"/>
  <c r="V23" i="70"/>
  <c r="V22" i="70"/>
  <c r="V21" i="70"/>
  <c r="V20" i="70"/>
  <c r="V19" i="70"/>
  <c r="V18" i="70"/>
  <c r="V17" i="70"/>
  <c r="V16" i="70"/>
  <c r="V15" i="70"/>
  <c r="V14" i="70"/>
  <c r="V13" i="70"/>
  <c r="V12" i="70"/>
  <c r="V11" i="70"/>
  <c r="V10" i="70"/>
  <c r="V9" i="70"/>
  <c r="V8" i="70"/>
  <c r="V7" i="70"/>
  <c r="V6" i="70"/>
  <c r="M1262" i="70"/>
  <c r="M1261" i="70"/>
  <c r="M1260" i="70"/>
  <c r="M1259" i="70"/>
  <c r="M1258" i="70"/>
  <c r="M1257" i="70"/>
  <c r="M1256" i="70"/>
  <c r="M1255" i="70"/>
  <c r="M1254" i="70"/>
  <c r="M1253" i="70"/>
  <c r="M1252" i="70"/>
  <c r="M1251" i="70"/>
  <c r="M1250" i="70"/>
  <c r="M1249" i="70"/>
  <c r="M1248" i="70"/>
  <c r="M1247" i="70"/>
  <c r="M1245" i="70"/>
  <c r="M1244" i="70"/>
  <c r="M1243" i="70"/>
  <c r="M1242" i="70"/>
  <c r="M1241" i="70"/>
  <c r="M1240" i="70"/>
  <c r="M1239" i="70"/>
  <c r="M1238" i="70"/>
  <c r="M1237" i="70"/>
  <c r="M1236" i="70"/>
  <c r="M1235" i="70"/>
  <c r="M1234" i="70"/>
  <c r="M1233" i="70"/>
  <c r="M1232" i="70"/>
  <c r="M1231" i="70"/>
  <c r="M1230" i="70"/>
  <c r="M1228" i="70"/>
  <c r="M1227" i="70"/>
  <c r="M1226" i="70"/>
  <c r="M1225" i="70"/>
  <c r="M1224" i="70"/>
  <c r="M1223" i="70"/>
  <c r="M1222" i="70"/>
  <c r="M1221" i="70"/>
  <c r="M1220" i="70"/>
  <c r="M1219" i="70"/>
  <c r="M1218" i="70"/>
  <c r="M1217" i="70"/>
  <c r="M1216" i="70"/>
  <c r="M1215" i="70"/>
  <c r="M1214" i="70"/>
  <c r="M1213" i="70"/>
  <c r="M1211" i="70"/>
  <c r="M1210" i="70"/>
  <c r="M1209" i="70"/>
  <c r="M1208" i="70"/>
  <c r="M1207" i="70"/>
  <c r="M1206" i="70"/>
  <c r="M1205" i="70"/>
  <c r="M1204" i="70"/>
  <c r="M1203" i="70"/>
  <c r="M1202" i="70"/>
  <c r="M1201" i="70"/>
  <c r="M1200" i="70"/>
  <c r="M1199" i="70"/>
  <c r="M1198" i="70"/>
  <c r="M1197" i="70"/>
  <c r="M1196" i="70"/>
  <c r="M1194" i="70"/>
  <c r="M1193" i="70"/>
  <c r="M1192" i="70"/>
  <c r="M1191" i="70"/>
  <c r="M1190" i="70"/>
  <c r="M1189" i="70"/>
  <c r="M1188" i="70"/>
  <c r="M1187" i="70"/>
  <c r="M1186" i="70"/>
  <c r="M1185" i="70"/>
  <c r="M1184" i="70"/>
  <c r="M1183" i="70"/>
  <c r="M1182" i="70"/>
  <c r="M1181" i="70"/>
  <c r="M1180" i="70"/>
  <c r="M1179" i="70"/>
  <c r="M1177" i="70"/>
  <c r="M1176" i="70"/>
  <c r="M1175" i="70"/>
  <c r="M1174" i="70"/>
  <c r="M1173" i="70"/>
  <c r="M1172" i="70"/>
  <c r="M1171" i="70"/>
  <c r="M1170" i="70"/>
  <c r="M1169" i="70"/>
  <c r="M1168" i="70"/>
  <c r="M1167" i="70"/>
  <c r="M1166" i="70"/>
  <c r="M1165" i="70"/>
  <c r="M1164" i="70"/>
  <c r="M1163" i="70"/>
  <c r="M1162" i="70"/>
  <c r="M1160" i="70"/>
  <c r="M1159" i="70"/>
  <c r="M1158" i="70"/>
  <c r="M1157" i="70"/>
  <c r="M1156" i="70"/>
  <c r="M1155" i="70"/>
  <c r="M1154" i="70"/>
  <c r="M1153" i="70"/>
  <c r="M1152" i="70"/>
  <c r="M1151" i="70"/>
  <c r="M1150" i="70"/>
  <c r="M1149" i="70"/>
  <c r="M1148" i="70"/>
  <c r="M1147" i="70"/>
  <c r="M1146" i="70"/>
  <c r="M1145" i="70"/>
  <c r="M1143" i="70"/>
  <c r="M1142" i="70"/>
  <c r="M1141" i="70"/>
  <c r="M1140" i="70"/>
  <c r="M1139" i="70"/>
  <c r="M1138" i="70"/>
  <c r="M1137" i="70"/>
  <c r="M1136" i="70"/>
  <c r="M1135" i="70"/>
  <c r="M1134" i="70"/>
  <c r="M1133" i="70"/>
  <c r="M1132" i="70"/>
  <c r="M1131" i="70"/>
  <c r="M1130" i="70"/>
  <c r="M1129" i="70"/>
  <c r="M1128" i="70"/>
  <c r="M1126" i="70"/>
  <c r="M1125" i="70"/>
  <c r="M1124" i="70"/>
  <c r="M1123" i="70"/>
  <c r="M1122" i="70"/>
  <c r="M1121" i="70"/>
  <c r="M1120" i="70"/>
  <c r="M1119" i="70"/>
  <c r="M1118" i="70"/>
  <c r="M1117" i="70"/>
  <c r="M1116" i="70"/>
  <c r="M1115" i="70"/>
  <c r="M1114" i="70"/>
  <c r="M1113" i="70"/>
  <c r="M1112" i="70"/>
  <c r="M1111" i="70"/>
  <c r="M1109" i="70"/>
  <c r="M1108" i="70"/>
  <c r="M1107" i="70"/>
  <c r="M1106" i="70"/>
  <c r="M1105" i="70"/>
  <c r="M1104" i="70"/>
  <c r="M1103" i="70"/>
  <c r="M1102" i="70"/>
  <c r="M1101" i="70"/>
  <c r="M1100" i="70"/>
  <c r="M1099" i="70"/>
  <c r="M1098" i="70"/>
  <c r="M1097" i="70"/>
  <c r="M1096" i="70"/>
  <c r="M1095" i="70"/>
  <c r="M1094" i="70"/>
  <c r="M1092" i="70"/>
  <c r="M1091" i="70"/>
  <c r="M1090" i="70"/>
  <c r="M1089" i="70"/>
  <c r="M1088" i="70"/>
  <c r="M1087" i="70"/>
  <c r="M1086" i="70"/>
  <c r="M1085" i="70"/>
  <c r="M1084" i="70"/>
  <c r="M1083" i="70"/>
  <c r="M1082" i="70"/>
  <c r="M1081" i="70"/>
  <c r="M1080" i="70"/>
  <c r="M1079" i="70"/>
  <c r="M1078" i="70"/>
  <c r="M1077" i="70"/>
  <c r="M1075" i="70"/>
  <c r="M1074" i="70"/>
  <c r="M1073" i="70"/>
  <c r="M1072" i="70"/>
  <c r="M1071" i="70"/>
  <c r="M1070" i="70"/>
  <c r="M1069" i="70"/>
  <c r="M1068" i="70"/>
  <c r="M1067" i="70"/>
  <c r="M1066" i="70"/>
  <c r="M1065" i="70"/>
  <c r="M1064" i="70"/>
  <c r="M1063" i="70"/>
  <c r="M1062" i="70"/>
  <c r="M1061" i="70"/>
  <c r="M1060" i="70"/>
  <c r="M1058" i="70"/>
  <c r="M1057" i="70"/>
  <c r="M1056" i="70"/>
  <c r="M1055" i="70"/>
  <c r="M1054" i="70"/>
  <c r="M1053" i="70"/>
  <c r="M1052" i="70"/>
  <c r="M1051" i="70"/>
  <c r="M1050" i="70"/>
  <c r="M1049" i="70"/>
  <c r="M1048" i="70"/>
  <c r="M1047" i="70"/>
  <c r="M1046" i="70"/>
  <c r="M1045" i="70"/>
  <c r="M1044" i="70"/>
  <c r="M1043" i="70"/>
  <c r="M1041" i="70"/>
  <c r="M1040" i="70"/>
  <c r="M1039" i="70"/>
  <c r="M1038" i="70"/>
  <c r="M1037" i="70"/>
  <c r="M1036" i="70"/>
  <c r="M1035" i="70"/>
  <c r="M1034" i="70"/>
  <c r="M1033" i="70"/>
  <c r="M1032" i="70"/>
  <c r="M1031" i="70"/>
  <c r="M1030" i="70"/>
  <c r="M1029" i="70"/>
  <c r="M1028" i="70"/>
  <c r="M1027" i="70"/>
  <c r="M1026" i="70"/>
  <c r="M1024" i="70"/>
  <c r="M1023" i="70"/>
  <c r="M1022" i="70"/>
  <c r="M1021" i="70"/>
  <c r="M1020" i="70"/>
  <c r="M1019" i="70"/>
  <c r="M1018" i="70"/>
  <c r="M1017" i="70"/>
  <c r="M1016" i="70"/>
  <c r="M1015" i="70"/>
  <c r="M1014" i="70"/>
  <c r="M1013" i="70"/>
  <c r="M1012" i="70"/>
  <c r="M1011" i="70"/>
  <c r="M1010" i="70"/>
  <c r="M1009" i="70"/>
  <c r="M1007" i="70"/>
  <c r="M1006" i="70"/>
  <c r="M1005" i="70"/>
  <c r="M1004" i="70"/>
  <c r="M1003" i="70"/>
  <c r="M1002" i="70"/>
  <c r="M1001" i="70"/>
  <c r="M1000" i="70"/>
  <c r="M999" i="70"/>
  <c r="M998" i="70"/>
  <c r="M997" i="70"/>
  <c r="M996" i="70"/>
  <c r="M995" i="70"/>
  <c r="M994" i="70"/>
  <c r="M993" i="70"/>
  <c r="M992" i="70"/>
  <c r="M990" i="70"/>
  <c r="M989" i="70"/>
  <c r="M988" i="70"/>
  <c r="M987" i="70"/>
  <c r="M986" i="70"/>
  <c r="M985" i="70"/>
  <c r="M984" i="70"/>
  <c r="M983" i="70"/>
  <c r="M982" i="70"/>
  <c r="M981" i="70"/>
  <c r="M980" i="70"/>
  <c r="M979" i="70"/>
  <c r="M978" i="70"/>
  <c r="M977" i="70"/>
  <c r="M976" i="70"/>
  <c r="M975" i="70"/>
  <c r="M973" i="70"/>
  <c r="M972" i="70"/>
  <c r="M971" i="70"/>
  <c r="M970" i="70"/>
  <c r="M969" i="70"/>
  <c r="M968" i="70"/>
  <c r="M967" i="70"/>
  <c r="M966" i="70"/>
  <c r="M965" i="70"/>
  <c r="M964" i="70"/>
  <c r="M963" i="70"/>
  <c r="M962" i="70"/>
  <c r="M961" i="70"/>
  <c r="M960" i="70"/>
  <c r="M959" i="70"/>
  <c r="M958" i="70"/>
  <c r="M956" i="70"/>
  <c r="M955" i="70"/>
  <c r="M954" i="70"/>
  <c r="M953" i="70"/>
  <c r="M952" i="70"/>
  <c r="M951" i="70"/>
  <c r="M950" i="70"/>
  <c r="M949" i="70"/>
  <c r="M948" i="70"/>
  <c r="M947" i="70"/>
  <c r="M946" i="70"/>
  <c r="M945" i="70"/>
  <c r="M944" i="70"/>
  <c r="M943" i="70"/>
  <c r="M942" i="70"/>
  <c r="M941" i="70"/>
  <c r="M939" i="70"/>
  <c r="M938" i="70"/>
  <c r="M937" i="70"/>
  <c r="M936" i="70"/>
  <c r="M935" i="70"/>
  <c r="M934" i="70"/>
  <c r="M933" i="70"/>
  <c r="M932" i="70"/>
  <c r="M931" i="70"/>
  <c r="M930" i="70"/>
  <c r="M929" i="70"/>
  <c r="M928" i="70"/>
  <c r="M927" i="70"/>
  <c r="M926" i="70"/>
  <c r="M925" i="70"/>
  <c r="M924" i="70"/>
  <c r="M922" i="70"/>
  <c r="M921" i="70"/>
  <c r="M920" i="70"/>
  <c r="M919" i="70"/>
  <c r="M918" i="70"/>
  <c r="M917" i="70"/>
  <c r="M916" i="70"/>
  <c r="M915" i="70"/>
  <c r="M914" i="70"/>
  <c r="M913" i="70"/>
  <c r="M912" i="70"/>
  <c r="M911" i="70"/>
  <c r="M910" i="70"/>
  <c r="M909" i="70"/>
  <c r="M908" i="70"/>
  <c r="M907" i="70"/>
  <c r="M905" i="70"/>
  <c r="M904" i="70"/>
  <c r="M903" i="70"/>
  <c r="M902" i="70"/>
  <c r="M901" i="70"/>
  <c r="M900" i="70"/>
  <c r="M899" i="70"/>
  <c r="M898" i="70"/>
  <c r="M897" i="70"/>
  <c r="M896" i="70"/>
  <c r="M895" i="70"/>
  <c r="M894" i="70"/>
  <c r="M893" i="70"/>
  <c r="M892" i="70"/>
  <c r="M891" i="70"/>
  <c r="M890" i="70"/>
  <c r="M888" i="70"/>
  <c r="M887" i="70"/>
  <c r="M886" i="70"/>
  <c r="M885" i="70"/>
  <c r="M884" i="70"/>
  <c r="M883" i="70"/>
  <c r="M882" i="70"/>
  <c r="M881" i="70"/>
  <c r="M880" i="70"/>
  <c r="M879" i="70"/>
  <c r="M878" i="70"/>
  <c r="M877" i="70"/>
  <c r="M876" i="70"/>
  <c r="M875" i="70"/>
  <c r="M874" i="70"/>
  <c r="M873" i="70"/>
  <c r="M871" i="70"/>
  <c r="M870" i="70"/>
  <c r="M869" i="70"/>
  <c r="M868" i="70"/>
  <c r="M867" i="70"/>
  <c r="M866" i="70"/>
  <c r="M865" i="70"/>
  <c r="M864" i="70"/>
  <c r="M863" i="70"/>
  <c r="M862" i="70"/>
  <c r="M861" i="70"/>
  <c r="M860" i="70"/>
  <c r="M859" i="70"/>
  <c r="M858" i="70"/>
  <c r="M857" i="70"/>
  <c r="M856" i="70"/>
  <c r="M1246" i="70"/>
  <c r="M1229" i="70"/>
  <c r="M1212" i="70"/>
  <c r="M1195" i="70"/>
  <c r="M1178" i="70"/>
  <c r="M1161" i="70"/>
  <c r="M1144" i="70"/>
  <c r="M1127" i="70"/>
  <c r="M1110" i="70"/>
  <c r="M1093" i="70"/>
  <c r="M1076" i="70"/>
  <c r="M1059" i="70"/>
  <c r="M1042" i="70"/>
  <c r="M1025" i="70"/>
  <c r="M1008" i="70"/>
  <c r="M991" i="70"/>
  <c r="M974" i="70"/>
  <c r="M957" i="70"/>
  <c r="M940" i="70"/>
  <c r="M923" i="70"/>
  <c r="M906" i="70"/>
  <c r="M889" i="70"/>
  <c r="M872" i="70"/>
  <c r="M855" i="70"/>
  <c r="M548" i="70"/>
  <c r="M547" i="70"/>
  <c r="M546" i="70"/>
  <c r="M545" i="70"/>
  <c r="M544" i="70"/>
  <c r="M543" i="70"/>
  <c r="M542" i="70"/>
  <c r="M541" i="70"/>
  <c r="M540" i="70"/>
  <c r="M539" i="70"/>
  <c r="M538" i="70"/>
  <c r="M537" i="70"/>
  <c r="M536" i="70"/>
  <c r="M535" i="70"/>
  <c r="M534" i="70"/>
  <c r="M533" i="70"/>
  <c r="M565" i="70"/>
  <c r="M564" i="70"/>
  <c r="M563" i="70"/>
  <c r="M562" i="70"/>
  <c r="M561" i="70"/>
  <c r="M560" i="70"/>
  <c r="M559" i="70"/>
  <c r="M558" i="70"/>
  <c r="M557" i="70"/>
  <c r="M556" i="70"/>
  <c r="M555" i="70"/>
  <c r="M554" i="70"/>
  <c r="M553" i="70"/>
  <c r="M552" i="70"/>
  <c r="M551" i="70"/>
  <c r="M550" i="70"/>
  <c r="M582" i="70"/>
  <c r="M581" i="70"/>
  <c r="M580" i="70"/>
  <c r="M579" i="70"/>
  <c r="M578" i="70"/>
  <c r="M577" i="70"/>
  <c r="M576" i="70"/>
  <c r="M575" i="70"/>
  <c r="M574" i="70"/>
  <c r="M573" i="70"/>
  <c r="M572" i="70"/>
  <c r="M571" i="70"/>
  <c r="M570" i="70"/>
  <c r="M569" i="70"/>
  <c r="M568" i="70"/>
  <c r="M567" i="70"/>
  <c r="M599" i="70"/>
  <c r="M598" i="70"/>
  <c r="M597" i="70"/>
  <c r="M596" i="70"/>
  <c r="M595" i="70"/>
  <c r="M594" i="70"/>
  <c r="M593" i="70"/>
  <c r="M592" i="70"/>
  <c r="M591" i="70"/>
  <c r="M590" i="70"/>
  <c r="M589" i="70"/>
  <c r="M588" i="70"/>
  <c r="M587" i="70"/>
  <c r="M586" i="70"/>
  <c r="M585" i="70"/>
  <c r="M584" i="70"/>
  <c r="M616" i="70"/>
  <c r="M615" i="70"/>
  <c r="M614" i="70"/>
  <c r="M613" i="70"/>
  <c r="M612" i="70"/>
  <c r="M611" i="70"/>
  <c r="M610" i="70"/>
  <c r="M609" i="70"/>
  <c r="M608" i="70"/>
  <c r="M607" i="70"/>
  <c r="M606" i="70"/>
  <c r="M605" i="70"/>
  <c r="M604" i="70"/>
  <c r="M603" i="70"/>
  <c r="M602" i="70"/>
  <c r="M601" i="70"/>
  <c r="M633" i="70"/>
  <c r="M632" i="70"/>
  <c r="M631" i="70"/>
  <c r="M630" i="70"/>
  <c r="M629" i="70"/>
  <c r="M628" i="70"/>
  <c r="M627" i="70"/>
  <c r="M626" i="70"/>
  <c r="M625" i="70"/>
  <c r="M624" i="70"/>
  <c r="M623" i="70"/>
  <c r="M622" i="70"/>
  <c r="M621" i="70"/>
  <c r="M620" i="70"/>
  <c r="M619" i="70"/>
  <c r="M618" i="70"/>
  <c r="M650" i="70"/>
  <c r="M649" i="70"/>
  <c r="M648" i="70"/>
  <c r="M647" i="70"/>
  <c r="M646" i="70"/>
  <c r="M645" i="70"/>
  <c r="M644" i="70"/>
  <c r="M643" i="70"/>
  <c r="M642" i="70"/>
  <c r="M641" i="70"/>
  <c r="M640" i="70"/>
  <c r="M639" i="70"/>
  <c r="M638" i="70"/>
  <c r="M637" i="70"/>
  <c r="M636" i="70"/>
  <c r="M635" i="70"/>
  <c r="M667" i="70"/>
  <c r="M666" i="70"/>
  <c r="M665" i="70"/>
  <c r="M664" i="70"/>
  <c r="M663" i="70"/>
  <c r="M662" i="70"/>
  <c r="M661" i="70"/>
  <c r="M660" i="70"/>
  <c r="M659" i="70"/>
  <c r="M658" i="70"/>
  <c r="M657" i="70"/>
  <c r="M656" i="70"/>
  <c r="M655" i="70"/>
  <c r="M654" i="70"/>
  <c r="M653" i="70"/>
  <c r="M652" i="70"/>
  <c r="M684" i="70"/>
  <c r="M683" i="70"/>
  <c r="M682" i="70"/>
  <c r="M681" i="70"/>
  <c r="M680" i="70"/>
  <c r="M679" i="70"/>
  <c r="M678" i="70"/>
  <c r="M677" i="70"/>
  <c r="M676" i="70"/>
  <c r="M675" i="70"/>
  <c r="M674" i="70"/>
  <c r="M673" i="70"/>
  <c r="M672" i="70"/>
  <c r="M671" i="70"/>
  <c r="M670" i="70"/>
  <c r="M669" i="70"/>
  <c r="M701" i="70"/>
  <c r="M700" i="70"/>
  <c r="M699" i="70"/>
  <c r="M698" i="70"/>
  <c r="M697" i="70"/>
  <c r="M696" i="70"/>
  <c r="M695" i="70"/>
  <c r="M694" i="70"/>
  <c r="M693" i="70"/>
  <c r="M692" i="70"/>
  <c r="M691" i="70"/>
  <c r="M690" i="70"/>
  <c r="M689" i="70"/>
  <c r="M688" i="70"/>
  <c r="M687" i="70"/>
  <c r="M686" i="70"/>
  <c r="M718" i="70"/>
  <c r="M717" i="70"/>
  <c r="M716" i="70"/>
  <c r="M715" i="70"/>
  <c r="M714" i="70"/>
  <c r="M713" i="70"/>
  <c r="M712" i="70"/>
  <c r="M711" i="70"/>
  <c r="M710" i="70"/>
  <c r="M709" i="70"/>
  <c r="M708" i="70"/>
  <c r="M707" i="70"/>
  <c r="M706" i="70"/>
  <c r="M705" i="70"/>
  <c r="M704" i="70"/>
  <c r="M703" i="70"/>
  <c r="M735" i="70"/>
  <c r="M734" i="70"/>
  <c r="M733" i="70"/>
  <c r="M732" i="70"/>
  <c r="M731" i="70"/>
  <c r="M730" i="70"/>
  <c r="M729" i="70"/>
  <c r="M728" i="70"/>
  <c r="M727" i="70"/>
  <c r="M726" i="70"/>
  <c r="M725" i="70"/>
  <c r="M724" i="70"/>
  <c r="M723" i="70"/>
  <c r="M722" i="70"/>
  <c r="M721" i="70"/>
  <c r="M720" i="70"/>
  <c r="M752" i="70"/>
  <c r="M751" i="70"/>
  <c r="M750" i="70"/>
  <c r="M749" i="70"/>
  <c r="M748" i="70"/>
  <c r="M747" i="70"/>
  <c r="M746" i="70"/>
  <c r="M745" i="70"/>
  <c r="M744" i="70"/>
  <c r="M743" i="70"/>
  <c r="M742" i="70"/>
  <c r="M741" i="70"/>
  <c r="M740" i="70"/>
  <c r="M739" i="70"/>
  <c r="M738" i="70"/>
  <c r="M737" i="70"/>
  <c r="M769" i="70"/>
  <c r="M768" i="70"/>
  <c r="M767" i="70"/>
  <c r="M766" i="70"/>
  <c r="M765" i="70"/>
  <c r="M764" i="70"/>
  <c r="M763" i="70"/>
  <c r="M762" i="70"/>
  <c r="M761" i="70"/>
  <c r="M760" i="70"/>
  <c r="M759" i="70"/>
  <c r="M758" i="70"/>
  <c r="M757" i="70"/>
  <c r="M756" i="70"/>
  <c r="M755" i="70"/>
  <c r="M754" i="70"/>
  <c r="M786" i="70"/>
  <c r="M785" i="70"/>
  <c r="M784" i="70"/>
  <c r="M783" i="70"/>
  <c r="M782" i="70"/>
  <c r="M781" i="70"/>
  <c r="M780" i="70"/>
  <c r="M779" i="70"/>
  <c r="M778" i="70"/>
  <c r="M777" i="70"/>
  <c r="M776" i="70"/>
  <c r="M775" i="70"/>
  <c r="M774" i="70"/>
  <c r="M773" i="70"/>
  <c r="M772" i="70"/>
  <c r="M771" i="70"/>
  <c r="M803" i="70"/>
  <c r="M802" i="70"/>
  <c r="M801" i="70"/>
  <c r="M800" i="70"/>
  <c r="M799" i="70"/>
  <c r="M798" i="70"/>
  <c r="M797" i="70"/>
  <c r="M796" i="70"/>
  <c r="M795" i="70"/>
  <c r="M794" i="70"/>
  <c r="M793" i="70"/>
  <c r="M792" i="70"/>
  <c r="M791" i="70"/>
  <c r="M790" i="70"/>
  <c r="M789" i="70"/>
  <c r="M788" i="70"/>
  <c r="M820" i="70"/>
  <c r="M819" i="70"/>
  <c r="M818" i="70"/>
  <c r="M817" i="70"/>
  <c r="M816" i="70"/>
  <c r="M815" i="70"/>
  <c r="M814" i="70"/>
  <c r="M813" i="70"/>
  <c r="M812" i="70"/>
  <c r="M811" i="70"/>
  <c r="M810" i="70"/>
  <c r="M809" i="70"/>
  <c r="M808" i="70"/>
  <c r="M807" i="70"/>
  <c r="M806" i="70"/>
  <c r="M805" i="70"/>
  <c r="M837" i="70"/>
  <c r="M836" i="70"/>
  <c r="M835" i="70"/>
  <c r="M834" i="70"/>
  <c r="M833" i="70"/>
  <c r="M832" i="70"/>
  <c r="M831" i="70"/>
  <c r="M830" i="70"/>
  <c r="M829" i="70"/>
  <c r="M828" i="70"/>
  <c r="M827" i="70"/>
  <c r="M826" i="70"/>
  <c r="M825" i="70"/>
  <c r="M824" i="70"/>
  <c r="M823" i="70"/>
  <c r="M822" i="70"/>
  <c r="M854" i="70"/>
  <c r="M853" i="70"/>
  <c r="M852" i="70"/>
  <c r="M851" i="70"/>
  <c r="M850" i="70"/>
  <c r="M849" i="70"/>
  <c r="M848" i="70"/>
  <c r="M847" i="70"/>
  <c r="M846" i="70"/>
  <c r="M845" i="70"/>
  <c r="M844" i="70"/>
  <c r="M843" i="70"/>
  <c r="M842" i="70"/>
  <c r="M841" i="70"/>
  <c r="M840" i="70"/>
  <c r="M839" i="70"/>
  <c r="M838" i="70"/>
  <c r="M821" i="70"/>
  <c r="M804" i="70"/>
  <c r="M787" i="70"/>
  <c r="M770" i="70"/>
  <c r="M753" i="70"/>
  <c r="M736" i="70"/>
  <c r="M719" i="70"/>
  <c r="M702" i="70"/>
  <c r="M685" i="70"/>
  <c r="M668" i="70"/>
  <c r="M651" i="70"/>
  <c r="M634" i="70"/>
  <c r="M617" i="70"/>
  <c r="M600" i="70"/>
  <c r="M583" i="70"/>
  <c r="M566" i="70"/>
  <c r="M549" i="70"/>
  <c r="M532" i="70"/>
  <c r="M531" i="70"/>
  <c r="M530" i="70"/>
  <c r="M529" i="70"/>
  <c r="M528" i="70"/>
  <c r="M527" i="70"/>
  <c r="M526" i="70"/>
  <c r="M525" i="70"/>
  <c r="M524" i="70"/>
  <c r="M523" i="70"/>
  <c r="M522" i="70"/>
  <c r="M521" i="70"/>
  <c r="M520" i="70"/>
  <c r="M519" i="70"/>
  <c r="M518" i="70"/>
  <c r="M517" i="70"/>
  <c r="M516" i="70"/>
  <c r="M515" i="70"/>
  <c r="M108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40" i="70"/>
  <c r="M139" i="70"/>
  <c r="M138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57" i="70"/>
  <c r="M156" i="70"/>
  <c r="M155" i="70"/>
  <c r="M154" i="70"/>
  <c r="M153" i="70"/>
  <c r="M152" i="70"/>
  <c r="M151" i="70"/>
  <c r="M150" i="70"/>
  <c r="M149" i="70"/>
  <c r="M148" i="70"/>
  <c r="M147" i="70"/>
  <c r="M146" i="70"/>
  <c r="M145" i="70"/>
  <c r="M144" i="70"/>
  <c r="M143" i="70"/>
  <c r="M142" i="70"/>
  <c r="M174" i="70"/>
  <c r="M173" i="70"/>
  <c r="M172" i="70"/>
  <c r="M171" i="70"/>
  <c r="M170" i="70"/>
  <c r="M169" i="70"/>
  <c r="M168" i="70"/>
  <c r="M167" i="70"/>
  <c r="M166" i="70"/>
  <c r="M165" i="70"/>
  <c r="M164" i="70"/>
  <c r="M163" i="70"/>
  <c r="M162" i="70"/>
  <c r="M161" i="70"/>
  <c r="M160" i="70"/>
  <c r="M159" i="70"/>
  <c r="M191" i="70"/>
  <c r="M190" i="70"/>
  <c r="M189" i="70"/>
  <c r="M188" i="70"/>
  <c r="M187" i="70"/>
  <c r="M186" i="70"/>
  <c r="M185" i="70"/>
  <c r="M184" i="70"/>
  <c r="M183" i="70"/>
  <c r="M182" i="70"/>
  <c r="M181" i="70"/>
  <c r="M180" i="70"/>
  <c r="M179" i="70"/>
  <c r="M178" i="70"/>
  <c r="M177" i="70"/>
  <c r="M176" i="70"/>
  <c r="M208" i="70"/>
  <c r="M207" i="70"/>
  <c r="M206" i="70"/>
  <c r="M205" i="70"/>
  <c r="M204" i="70"/>
  <c r="M203" i="70"/>
  <c r="M202" i="70"/>
  <c r="M201" i="70"/>
  <c r="M200" i="70"/>
  <c r="M199" i="70"/>
  <c r="M198" i="70"/>
  <c r="M197" i="70"/>
  <c r="M196" i="70"/>
  <c r="M195" i="70"/>
  <c r="M194" i="70"/>
  <c r="M193" i="70"/>
  <c r="M225" i="70"/>
  <c r="M224" i="70"/>
  <c r="M223" i="70"/>
  <c r="M222" i="70"/>
  <c r="M221" i="70"/>
  <c r="M220" i="70"/>
  <c r="M219" i="70"/>
  <c r="M218" i="70"/>
  <c r="M217" i="70"/>
  <c r="M216" i="70"/>
  <c r="M215" i="70"/>
  <c r="M214" i="70"/>
  <c r="M213" i="70"/>
  <c r="M212" i="70"/>
  <c r="M211" i="70"/>
  <c r="M210" i="70"/>
  <c r="M242" i="70"/>
  <c r="M241" i="70"/>
  <c r="M240" i="70"/>
  <c r="M239" i="70"/>
  <c r="M238" i="70"/>
  <c r="M237" i="70"/>
  <c r="M236" i="70"/>
  <c r="M235" i="70"/>
  <c r="M234" i="70"/>
  <c r="M233" i="70"/>
  <c r="M232" i="70"/>
  <c r="M231" i="70"/>
  <c r="M230" i="70"/>
  <c r="M229" i="70"/>
  <c r="M228" i="70"/>
  <c r="M227" i="70"/>
  <c r="M259" i="70"/>
  <c r="M258" i="70"/>
  <c r="M257" i="70"/>
  <c r="M256" i="70"/>
  <c r="M255" i="70"/>
  <c r="M254" i="70"/>
  <c r="M253" i="70"/>
  <c r="M252" i="70"/>
  <c r="M251" i="70"/>
  <c r="M250" i="70"/>
  <c r="M249" i="70"/>
  <c r="M248" i="70"/>
  <c r="M247" i="70"/>
  <c r="M246" i="70"/>
  <c r="M245" i="70"/>
  <c r="M244" i="70"/>
  <c r="M276" i="70"/>
  <c r="M275" i="70"/>
  <c r="M274" i="70"/>
  <c r="M273" i="70"/>
  <c r="M272" i="70"/>
  <c r="M271" i="70"/>
  <c r="M270" i="70"/>
  <c r="M269" i="70"/>
  <c r="M268" i="70"/>
  <c r="M267" i="70"/>
  <c r="M266" i="70"/>
  <c r="M265" i="70"/>
  <c r="M264" i="70"/>
  <c r="M263" i="70"/>
  <c r="M262" i="70"/>
  <c r="M261" i="70"/>
  <c r="M293" i="70"/>
  <c r="M292" i="70"/>
  <c r="M291" i="70"/>
  <c r="M290" i="70"/>
  <c r="M289" i="70"/>
  <c r="M288" i="70"/>
  <c r="M287" i="70"/>
  <c r="M286" i="70"/>
  <c r="M285" i="70"/>
  <c r="M284" i="70"/>
  <c r="M283" i="70"/>
  <c r="M282" i="70"/>
  <c r="M281" i="70"/>
  <c r="M280" i="70"/>
  <c r="M279" i="70"/>
  <c r="M278" i="70"/>
  <c r="M310" i="70"/>
  <c r="M309" i="70"/>
  <c r="M308" i="70"/>
  <c r="M307" i="70"/>
  <c r="M306" i="70"/>
  <c r="M305" i="70"/>
  <c r="M304" i="70"/>
  <c r="M303" i="70"/>
  <c r="M302" i="70"/>
  <c r="M301" i="70"/>
  <c r="M300" i="70"/>
  <c r="M299" i="70"/>
  <c r="M298" i="70"/>
  <c r="M297" i="70"/>
  <c r="M296" i="70"/>
  <c r="M295" i="70"/>
  <c r="M327" i="70"/>
  <c r="M326" i="70"/>
  <c r="M325" i="70"/>
  <c r="M324" i="70"/>
  <c r="M323" i="70"/>
  <c r="M322" i="70"/>
  <c r="M321" i="70"/>
  <c r="M320" i="70"/>
  <c r="M319" i="70"/>
  <c r="M318" i="70"/>
  <c r="M317" i="70"/>
  <c r="M316" i="70"/>
  <c r="M315" i="70"/>
  <c r="M314" i="70"/>
  <c r="M313" i="70"/>
  <c r="M312" i="70"/>
  <c r="M344" i="70"/>
  <c r="M343" i="70"/>
  <c r="M342" i="70"/>
  <c r="M341" i="70"/>
  <c r="M340" i="70"/>
  <c r="M339" i="70"/>
  <c r="M338" i="70"/>
  <c r="M337" i="70"/>
  <c r="M336" i="70"/>
  <c r="M335" i="70"/>
  <c r="M334" i="70"/>
  <c r="M333" i="70"/>
  <c r="M332" i="70"/>
  <c r="M331" i="70"/>
  <c r="M330" i="70"/>
  <c r="M329" i="70"/>
  <c r="M361" i="70"/>
  <c r="M360" i="70"/>
  <c r="M359" i="70"/>
  <c r="M358" i="70"/>
  <c r="M357" i="70"/>
  <c r="M356" i="70"/>
  <c r="M355" i="70"/>
  <c r="M354" i="70"/>
  <c r="M353" i="70"/>
  <c r="M352" i="70"/>
  <c r="M351" i="70"/>
  <c r="M350" i="70"/>
  <c r="M349" i="70"/>
  <c r="M348" i="70"/>
  <c r="M347" i="70"/>
  <c r="M346" i="70"/>
  <c r="M378" i="70"/>
  <c r="M377" i="70"/>
  <c r="M376" i="70"/>
  <c r="M375" i="70"/>
  <c r="M374" i="70"/>
  <c r="M373" i="70"/>
  <c r="M372" i="70"/>
  <c r="M371" i="70"/>
  <c r="M370" i="70"/>
  <c r="M369" i="70"/>
  <c r="M368" i="70"/>
  <c r="M367" i="70"/>
  <c r="M366" i="70"/>
  <c r="M365" i="70"/>
  <c r="M364" i="70"/>
  <c r="M363" i="70"/>
  <c r="M395" i="70"/>
  <c r="M394" i="70"/>
  <c r="M393" i="70"/>
  <c r="M392" i="70"/>
  <c r="M391" i="70"/>
  <c r="M390" i="70"/>
  <c r="M389" i="70"/>
  <c r="M388" i="70"/>
  <c r="M387" i="70"/>
  <c r="M386" i="70"/>
  <c r="M385" i="70"/>
  <c r="M384" i="70"/>
  <c r="M383" i="70"/>
  <c r="M382" i="70"/>
  <c r="M381" i="70"/>
  <c r="M380" i="70"/>
  <c r="M412" i="70"/>
  <c r="M411" i="70"/>
  <c r="M410" i="70"/>
  <c r="M409" i="70"/>
  <c r="M408" i="70"/>
  <c r="M407" i="70"/>
  <c r="M406" i="70"/>
  <c r="M405" i="70"/>
  <c r="M404" i="70"/>
  <c r="M403" i="70"/>
  <c r="M402" i="70"/>
  <c r="M401" i="70"/>
  <c r="M400" i="70"/>
  <c r="M399" i="70"/>
  <c r="M398" i="70"/>
  <c r="M397" i="70"/>
  <c r="M429" i="70"/>
  <c r="M428" i="70"/>
  <c r="M427" i="70"/>
  <c r="M426" i="70"/>
  <c r="M425" i="70"/>
  <c r="M424" i="70"/>
  <c r="M423" i="70"/>
  <c r="M422" i="70"/>
  <c r="M421" i="70"/>
  <c r="M420" i="70"/>
  <c r="M419" i="70"/>
  <c r="M418" i="70"/>
  <c r="M417" i="70"/>
  <c r="M416" i="70"/>
  <c r="M415" i="70"/>
  <c r="M414" i="70"/>
  <c r="M446" i="70"/>
  <c r="M445" i="70"/>
  <c r="M444" i="70"/>
  <c r="M443" i="70"/>
  <c r="M442" i="70"/>
  <c r="M441" i="70"/>
  <c r="M440" i="70"/>
  <c r="M439" i="70"/>
  <c r="M438" i="70"/>
  <c r="M437" i="70"/>
  <c r="M436" i="70"/>
  <c r="M435" i="70"/>
  <c r="M434" i="70"/>
  <c r="M433" i="70"/>
  <c r="M432" i="70"/>
  <c r="M431" i="70"/>
  <c r="M463" i="70"/>
  <c r="M462" i="70"/>
  <c r="M461" i="70"/>
  <c r="M460" i="70"/>
  <c r="M459" i="70"/>
  <c r="M458" i="70"/>
  <c r="M457" i="70"/>
  <c r="M456" i="70"/>
  <c r="M455" i="70"/>
  <c r="M454" i="70"/>
  <c r="M453" i="70"/>
  <c r="M452" i="70"/>
  <c r="M451" i="70"/>
  <c r="M450" i="70"/>
  <c r="M449" i="70"/>
  <c r="M448" i="70"/>
  <c r="M480" i="70"/>
  <c r="M479" i="70"/>
  <c r="M478" i="70"/>
  <c r="M477" i="70"/>
  <c r="M476" i="70"/>
  <c r="M475" i="70"/>
  <c r="M474" i="70"/>
  <c r="M473" i="70"/>
  <c r="M472" i="70"/>
  <c r="M471" i="70"/>
  <c r="M470" i="70"/>
  <c r="M469" i="70"/>
  <c r="M468" i="70"/>
  <c r="M467" i="70"/>
  <c r="M466" i="70"/>
  <c r="M465" i="70"/>
  <c r="M497" i="70"/>
  <c r="M496" i="70"/>
  <c r="M495" i="70"/>
  <c r="M494" i="70"/>
  <c r="M493" i="70"/>
  <c r="M492" i="70"/>
  <c r="M491" i="70"/>
  <c r="M490" i="70"/>
  <c r="M489" i="70"/>
  <c r="M488" i="70"/>
  <c r="M487" i="70"/>
  <c r="M486" i="70"/>
  <c r="M485" i="70"/>
  <c r="M484" i="70"/>
  <c r="M483" i="70"/>
  <c r="M482" i="70"/>
  <c r="M514" i="70"/>
  <c r="M513" i="70"/>
  <c r="M512" i="70"/>
  <c r="M511" i="70"/>
  <c r="M510" i="70"/>
  <c r="M509" i="70"/>
  <c r="M508" i="70"/>
  <c r="M507" i="70"/>
  <c r="M506" i="70"/>
  <c r="M505" i="70"/>
  <c r="M504" i="70"/>
  <c r="M503" i="70"/>
  <c r="M502" i="70"/>
  <c r="M501" i="70"/>
  <c r="M500" i="70"/>
  <c r="M499" i="70"/>
  <c r="M498" i="70"/>
  <c r="M481" i="70"/>
  <c r="M464" i="70"/>
  <c r="M447" i="70"/>
  <c r="M430" i="70"/>
  <c r="M413" i="70"/>
  <c r="M396" i="70"/>
  <c r="M379" i="70"/>
  <c r="M362" i="70"/>
  <c r="M345" i="70"/>
  <c r="M328" i="70"/>
  <c r="M311" i="70"/>
  <c r="M294" i="70"/>
  <c r="M277" i="70"/>
  <c r="M260" i="70"/>
  <c r="M243" i="70"/>
  <c r="M226" i="70"/>
  <c r="M209" i="70"/>
  <c r="M192" i="70"/>
  <c r="M175" i="70"/>
  <c r="M158" i="70"/>
  <c r="M141" i="70"/>
  <c r="M124" i="70"/>
  <c r="M107" i="70"/>
  <c r="M106" i="70"/>
  <c r="M105" i="70"/>
  <c r="M104" i="70"/>
  <c r="M103" i="70"/>
  <c r="M102" i="70"/>
  <c r="M101" i="70"/>
  <c r="M100" i="70"/>
  <c r="M99" i="70"/>
  <c r="M98" i="70"/>
  <c r="M97" i="70"/>
  <c r="M96" i="70"/>
  <c r="M95" i="70"/>
  <c r="M94" i="70"/>
  <c r="M93" i="70"/>
  <c r="M92" i="70"/>
  <c r="M91" i="70"/>
  <c r="M89" i="70"/>
  <c r="M88" i="70"/>
  <c r="M87" i="70"/>
  <c r="M86" i="70"/>
  <c r="M85" i="70"/>
  <c r="M84" i="70"/>
  <c r="M83" i="70"/>
  <c r="M82" i="70"/>
  <c r="M81" i="70"/>
  <c r="M80" i="70"/>
  <c r="M79" i="70"/>
  <c r="M78" i="70"/>
  <c r="M77" i="70"/>
  <c r="M76" i="70"/>
  <c r="M75" i="70"/>
  <c r="M74" i="70"/>
  <c r="M72" i="70"/>
  <c r="M71" i="70"/>
  <c r="M70" i="70"/>
  <c r="M69" i="70"/>
  <c r="M68" i="70"/>
  <c r="M67" i="70"/>
  <c r="M66" i="70"/>
  <c r="M65" i="70"/>
  <c r="M64" i="70"/>
  <c r="M63" i="70"/>
  <c r="M62" i="70"/>
  <c r="M61" i="70"/>
  <c r="M60" i="70"/>
  <c r="M59" i="70"/>
  <c r="M58" i="70"/>
  <c r="M57" i="70"/>
  <c r="M40" i="70"/>
  <c r="M55" i="70"/>
  <c r="M54" i="70"/>
  <c r="M53" i="70"/>
  <c r="M52" i="70"/>
  <c r="M51" i="70"/>
  <c r="M50" i="70"/>
  <c r="M49" i="70"/>
  <c r="M48" i="70"/>
  <c r="M47" i="70"/>
  <c r="M46" i="70"/>
  <c r="M45" i="70"/>
  <c r="M44" i="70"/>
  <c r="M43" i="70"/>
  <c r="M42" i="70"/>
  <c r="M41" i="70"/>
  <c r="M39" i="70"/>
  <c r="M38" i="70" l="1"/>
  <c r="M37" i="70"/>
  <c r="M36" i="70"/>
  <c r="M35" i="70"/>
  <c r="M34" i="70"/>
  <c r="M33" i="70"/>
  <c r="M32" i="70"/>
  <c r="M31" i="70"/>
  <c r="M30" i="70"/>
  <c r="M29" i="70"/>
  <c r="M28" i="70"/>
  <c r="M27" i="70"/>
  <c r="M26" i="70"/>
  <c r="M25" i="70"/>
  <c r="M24" i="70"/>
  <c r="M23" i="70"/>
  <c r="M90" i="70"/>
  <c r="M73" i="70"/>
  <c r="M56" i="70"/>
  <c r="M22" i="70"/>
  <c r="M21" i="70"/>
  <c r="M20" i="70"/>
  <c r="M19" i="70"/>
  <c r="M18" i="70"/>
  <c r="M17" i="70"/>
  <c r="M16" i="70"/>
  <c r="M15" i="70"/>
  <c r="M14" i="70"/>
  <c r="M13" i="70"/>
  <c r="M12" i="70"/>
  <c r="M11" i="70"/>
  <c r="M10" i="70"/>
  <c r="M9" i="70"/>
  <c r="M8" i="70"/>
  <c r="M7" i="70"/>
  <c r="M6" i="70"/>
  <c r="M5" i="70"/>
  <c r="AN5" i="71" l="1"/>
  <c r="AN140" i="71"/>
  <c r="AN139" i="71"/>
  <c r="AN138" i="71"/>
  <c r="AN137" i="71"/>
  <c r="AN136" i="71"/>
  <c r="AN135" i="71"/>
  <c r="AN134" i="71"/>
  <c r="AN133" i="71"/>
  <c r="AN132" i="71"/>
  <c r="AN131" i="71"/>
  <c r="AN130" i="71"/>
  <c r="AN129" i="71"/>
  <c r="AN128" i="71"/>
  <c r="AN127" i="71"/>
  <c r="AN126" i="71"/>
  <c r="AN125" i="71"/>
  <c r="AN124" i="71"/>
  <c r="AN123" i="71"/>
  <c r="AN122" i="71"/>
  <c r="AN121" i="71"/>
  <c r="AN120" i="71"/>
  <c r="AN119" i="71"/>
  <c r="AN118" i="71"/>
  <c r="AN117" i="71"/>
  <c r="AN116" i="71"/>
  <c r="AN115" i="71"/>
  <c r="AN114" i="71"/>
  <c r="AN113" i="71"/>
  <c r="AN112" i="71"/>
  <c r="AN111" i="71"/>
  <c r="AN110" i="71"/>
  <c r="AN109" i="71"/>
  <c r="AN108" i="71"/>
  <c r="AN107" i="71"/>
  <c r="AN106" i="71"/>
  <c r="AN105" i="71"/>
  <c r="AN104" i="71"/>
  <c r="AN103" i="71"/>
  <c r="AN102" i="71"/>
  <c r="AN101" i="71"/>
  <c r="AN100" i="71"/>
  <c r="AN99" i="71"/>
  <c r="AN98" i="71"/>
  <c r="AN97" i="71"/>
  <c r="AN96" i="71"/>
  <c r="AN95" i="71"/>
  <c r="AN94" i="71"/>
  <c r="AN93" i="71"/>
  <c r="AN92" i="71"/>
  <c r="AN91" i="71"/>
  <c r="AN90" i="71"/>
  <c r="AN89" i="71"/>
  <c r="AN88" i="71"/>
  <c r="AN87" i="71"/>
  <c r="AN86" i="71"/>
  <c r="AN85" i="71"/>
  <c r="AN84" i="71"/>
  <c r="AN83" i="71"/>
  <c r="AN82" i="71"/>
  <c r="AN81" i="71"/>
  <c r="AN80" i="71"/>
  <c r="AN79" i="71"/>
  <c r="AN78" i="71"/>
  <c r="AN77" i="71"/>
  <c r="AN76" i="71"/>
  <c r="AN75" i="71"/>
  <c r="AN74" i="71"/>
  <c r="AN73" i="71"/>
  <c r="AN72" i="71"/>
  <c r="AN71" i="71"/>
  <c r="AN70" i="71"/>
  <c r="AN69" i="71"/>
  <c r="AN68" i="71"/>
  <c r="AN67" i="71"/>
  <c r="AN66" i="71"/>
  <c r="AN65" i="71"/>
  <c r="AN64" i="71"/>
  <c r="AN63" i="71"/>
  <c r="AN62" i="71"/>
  <c r="AN61" i="71"/>
  <c r="AN60" i="71"/>
  <c r="AN59" i="71"/>
  <c r="AN58" i="71"/>
  <c r="AN57" i="71"/>
  <c r="AN56" i="71"/>
  <c r="AN55" i="71"/>
  <c r="AN54" i="71"/>
  <c r="AN53" i="71"/>
  <c r="AN52" i="71"/>
  <c r="AN51" i="71"/>
  <c r="AN50" i="71"/>
  <c r="AN49" i="71"/>
  <c r="AN48" i="71"/>
  <c r="AN47" i="71"/>
  <c r="AN46" i="71"/>
  <c r="AN45" i="71"/>
  <c r="AN44" i="71"/>
  <c r="AN43" i="71"/>
  <c r="AN42" i="71"/>
  <c r="AN41" i="71"/>
  <c r="AN40" i="71"/>
  <c r="AN39" i="71"/>
  <c r="AN38" i="71"/>
  <c r="AN37" i="71"/>
  <c r="AN36" i="71"/>
  <c r="AN35" i="71"/>
  <c r="AN34" i="71"/>
  <c r="AN33" i="71"/>
  <c r="AN32" i="71"/>
  <c r="AN31" i="71"/>
  <c r="AN30" i="71"/>
  <c r="AN29" i="71"/>
  <c r="AN28" i="71"/>
  <c r="AN27" i="71"/>
  <c r="AN26" i="71"/>
  <c r="AN25" i="71"/>
  <c r="AN24" i="71"/>
  <c r="AN23" i="71"/>
  <c r="AN22" i="71"/>
  <c r="AN21" i="71"/>
  <c r="AN20" i="71"/>
  <c r="AN19" i="71"/>
  <c r="AN18" i="71"/>
  <c r="AN17" i="71"/>
  <c r="AN16" i="71"/>
  <c r="AN15" i="71"/>
  <c r="AN14" i="71"/>
  <c r="AN13" i="71"/>
  <c r="AN12" i="71"/>
  <c r="AN11" i="71"/>
  <c r="AN10" i="71"/>
  <c r="AN9" i="71"/>
  <c r="AN8" i="71"/>
  <c r="AN7" i="71"/>
  <c r="AN6" i="71"/>
  <c r="AE140" i="71"/>
  <c r="AE139" i="71"/>
  <c r="AE138" i="71"/>
  <c r="AE137" i="71"/>
  <c r="AE136" i="71"/>
  <c r="AE135" i="71"/>
  <c r="AE134" i="71"/>
  <c r="AE133" i="71"/>
  <c r="AE132" i="71"/>
  <c r="AE131" i="71"/>
  <c r="AE130" i="71"/>
  <c r="AE129" i="71"/>
  <c r="AE128" i="71"/>
  <c r="AE127" i="71"/>
  <c r="AE126" i="71"/>
  <c r="AE125" i="71"/>
  <c r="AE124" i="71"/>
  <c r="AE123" i="71"/>
  <c r="AE122" i="71"/>
  <c r="AE121" i="71"/>
  <c r="AE120" i="71"/>
  <c r="AE119" i="71"/>
  <c r="AE118" i="71"/>
  <c r="AE117" i="71"/>
  <c r="AE116" i="71"/>
  <c r="AE115" i="71"/>
  <c r="AE114" i="71"/>
  <c r="AE113" i="71"/>
  <c r="AE112" i="71"/>
  <c r="AE111" i="71"/>
  <c r="AE110" i="71"/>
  <c r="AE109" i="71"/>
  <c r="AE108" i="71"/>
  <c r="AE107" i="71"/>
  <c r="AE106" i="71"/>
  <c r="AE105" i="71"/>
  <c r="AE104" i="71"/>
  <c r="AE103" i="71"/>
  <c r="AE102" i="71"/>
  <c r="AE101" i="71"/>
  <c r="AE100" i="71"/>
  <c r="AE99" i="71"/>
  <c r="AE98" i="71"/>
  <c r="AE97" i="71"/>
  <c r="AE96" i="71"/>
  <c r="AE95" i="71"/>
  <c r="AE94" i="71"/>
  <c r="AE93" i="71"/>
  <c r="AE92" i="71"/>
  <c r="AE91" i="71"/>
  <c r="AE90" i="71"/>
  <c r="AE89" i="71"/>
  <c r="AE88" i="71"/>
  <c r="AE87" i="71"/>
  <c r="AE86" i="71"/>
  <c r="AE85" i="71"/>
  <c r="AE84" i="71"/>
  <c r="AE83" i="71"/>
  <c r="AE82" i="71"/>
  <c r="AE81" i="71"/>
  <c r="AE80" i="71"/>
  <c r="AE79" i="71"/>
  <c r="AE78" i="71"/>
  <c r="AE77" i="71"/>
  <c r="AE76" i="71"/>
  <c r="AE75" i="71"/>
  <c r="AE74" i="71"/>
  <c r="AE73" i="71"/>
  <c r="AE72" i="71"/>
  <c r="AE71" i="71"/>
  <c r="AE70" i="71"/>
  <c r="AE69" i="71"/>
  <c r="AE68" i="71"/>
  <c r="AE67" i="71"/>
  <c r="AE66" i="71"/>
  <c r="AE65" i="71"/>
  <c r="AE64" i="71"/>
  <c r="AE63" i="71"/>
  <c r="AE62" i="71"/>
  <c r="AE61" i="71"/>
  <c r="AE60" i="71"/>
  <c r="AE59" i="71"/>
  <c r="AE58" i="71"/>
  <c r="AE57" i="71"/>
  <c r="AE56" i="71"/>
  <c r="AE55" i="71"/>
  <c r="AE54" i="71"/>
  <c r="AE53" i="71"/>
  <c r="AE52" i="71"/>
  <c r="AE51" i="71"/>
  <c r="AE50" i="71"/>
  <c r="AE49" i="71"/>
  <c r="AE48" i="71"/>
  <c r="AE47" i="71"/>
  <c r="AE46" i="71"/>
  <c r="AE45" i="71"/>
  <c r="AE44" i="71"/>
  <c r="AE43" i="71"/>
  <c r="AE42" i="71"/>
  <c r="AE41" i="71"/>
  <c r="AE40" i="71"/>
  <c r="AE39" i="71"/>
  <c r="AE38" i="71"/>
  <c r="AE37" i="71"/>
  <c r="AE36" i="71"/>
  <c r="AE35" i="71"/>
  <c r="AE34" i="71"/>
  <c r="AE33" i="71"/>
  <c r="AE32" i="71"/>
  <c r="AE31" i="71"/>
  <c r="AE30" i="71"/>
  <c r="AE29" i="71"/>
  <c r="AE28" i="71"/>
  <c r="AE27" i="71"/>
  <c r="AE26" i="71"/>
  <c r="AE25" i="71"/>
  <c r="AE24" i="71"/>
  <c r="AE23" i="71"/>
  <c r="AE22" i="71"/>
  <c r="AE21" i="71"/>
  <c r="AE20" i="71"/>
  <c r="AE19" i="71"/>
  <c r="AE18" i="71"/>
  <c r="AE17" i="71"/>
  <c r="AE16" i="71"/>
  <c r="AE15" i="71"/>
  <c r="AE14" i="71"/>
  <c r="AE13" i="71"/>
  <c r="AE12" i="71"/>
  <c r="AE11" i="71"/>
  <c r="AE10" i="71"/>
  <c r="AE9" i="71"/>
  <c r="AE8" i="71"/>
  <c r="AE7" i="71"/>
  <c r="AE6" i="71"/>
  <c r="AE5" i="71"/>
  <c r="V39" i="71"/>
  <c r="V22" i="71"/>
  <c r="V5" i="71"/>
  <c r="V140" i="71"/>
  <c r="V139" i="71"/>
  <c r="V138" i="71"/>
  <c r="V137" i="71"/>
  <c r="V136" i="71"/>
  <c r="V135" i="71"/>
  <c r="V134" i="71"/>
  <c r="V133" i="71"/>
  <c r="V132" i="71"/>
  <c r="V131" i="71"/>
  <c r="V130" i="71"/>
  <c r="V129" i="71"/>
  <c r="V128" i="71"/>
  <c r="V127" i="71"/>
  <c r="V126" i="71"/>
  <c r="V125" i="71"/>
  <c r="V124" i="71"/>
  <c r="V123" i="71"/>
  <c r="V122" i="71"/>
  <c r="V121" i="71"/>
  <c r="V120" i="71"/>
  <c r="V119" i="71"/>
  <c r="V118" i="71"/>
  <c r="V117" i="71"/>
  <c r="V116" i="71"/>
  <c r="V115" i="71"/>
  <c r="V114" i="71"/>
  <c r="V113" i="71"/>
  <c r="V112" i="71"/>
  <c r="V111" i="71"/>
  <c r="V110" i="71"/>
  <c r="V109" i="71"/>
  <c r="V108" i="71"/>
  <c r="V107" i="71"/>
  <c r="V106" i="71"/>
  <c r="V105" i="71"/>
  <c r="V104" i="71"/>
  <c r="V103" i="71"/>
  <c r="V102" i="71"/>
  <c r="V101" i="71"/>
  <c r="V100" i="71"/>
  <c r="V99" i="71"/>
  <c r="V98" i="71"/>
  <c r="V97" i="71"/>
  <c r="V96" i="71"/>
  <c r="V95" i="71"/>
  <c r="V94" i="71"/>
  <c r="V93" i="71"/>
  <c r="V92" i="71"/>
  <c r="V91" i="71"/>
  <c r="V90" i="71"/>
  <c r="V89" i="71"/>
  <c r="V88" i="71"/>
  <c r="V87" i="71"/>
  <c r="V86" i="71"/>
  <c r="V85" i="71"/>
  <c r="V84" i="71"/>
  <c r="V83" i="71"/>
  <c r="V82" i="71"/>
  <c r="V81" i="71"/>
  <c r="V80" i="71"/>
  <c r="V79" i="71"/>
  <c r="V78" i="71"/>
  <c r="V77" i="71"/>
  <c r="V76" i="71"/>
  <c r="V75" i="71"/>
  <c r="V74" i="71"/>
  <c r="V73" i="71"/>
  <c r="V72" i="71"/>
  <c r="V71" i="71"/>
  <c r="V70" i="71"/>
  <c r="V69" i="71"/>
  <c r="V68" i="71"/>
  <c r="V67" i="71"/>
  <c r="V66" i="71"/>
  <c r="V65" i="71"/>
  <c r="V64" i="71"/>
  <c r="V63" i="71"/>
  <c r="V62" i="71"/>
  <c r="V61" i="71"/>
  <c r="V60" i="71"/>
  <c r="V59" i="71"/>
  <c r="V58" i="71"/>
  <c r="V57" i="71"/>
  <c r="V56" i="71"/>
  <c r="V55" i="71"/>
  <c r="V54" i="71"/>
  <c r="V53" i="71"/>
  <c r="V52" i="71"/>
  <c r="V51" i="71"/>
  <c r="V50" i="71"/>
  <c r="V49" i="71"/>
  <c r="V48" i="71"/>
  <c r="V47" i="71"/>
  <c r="V46" i="71"/>
  <c r="V45" i="71"/>
  <c r="V44" i="71"/>
  <c r="V43" i="71"/>
  <c r="V42" i="71"/>
  <c r="V41" i="71"/>
  <c r="V40" i="71"/>
  <c r="V38" i="71"/>
  <c r="V37" i="71"/>
  <c r="V36" i="71"/>
  <c r="V35" i="71"/>
  <c r="V34" i="71"/>
  <c r="V33" i="71"/>
  <c r="V32" i="71"/>
  <c r="V31" i="71"/>
  <c r="V30" i="71"/>
  <c r="V29" i="71"/>
  <c r="V28" i="71"/>
  <c r="V27" i="71"/>
  <c r="V26" i="71"/>
  <c r="V25" i="71"/>
  <c r="V24" i="71"/>
  <c r="V23" i="71"/>
  <c r="V21" i="71"/>
  <c r="V20" i="71"/>
  <c r="V19" i="71"/>
  <c r="V18" i="71"/>
  <c r="V17" i="71"/>
  <c r="V16" i="71"/>
  <c r="V15" i="71"/>
  <c r="V14" i="71"/>
  <c r="V13" i="71"/>
  <c r="V12" i="71"/>
  <c r="V11" i="71"/>
  <c r="V10" i="71"/>
  <c r="V9" i="71"/>
  <c r="V8" i="71"/>
  <c r="V7" i="71"/>
  <c r="V6" i="71"/>
  <c r="M22" i="71"/>
  <c r="M38" i="71"/>
  <c r="M37" i="71"/>
  <c r="M36" i="71"/>
  <c r="M35" i="71"/>
  <c r="M34" i="71"/>
  <c r="M33" i="71"/>
  <c r="M32" i="71"/>
  <c r="M31" i="71"/>
  <c r="M30" i="71"/>
  <c r="M29" i="71"/>
  <c r="M28" i="71"/>
  <c r="M27" i="71"/>
  <c r="M26" i="71"/>
  <c r="M25" i="71"/>
  <c r="M24" i="71"/>
  <c r="M23" i="71"/>
  <c r="M55" i="71"/>
  <c r="M54" i="71"/>
  <c r="M53" i="71"/>
  <c r="M52" i="71"/>
  <c r="M51" i="71"/>
  <c r="M50" i="71"/>
  <c r="M49" i="71"/>
  <c r="M48" i="71"/>
  <c r="M47" i="71"/>
  <c r="M46" i="71"/>
  <c r="M45" i="71"/>
  <c r="M44" i="71"/>
  <c r="M43" i="71"/>
  <c r="M42" i="71"/>
  <c r="M41" i="71"/>
  <c r="M40" i="71"/>
  <c r="M72" i="71"/>
  <c r="M71" i="71"/>
  <c r="M70" i="71"/>
  <c r="M69" i="71"/>
  <c r="M68" i="71"/>
  <c r="M67" i="71"/>
  <c r="M66" i="71"/>
  <c r="M65" i="71"/>
  <c r="M64" i="71"/>
  <c r="M63" i="71"/>
  <c r="M62" i="71"/>
  <c r="M61" i="71"/>
  <c r="M60" i="71"/>
  <c r="M59" i="71"/>
  <c r="M58" i="71"/>
  <c r="M57" i="71"/>
  <c r="M89" i="71"/>
  <c r="M88" i="71"/>
  <c r="M87" i="71"/>
  <c r="M86" i="71"/>
  <c r="M85" i="71"/>
  <c r="M84" i="71"/>
  <c r="M83" i="71"/>
  <c r="M82" i="71"/>
  <c r="M81" i="71"/>
  <c r="M80" i="71"/>
  <c r="M79" i="71"/>
  <c r="M78" i="71"/>
  <c r="M77" i="71"/>
  <c r="M76" i="71"/>
  <c r="M75" i="71"/>
  <c r="M74" i="71"/>
  <c r="M106" i="71"/>
  <c r="M105" i="71"/>
  <c r="M104" i="71"/>
  <c r="M103" i="71"/>
  <c r="M102" i="71"/>
  <c r="M101" i="71"/>
  <c r="M100" i="71"/>
  <c r="M99" i="71"/>
  <c r="M98" i="71"/>
  <c r="M97" i="71"/>
  <c r="M96" i="71"/>
  <c r="M95" i="71"/>
  <c r="M94" i="71"/>
  <c r="M93" i="71"/>
  <c r="M92" i="71"/>
  <c r="M91" i="71"/>
  <c r="M123" i="71"/>
  <c r="M122" i="71"/>
  <c r="M121" i="71"/>
  <c r="M120" i="71"/>
  <c r="M119" i="71"/>
  <c r="M118" i="71"/>
  <c r="M117" i="71"/>
  <c r="M116" i="71"/>
  <c r="M115" i="71"/>
  <c r="M114" i="71"/>
  <c r="M113" i="71"/>
  <c r="M112" i="71"/>
  <c r="M111" i="71"/>
  <c r="M110" i="71"/>
  <c r="M109" i="71"/>
  <c r="M108" i="71"/>
  <c r="M140" i="71"/>
  <c r="M139" i="71"/>
  <c r="M138" i="71"/>
  <c r="M137" i="71"/>
  <c r="M136" i="71"/>
  <c r="M135" i="71"/>
  <c r="M134" i="71"/>
  <c r="M133" i="71"/>
  <c r="M132" i="71"/>
  <c r="M131" i="71"/>
  <c r="M130" i="71"/>
  <c r="M129" i="71"/>
  <c r="M128" i="71"/>
  <c r="M127" i="71"/>
  <c r="M126" i="71"/>
  <c r="M125" i="71"/>
  <c r="M124" i="71"/>
  <c r="M107" i="71"/>
  <c r="M90" i="71"/>
  <c r="M73" i="71"/>
  <c r="M56" i="71"/>
  <c r="M39" i="71"/>
  <c r="M6" i="71"/>
  <c r="M21" i="71"/>
  <c r="M20" i="71"/>
  <c r="M19" i="71"/>
  <c r="M18" i="71"/>
  <c r="M17" i="71"/>
  <c r="M16" i="71"/>
  <c r="M15" i="71"/>
  <c r="M14" i="71"/>
  <c r="M13" i="71"/>
  <c r="M12" i="71"/>
  <c r="M11" i="71"/>
  <c r="M10" i="71"/>
  <c r="M9" i="71"/>
  <c r="M8" i="71"/>
  <c r="M7" i="71"/>
  <c r="M5" i="71"/>
  <c r="D4" i="59" l="1"/>
  <c r="E4" i="59" l="1"/>
  <c r="AT1262" i="70"/>
  <c r="AW1262" i="70" s="1"/>
  <c r="AL1262" i="70"/>
  <c r="AI1262" i="70"/>
  <c r="AJ1262" i="70" s="1"/>
  <c r="AC1262" i="70"/>
  <c r="Z1262" i="70"/>
  <c r="AA1262" i="70" s="1"/>
  <c r="T1262" i="70"/>
  <c r="Q1262" i="70"/>
  <c r="R1262" i="70" s="1"/>
  <c r="K1262" i="70"/>
  <c r="H1262" i="70"/>
  <c r="I1262" i="70" s="1"/>
  <c r="AT1261" i="70"/>
  <c r="AW1261" i="70" s="1"/>
  <c r="AR1261" i="70"/>
  <c r="AM1261" i="70"/>
  <c r="AL1261" i="70"/>
  <c r="AJ1261" i="70"/>
  <c r="AD1261" i="70"/>
  <c r="AC1261" i="70"/>
  <c r="AA1261" i="70"/>
  <c r="U1261" i="70"/>
  <c r="T1261" i="70"/>
  <c r="R1261" i="70"/>
  <c r="L1261" i="70"/>
  <c r="K1261" i="70"/>
  <c r="I1261" i="70"/>
  <c r="AT1260" i="70"/>
  <c r="AW1260" i="70" s="1"/>
  <c r="AR1260" i="70"/>
  <c r="AM1260" i="70"/>
  <c r="AL1260" i="70"/>
  <c r="AJ1260" i="70"/>
  <c r="AD1260" i="70"/>
  <c r="AC1260" i="70"/>
  <c r="AA1260" i="70"/>
  <c r="U1260" i="70"/>
  <c r="T1260" i="70"/>
  <c r="R1260" i="70"/>
  <c r="L1260" i="70"/>
  <c r="K1260" i="70"/>
  <c r="I1260" i="70"/>
  <c r="AT1259" i="70"/>
  <c r="AW1259" i="70" s="1"/>
  <c r="AR1259" i="70"/>
  <c r="AM1259" i="70"/>
  <c r="AL1259" i="70"/>
  <c r="AJ1259" i="70"/>
  <c r="AD1259" i="70"/>
  <c r="AC1259" i="70"/>
  <c r="AA1259" i="70"/>
  <c r="U1259" i="70"/>
  <c r="T1259" i="70"/>
  <c r="R1259" i="70"/>
  <c r="L1259" i="70"/>
  <c r="K1259" i="70"/>
  <c r="I1259" i="70"/>
  <c r="AT1258" i="70"/>
  <c r="AW1258" i="70" s="1"/>
  <c r="AR1258" i="70"/>
  <c r="AM1258" i="70"/>
  <c r="AL1258" i="70"/>
  <c r="AJ1258" i="70"/>
  <c r="AD1258" i="70"/>
  <c r="AC1258" i="70"/>
  <c r="AA1258" i="70"/>
  <c r="U1258" i="70"/>
  <c r="T1258" i="70"/>
  <c r="R1258" i="70"/>
  <c r="L1258" i="70"/>
  <c r="K1258" i="70"/>
  <c r="I1258" i="70"/>
  <c r="AT1257" i="70"/>
  <c r="AW1257" i="70" s="1"/>
  <c r="AR1257" i="70"/>
  <c r="AM1257" i="70"/>
  <c r="AL1257" i="70"/>
  <c r="AJ1257" i="70"/>
  <c r="AD1257" i="70"/>
  <c r="AC1257" i="70"/>
  <c r="AA1257" i="70"/>
  <c r="U1257" i="70"/>
  <c r="T1257" i="70"/>
  <c r="R1257" i="70"/>
  <c r="L1257" i="70"/>
  <c r="K1257" i="70"/>
  <c r="I1257" i="70"/>
  <c r="AT1256" i="70"/>
  <c r="AW1256" i="70" s="1"/>
  <c r="AR1256" i="70"/>
  <c r="AM1256" i="70"/>
  <c r="AL1256" i="70"/>
  <c r="AJ1256" i="70"/>
  <c r="AD1256" i="70"/>
  <c r="AC1256" i="70"/>
  <c r="AA1256" i="70"/>
  <c r="U1256" i="70"/>
  <c r="T1256" i="70"/>
  <c r="R1256" i="70"/>
  <c r="L1256" i="70"/>
  <c r="K1256" i="70"/>
  <c r="I1256" i="70"/>
  <c r="AT1255" i="70"/>
  <c r="AW1255" i="70" s="1"/>
  <c r="AR1255" i="70"/>
  <c r="AM1255" i="70"/>
  <c r="AL1255" i="70"/>
  <c r="AJ1255" i="70"/>
  <c r="AD1255" i="70"/>
  <c r="AC1255" i="70"/>
  <c r="AA1255" i="70"/>
  <c r="U1255" i="70"/>
  <c r="T1255" i="70"/>
  <c r="R1255" i="70"/>
  <c r="L1255" i="70"/>
  <c r="K1255" i="70"/>
  <c r="I1255" i="70"/>
  <c r="AT1254" i="70"/>
  <c r="AW1254" i="70" s="1"/>
  <c r="AR1254" i="70"/>
  <c r="AM1254" i="70"/>
  <c r="AL1254" i="70"/>
  <c r="AJ1254" i="70"/>
  <c r="AD1254" i="70"/>
  <c r="AC1254" i="70"/>
  <c r="AA1254" i="70"/>
  <c r="U1254" i="70"/>
  <c r="T1254" i="70"/>
  <c r="R1254" i="70"/>
  <c r="L1254" i="70"/>
  <c r="K1254" i="70"/>
  <c r="I1254" i="70"/>
  <c r="AT1253" i="70"/>
  <c r="AW1253" i="70" s="1"/>
  <c r="AR1253" i="70"/>
  <c r="AM1253" i="70"/>
  <c r="AL1253" i="70"/>
  <c r="AJ1253" i="70"/>
  <c r="AD1253" i="70"/>
  <c r="AC1253" i="70"/>
  <c r="AA1253" i="70"/>
  <c r="U1253" i="70"/>
  <c r="T1253" i="70"/>
  <c r="R1253" i="70"/>
  <c r="L1253" i="70"/>
  <c r="K1253" i="70"/>
  <c r="I1253" i="70"/>
  <c r="AT1252" i="70"/>
  <c r="AW1252" i="70" s="1"/>
  <c r="AR1252" i="70"/>
  <c r="AM1252" i="70"/>
  <c r="AL1252" i="70"/>
  <c r="AJ1252" i="70"/>
  <c r="AD1252" i="70"/>
  <c r="AC1252" i="70"/>
  <c r="AA1252" i="70"/>
  <c r="U1252" i="70"/>
  <c r="T1252" i="70"/>
  <c r="R1252" i="70"/>
  <c r="L1252" i="70"/>
  <c r="K1252" i="70"/>
  <c r="I1252" i="70"/>
  <c r="AT1251" i="70"/>
  <c r="AW1251" i="70" s="1"/>
  <c r="AR1251" i="70"/>
  <c r="AM1251" i="70"/>
  <c r="AL1251" i="70"/>
  <c r="AJ1251" i="70"/>
  <c r="AD1251" i="70"/>
  <c r="AC1251" i="70"/>
  <c r="AA1251" i="70"/>
  <c r="U1251" i="70"/>
  <c r="T1251" i="70"/>
  <c r="R1251" i="70"/>
  <c r="L1251" i="70"/>
  <c r="K1251" i="70"/>
  <c r="I1251" i="70"/>
  <c r="AT1250" i="70"/>
  <c r="AW1250" i="70" s="1"/>
  <c r="AR1250" i="70"/>
  <c r="AM1250" i="70"/>
  <c r="AL1250" i="70"/>
  <c r="AJ1250" i="70"/>
  <c r="AD1250" i="70"/>
  <c r="AC1250" i="70"/>
  <c r="AA1250" i="70"/>
  <c r="U1250" i="70"/>
  <c r="T1250" i="70"/>
  <c r="R1250" i="70"/>
  <c r="L1250" i="70"/>
  <c r="K1250" i="70"/>
  <c r="I1250" i="70"/>
  <c r="AT1249" i="70"/>
  <c r="AW1249" i="70" s="1"/>
  <c r="AR1249" i="70"/>
  <c r="AM1249" i="70"/>
  <c r="AL1249" i="70"/>
  <c r="AJ1249" i="70"/>
  <c r="AD1249" i="70"/>
  <c r="AC1249" i="70"/>
  <c r="AA1249" i="70"/>
  <c r="U1249" i="70"/>
  <c r="T1249" i="70"/>
  <c r="R1249" i="70"/>
  <c r="L1249" i="70"/>
  <c r="K1249" i="70"/>
  <c r="I1249" i="70"/>
  <c r="AT1248" i="70"/>
  <c r="AW1248" i="70" s="1"/>
  <c r="AR1248" i="70"/>
  <c r="AM1248" i="70"/>
  <c r="AL1248" i="70"/>
  <c r="AJ1248" i="70"/>
  <c r="AD1248" i="70"/>
  <c r="AC1248" i="70"/>
  <c r="AA1248" i="70"/>
  <c r="U1248" i="70"/>
  <c r="T1248" i="70"/>
  <c r="R1248" i="70"/>
  <c r="L1248" i="70"/>
  <c r="K1248" i="70"/>
  <c r="I1248" i="70"/>
  <c r="AT1247" i="70"/>
  <c r="AW1247" i="70" s="1"/>
  <c r="AR1247" i="70"/>
  <c r="AM1247" i="70"/>
  <c r="AL1247" i="70"/>
  <c r="AJ1247" i="70"/>
  <c r="AD1247" i="70"/>
  <c r="AC1247" i="70"/>
  <c r="AA1247" i="70"/>
  <c r="U1247" i="70"/>
  <c r="T1247" i="70"/>
  <c r="R1247" i="70"/>
  <c r="L1247" i="70"/>
  <c r="K1247" i="70"/>
  <c r="I1247" i="70"/>
  <c r="AT1246" i="70"/>
  <c r="AW1246" i="70" s="1"/>
  <c r="AR1246" i="70"/>
  <c r="AP1246" i="70"/>
  <c r="AO1246" i="70"/>
  <c r="AM1246" i="70"/>
  <c r="AL1246" i="70"/>
  <c r="AJ1246" i="70"/>
  <c r="AD1246" i="70"/>
  <c r="AC1246" i="70"/>
  <c r="AA1246" i="70"/>
  <c r="U1246" i="70"/>
  <c r="T1246" i="70"/>
  <c r="R1246" i="70"/>
  <c r="L1246" i="70"/>
  <c r="K1246" i="70"/>
  <c r="I1246" i="70"/>
  <c r="AT1245" i="70"/>
  <c r="AW1245" i="70" s="1"/>
  <c r="AL1245" i="70"/>
  <c r="AI1245" i="70"/>
  <c r="AJ1245" i="70" s="1"/>
  <c r="AC1245" i="70"/>
  <c r="Z1245" i="70"/>
  <c r="T1245" i="70"/>
  <c r="Q1245" i="70"/>
  <c r="R1245" i="70" s="1"/>
  <c r="K1245" i="70"/>
  <c r="H1245" i="70"/>
  <c r="AT1244" i="70"/>
  <c r="AW1244" i="70" s="1"/>
  <c r="AR1244" i="70"/>
  <c r="AM1244" i="70"/>
  <c r="AL1244" i="70"/>
  <c r="AJ1244" i="70"/>
  <c r="AD1244" i="70"/>
  <c r="AC1244" i="70"/>
  <c r="AA1244" i="70"/>
  <c r="U1244" i="70"/>
  <c r="T1244" i="70"/>
  <c r="R1244" i="70"/>
  <c r="L1244" i="70"/>
  <c r="K1244" i="70"/>
  <c r="I1244" i="70"/>
  <c r="AT1243" i="70"/>
  <c r="AW1243" i="70" s="1"/>
  <c r="AR1243" i="70"/>
  <c r="AM1243" i="70"/>
  <c r="AL1243" i="70"/>
  <c r="AJ1243" i="70"/>
  <c r="AD1243" i="70"/>
  <c r="AC1243" i="70"/>
  <c r="AA1243" i="70"/>
  <c r="U1243" i="70"/>
  <c r="T1243" i="70"/>
  <c r="R1243" i="70"/>
  <c r="L1243" i="70"/>
  <c r="K1243" i="70"/>
  <c r="I1243" i="70"/>
  <c r="AT1242" i="70"/>
  <c r="AW1242" i="70" s="1"/>
  <c r="AR1242" i="70"/>
  <c r="AM1242" i="70"/>
  <c r="AL1242" i="70"/>
  <c r="AJ1242" i="70"/>
  <c r="AD1242" i="70"/>
  <c r="AC1242" i="70"/>
  <c r="AA1242" i="70"/>
  <c r="U1242" i="70"/>
  <c r="T1242" i="70"/>
  <c r="R1242" i="70"/>
  <c r="L1242" i="70"/>
  <c r="K1242" i="70"/>
  <c r="I1242" i="70"/>
  <c r="AT1241" i="70"/>
  <c r="AW1241" i="70" s="1"/>
  <c r="AR1241" i="70"/>
  <c r="AM1241" i="70"/>
  <c r="AL1241" i="70"/>
  <c r="AJ1241" i="70"/>
  <c r="AD1241" i="70"/>
  <c r="AC1241" i="70"/>
  <c r="AA1241" i="70"/>
  <c r="U1241" i="70"/>
  <c r="T1241" i="70"/>
  <c r="R1241" i="70"/>
  <c r="L1241" i="70"/>
  <c r="K1241" i="70"/>
  <c r="I1241" i="70"/>
  <c r="AT1240" i="70"/>
  <c r="AW1240" i="70" s="1"/>
  <c r="AR1240" i="70"/>
  <c r="AM1240" i="70"/>
  <c r="AL1240" i="70"/>
  <c r="AJ1240" i="70"/>
  <c r="AD1240" i="70"/>
  <c r="AC1240" i="70"/>
  <c r="AA1240" i="70"/>
  <c r="U1240" i="70"/>
  <c r="T1240" i="70"/>
  <c r="R1240" i="70"/>
  <c r="L1240" i="70"/>
  <c r="K1240" i="70"/>
  <c r="I1240" i="70"/>
  <c r="AT1239" i="70"/>
  <c r="AW1239" i="70" s="1"/>
  <c r="AR1239" i="70"/>
  <c r="AM1239" i="70"/>
  <c r="AL1239" i="70"/>
  <c r="AJ1239" i="70"/>
  <c r="AD1239" i="70"/>
  <c r="AC1239" i="70"/>
  <c r="AA1239" i="70"/>
  <c r="U1239" i="70"/>
  <c r="T1239" i="70"/>
  <c r="R1239" i="70"/>
  <c r="L1239" i="70"/>
  <c r="K1239" i="70"/>
  <c r="I1239" i="70"/>
  <c r="AT1238" i="70"/>
  <c r="AW1238" i="70" s="1"/>
  <c r="AR1238" i="70"/>
  <c r="AM1238" i="70"/>
  <c r="AL1238" i="70"/>
  <c r="AJ1238" i="70"/>
  <c r="AD1238" i="70"/>
  <c r="AC1238" i="70"/>
  <c r="AA1238" i="70"/>
  <c r="U1238" i="70"/>
  <c r="T1238" i="70"/>
  <c r="R1238" i="70"/>
  <c r="L1238" i="70"/>
  <c r="K1238" i="70"/>
  <c r="I1238" i="70"/>
  <c r="AT1237" i="70"/>
  <c r="AW1237" i="70" s="1"/>
  <c r="AR1237" i="70"/>
  <c r="AM1237" i="70"/>
  <c r="AL1237" i="70"/>
  <c r="AJ1237" i="70"/>
  <c r="AD1237" i="70"/>
  <c r="AC1237" i="70"/>
  <c r="AA1237" i="70"/>
  <c r="U1237" i="70"/>
  <c r="T1237" i="70"/>
  <c r="R1237" i="70"/>
  <c r="L1237" i="70"/>
  <c r="K1237" i="70"/>
  <c r="I1237" i="70"/>
  <c r="AT1236" i="70"/>
  <c r="AW1236" i="70" s="1"/>
  <c r="AR1236" i="70"/>
  <c r="AM1236" i="70"/>
  <c r="AL1236" i="70"/>
  <c r="AJ1236" i="70"/>
  <c r="AD1236" i="70"/>
  <c r="AC1236" i="70"/>
  <c r="AA1236" i="70"/>
  <c r="U1236" i="70"/>
  <c r="T1236" i="70"/>
  <c r="R1236" i="70"/>
  <c r="L1236" i="70"/>
  <c r="K1236" i="70"/>
  <c r="I1236" i="70"/>
  <c r="AT1235" i="70"/>
  <c r="AW1235" i="70" s="1"/>
  <c r="AR1235" i="70"/>
  <c r="AM1235" i="70"/>
  <c r="AL1235" i="70"/>
  <c r="AJ1235" i="70"/>
  <c r="AD1235" i="70"/>
  <c r="AC1235" i="70"/>
  <c r="AA1235" i="70"/>
  <c r="U1235" i="70"/>
  <c r="T1235" i="70"/>
  <c r="R1235" i="70"/>
  <c r="L1235" i="70"/>
  <c r="K1235" i="70"/>
  <c r="I1235" i="70"/>
  <c r="AT1234" i="70"/>
  <c r="AW1234" i="70" s="1"/>
  <c r="AR1234" i="70"/>
  <c r="AM1234" i="70"/>
  <c r="AL1234" i="70"/>
  <c r="AJ1234" i="70"/>
  <c r="AD1234" i="70"/>
  <c r="AC1234" i="70"/>
  <c r="AA1234" i="70"/>
  <c r="U1234" i="70"/>
  <c r="T1234" i="70"/>
  <c r="R1234" i="70"/>
  <c r="L1234" i="70"/>
  <c r="K1234" i="70"/>
  <c r="I1234" i="70"/>
  <c r="AT1233" i="70"/>
  <c r="AW1233" i="70" s="1"/>
  <c r="AR1233" i="70"/>
  <c r="AM1233" i="70"/>
  <c r="AL1233" i="70"/>
  <c r="AJ1233" i="70"/>
  <c r="AD1233" i="70"/>
  <c r="AC1233" i="70"/>
  <c r="AA1233" i="70"/>
  <c r="U1233" i="70"/>
  <c r="T1233" i="70"/>
  <c r="R1233" i="70"/>
  <c r="L1233" i="70"/>
  <c r="K1233" i="70"/>
  <c r="I1233" i="70"/>
  <c r="AT1232" i="70"/>
  <c r="AW1232" i="70" s="1"/>
  <c r="AR1232" i="70"/>
  <c r="AM1232" i="70"/>
  <c r="AL1232" i="70"/>
  <c r="AJ1232" i="70"/>
  <c r="AD1232" i="70"/>
  <c r="AC1232" i="70"/>
  <c r="AA1232" i="70"/>
  <c r="U1232" i="70"/>
  <c r="T1232" i="70"/>
  <c r="R1232" i="70"/>
  <c r="L1232" i="70"/>
  <c r="K1232" i="70"/>
  <c r="I1232" i="70"/>
  <c r="AT1231" i="70"/>
  <c r="AW1231" i="70" s="1"/>
  <c r="AR1231" i="70"/>
  <c r="AM1231" i="70"/>
  <c r="AL1231" i="70"/>
  <c r="AJ1231" i="70"/>
  <c r="AD1231" i="70"/>
  <c r="AC1231" i="70"/>
  <c r="AA1231" i="70"/>
  <c r="U1231" i="70"/>
  <c r="T1231" i="70"/>
  <c r="R1231" i="70"/>
  <c r="L1231" i="70"/>
  <c r="K1231" i="70"/>
  <c r="I1231" i="70"/>
  <c r="AT1230" i="70"/>
  <c r="AW1230" i="70" s="1"/>
  <c r="AR1230" i="70"/>
  <c r="AM1230" i="70"/>
  <c r="AL1230" i="70"/>
  <c r="AJ1230" i="70"/>
  <c r="AD1230" i="70"/>
  <c r="AC1230" i="70"/>
  <c r="AA1230" i="70"/>
  <c r="U1230" i="70"/>
  <c r="T1230" i="70"/>
  <c r="R1230" i="70"/>
  <c r="L1230" i="70"/>
  <c r="K1230" i="70"/>
  <c r="I1230" i="70"/>
  <c r="AT1229" i="70"/>
  <c r="AW1229" i="70" s="1"/>
  <c r="AR1229" i="70"/>
  <c r="AP1229" i="70"/>
  <c r="AO1229" i="70"/>
  <c r="AM1229" i="70"/>
  <c r="AL1229" i="70"/>
  <c r="AJ1229" i="70"/>
  <c r="AD1229" i="70"/>
  <c r="AC1229" i="70"/>
  <c r="AA1229" i="70"/>
  <c r="U1229" i="70"/>
  <c r="T1229" i="70"/>
  <c r="R1229" i="70"/>
  <c r="L1229" i="70"/>
  <c r="K1229" i="70"/>
  <c r="I1229" i="70"/>
  <c r="AT1228" i="70"/>
  <c r="AW1228" i="70" s="1"/>
  <c r="AL1228" i="70"/>
  <c r="BE76" i="70" s="1"/>
  <c r="AI1228" i="70"/>
  <c r="AM1228" i="70" s="1"/>
  <c r="AC1228" i="70"/>
  <c r="Z1228" i="70"/>
  <c r="AD1228" i="70" s="1"/>
  <c r="T1228" i="70"/>
  <c r="Q1228" i="70"/>
  <c r="U1228" i="70" s="1"/>
  <c r="K1228" i="70"/>
  <c r="H1228" i="70"/>
  <c r="L1228" i="70" s="1"/>
  <c r="AT1227" i="70"/>
  <c r="AW1227" i="70" s="1"/>
  <c r="AR1227" i="70"/>
  <c r="AM1227" i="70"/>
  <c r="AL1227" i="70"/>
  <c r="AJ1227" i="70"/>
  <c r="AD1227" i="70"/>
  <c r="AC1227" i="70"/>
  <c r="AA1227" i="70"/>
  <c r="U1227" i="70"/>
  <c r="T1227" i="70"/>
  <c r="R1227" i="70"/>
  <c r="L1227" i="70"/>
  <c r="K1227" i="70"/>
  <c r="I1227" i="70"/>
  <c r="AT1226" i="70"/>
  <c r="AW1226" i="70" s="1"/>
  <c r="AR1226" i="70"/>
  <c r="AM1226" i="70"/>
  <c r="AL1226" i="70"/>
  <c r="AJ1226" i="70"/>
  <c r="AD1226" i="70"/>
  <c r="AC1226" i="70"/>
  <c r="AA1226" i="70"/>
  <c r="U1226" i="70"/>
  <c r="T1226" i="70"/>
  <c r="R1226" i="70"/>
  <c r="L1226" i="70"/>
  <c r="K1226" i="70"/>
  <c r="I1226" i="70"/>
  <c r="AT1225" i="70"/>
  <c r="AW1225" i="70" s="1"/>
  <c r="AR1225" i="70"/>
  <c r="AM1225" i="70"/>
  <c r="AL1225" i="70"/>
  <c r="AJ1225" i="70"/>
  <c r="AD1225" i="70"/>
  <c r="AC1225" i="70"/>
  <c r="AA1225" i="70"/>
  <c r="U1225" i="70"/>
  <c r="T1225" i="70"/>
  <c r="R1225" i="70"/>
  <c r="L1225" i="70"/>
  <c r="K1225" i="70"/>
  <c r="I1225" i="70"/>
  <c r="AT1224" i="70"/>
  <c r="AW1224" i="70" s="1"/>
  <c r="AR1224" i="70"/>
  <c r="AM1224" i="70"/>
  <c r="AL1224" i="70"/>
  <c r="AJ1224" i="70"/>
  <c r="AD1224" i="70"/>
  <c r="AC1224" i="70"/>
  <c r="AA1224" i="70"/>
  <c r="U1224" i="70"/>
  <c r="T1224" i="70"/>
  <c r="R1224" i="70"/>
  <c r="L1224" i="70"/>
  <c r="K1224" i="70"/>
  <c r="I1224" i="70"/>
  <c r="AT1223" i="70"/>
  <c r="AW1223" i="70" s="1"/>
  <c r="AR1223" i="70"/>
  <c r="AM1223" i="70"/>
  <c r="AL1223" i="70"/>
  <c r="AJ1223" i="70"/>
  <c r="AD1223" i="70"/>
  <c r="AC1223" i="70"/>
  <c r="AA1223" i="70"/>
  <c r="U1223" i="70"/>
  <c r="T1223" i="70"/>
  <c r="R1223" i="70"/>
  <c r="L1223" i="70"/>
  <c r="K1223" i="70"/>
  <c r="I1223" i="70"/>
  <c r="AT1222" i="70"/>
  <c r="AW1222" i="70" s="1"/>
  <c r="AR1222" i="70"/>
  <c r="AM1222" i="70"/>
  <c r="AL1222" i="70"/>
  <c r="AJ1222" i="70"/>
  <c r="AD1222" i="70"/>
  <c r="AC1222" i="70"/>
  <c r="AA1222" i="70"/>
  <c r="U1222" i="70"/>
  <c r="T1222" i="70"/>
  <c r="R1222" i="70"/>
  <c r="L1222" i="70"/>
  <c r="K1222" i="70"/>
  <c r="I1222" i="70"/>
  <c r="AT1221" i="70"/>
  <c r="AW1221" i="70" s="1"/>
  <c r="AR1221" i="70"/>
  <c r="AM1221" i="70"/>
  <c r="AL1221" i="70"/>
  <c r="AJ1221" i="70"/>
  <c r="AD1221" i="70"/>
  <c r="AC1221" i="70"/>
  <c r="AA1221" i="70"/>
  <c r="U1221" i="70"/>
  <c r="T1221" i="70"/>
  <c r="R1221" i="70"/>
  <c r="L1221" i="70"/>
  <c r="K1221" i="70"/>
  <c r="I1221" i="70"/>
  <c r="AT1220" i="70"/>
  <c r="AW1220" i="70" s="1"/>
  <c r="AR1220" i="70"/>
  <c r="AM1220" i="70"/>
  <c r="AL1220" i="70"/>
  <c r="AJ1220" i="70"/>
  <c r="AD1220" i="70"/>
  <c r="AC1220" i="70"/>
  <c r="AA1220" i="70"/>
  <c r="U1220" i="70"/>
  <c r="T1220" i="70"/>
  <c r="R1220" i="70"/>
  <c r="L1220" i="70"/>
  <c r="K1220" i="70"/>
  <c r="I1220" i="70"/>
  <c r="AT1219" i="70"/>
  <c r="AW1219" i="70" s="1"/>
  <c r="AR1219" i="70"/>
  <c r="AM1219" i="70"/>
  <c r="AL1219" i="70"/>
  <c r="AJ1219" i="70"/>
  <c r="AD1219" i="70"/>
  <c r="AC1219" i="70"/>
  <c r="AA1219" i="70"/>
  <c r="U1219" i="70"/>
  <c r="T1219" i="70"/>
  <c r="R1219" i="70"/>
  <c r="L1219" i="70"/>
  <c r="K1219" i="70"/>
  <c r="I1219" i="70"/>
  <c r="AT1218" i="70"/>
  <c r="AW1218" i="70" s="1"/>
  <c r="AR1218" i="70"/>
  <c r="AM1218" i="70"/>
  <c r="AL1218" i="70"/>
  <c r="AJ1218" i="70"/>
  <c r="AD1218" i="70"/>
  <c r="AC1218" i="70"/>
  <c r="AA1218" i="70"/>
  <c r="U1218" i="70"/>
  <c r="T1218" i="70"/>
  <c r="R1218" i="70"/>
  <c r="L1218" i="70"/>
  <c r="K1218" i="70"/>
  <c r="I1218" i="70"/>
  <c r="AT1217" i="70"/>
  <c r="AW1217" i="70" s="1"/>
  <c r="AR1217" i="70"/>
  <c r="AM1217" i="70"/>
  <c r="AL1217" i="70"/>
  <c r="AJ1217" i="70"/>
  <c r="AD1217" i="70"/>
  <c r="AC1217" i="70"/>
  <c r="AA1217" i="70"/>
  <c r="U1217" i="70"/>
  <c r="T1217" i="70"/>
  <c r="R1217" i="70"/>
  <c r="L1217" i="70"/>
  <c r="K1217" i="70"/>
  <c r="I1217" i="70"/>
  <c r="AT1216" i="70"/>
  <c r="AW1216" i="70" s="1"/>
  <c r="AR1216" i="70"/>
  <c r="AM1216" i="70"/>
  <c r="AL1216" i="70"/>
  <c r="AJ1216" i="70"/>
  <c r="AD1216" i="70"/>
  <c r="AC1216" i="70"/>
  <c r="AA1216" i="70"/>
  <c r="U1216" i="70"/>
  <c r="T1216" i="70"/>
  <c r="R1216" i="70"/>
  <c r="L1216" i="70"/>
  <c r="K1216" i="70"/>
  <c r="I1216" i="70"/>
  <c r="AT1215" i="70"/>
  <c r="AW1215" i="70" s="1"/>
  <c r="AR1215" i="70"/>
  <c r="AM1215" i="70"/>
  <c r="AL1215" i="70"/>
  <c r="AJ1215" i="70"/>
  <c r="AD1215" i="70"/>
  <c r="AC1215" i="70"/>
  <c r="AA1215" i="70"/>
  <c r="U1215" i="70"/>
  <c r="T1215" i="70"/>
  <c r="R1215" i="70"/>
  <c r="L1215" i="70"/>
  <c r="K1215" i="70"/>
  <c r="I1215" i="70"/>
  <c r="AT1214" i="70"/>
  <c r="AW1214" i="70" s="1"/>
  <c r="AR1214" i="70"/>
  <c r="AM1214" i="70"/>
  <c r="AL1214" i="70"/>
  <c r="AJ1214" i="70"/>
  <c r="AD1214" i="70"/>
  <c r="AC1214" i="70"/>
  <c r="AA1214" i="70"/>
  <c r="U1214" i="70"/>
  <c r="T1214" i="70"/>
  <c r="R1214" i="70"/>
  <c r="L1214" i="70"/>
  <c r="K1214" i="70"/>
  <c r="I1214" i="70"/>
  <c r="AT1213" i="70"/>
  <c r="AW1213" i="70" s="1"/>
  <c r="AR1213" i="70"/>
  <c r="AM1213" i="70"/>
  <c r="AL1213" i="70"/>
  <c r="AJ1213" i="70"/>
  <c r="AD1213" i="70"/>
  <c r="AC1213" i="70"/>
  <c r="AA1213" i="70"/>
  <c r="U1213" i="70"/>
  <c r="T1213" i="70"/>
  <c r="R1213" i="70"/>
  <c r="L1213" i="70"/>
  <c r="K1213" i="70"/>
  <c r="I1213" i="70"/>
  <c r="AT1212" i="70"/>
  <c r="AW1212" i="70" s="1"/>
  <c r="AR1212" i="70"/>
  <c r="AP1212" i="70"/>
  <c r="AO1212" i="70"/>
  <c r="AM1212" i="70"/>
  <c r="AL1212" i="70"/>
  <c r="AJ1212" i="70"/>
  <c r="AD1212" i="70"/>
  <c r="AC1212" i="70"/>
  <c r="AA1212" i="70"/>
  <c r="U1212" i="70"/>
  <c r="T1212" i="70"/>
  <c r="R1212" i="70"/>
  <c r="L1212" i="70"/>
  <c r="K1212" i="70"/>
  <c r="I1212" i="70"/>
  <c r="AT1211" i="70"/>
  <c r="AW1211" i="70" s="1"/>
  <c r="AL1211" i="70"/>
  <c r="BE75" i="70" s="1"/>
  <c r="AI1211" i="70"/>
  <c r="AM1211" i="70" s="1"/>
  <c r="AC1211" i="70"/>
  <c r="Z1211" i="70"/>
  <c r="AD1211" i="70" s="1"/>
  <c r="T1211" i="70"/>
  <c r="Q1211" i="70"/>
  <c r="K1211" i="70"/>
  <c r="H1211" i="70"/>
  <c r="AT1210" i="70"/>
  <c r="AW1210" i="70" s="1"/>
  <c r="AR1210" i="70"/>
  <c r="AM1210" i="70"/>
  <c r="AL1210" i="70"/>
  <c r="AJ1210" i="70"/>
  <c r="AD1210" i="70"/>
  <c r="AC1210" i="70"/>
  <c r="AA1210" i="70"/>
  <c r="U1210" i="70"/>
  <c r="T1210" i="70"/>
  <c r="R1210" i="70"/>
  <c r="L1210" i="70"/>
  <c r="K1210" i="70"/>
  <c r="I1210" i="70"/>
  <c r="AT1209" i="70"/>
  <c r="AW1209" i="70" s="1"/>
  <c r="AR1209" i="70"/>
  <c r="AM1209" i="70"/>
  <c r="AL1209" i="70"/>
  <c r="AJ1209" i="70"/>
  <c r="AD1209" i="70"/>
  <c r="AC1209" i="70"/>
  <c r="AA1209" i="70"/>
  <c r="U1209" i="70"/>
  <c r="T1209" i="70"/>
  <c r="R1209" i="70"/>
  <c r="L1209" i="70"/>
  <c r="K1209" i="70"/>
  <c r="I1209" i="70"/>
  <c r="AT1208" i="70"/>
  <c r="AW1208" i="70" s="1"/>
  <c r="AR1208" i="70"/>
  <c r="AM1208" i="70"/>
  <c r="AL1208" i="70"/>
  <c r="AJ1208" i="70"/>
  <c r="AD1208" i="70"/>
  <c r="AC1208" i="70"/>
  <c r="AA1208" i="70"/>
  <c r="U1208" i="70"/>
  <c r="T1208" i="70"/>
  <c r="R1208" i="70"/>
  <c r="L1208" i="70"/>
  <c r="K1208" i="70"/>
  <c r="I1208" i="70"/>
  <c r="AT1207" i="70"/>
  <c r="AW1207" i="70" s="1"/>
  <c r="AR1207" i="70"/>
  <c r="AM1207" i="70"/>
  <c r="AL1207" i="70"/>
  <c r="AJ1207" i="70"/>
  <c r="AD1207" i="70"/>
  <c r="AC1207" i="70"/>
  <c r="AA1207" i="70"/>
  <c r="U1207" i="70"/>
  <c r="T1207" i="70"/>
  <c r="R1207" i="70"/>
  <c r="L1207" i="70"/>
  <c r="K1207" i="70"/>
  <c r="I1207" i="70"/>
  <c r="AT1206" i="70"/>
  <c r="AW1206" i="70" s="1"/>
  <c r="AR1206" i="70"/>
  <c r="AM1206" i="70"/>
  <c r="AL1206" i="70"/>
  <c r="AJ1206" i="70"/>
  <c r="AD1206" i="70"/>
  <c r="AC1206" i="70"/>
  <c r="AA1206" i="70"/>
  <c r="U1206" i="70"/>
  <c r="T1206" i="70"/>
  <c r="R1206" i="70"/>
  <c r="L1206" i="70"/>
  <c r="K1206" i="70"/>
  <c r="I1206" i="70"/>
  <c r="AT1205" i="70"/>
  <c r="AW1205" i="70" s="1"/>
  <c r="AR1205" i="70"/>
  <c r="AM1205" i="70"/>
  <c r="AL1205" i="70"/>
  <c r="AJ1205" i="70"/>
  <c r="AD1205" i="70"/>
  <c r="AC1205" i="70"/>
  <c r="AA1205" i="70"/>
  <c r="U1205" i="70"/>
  <c r="T1205" i="70"/>
  <c r="R1205" i="70"/>
  <c r="L1205" i="70"/>
  <c r="K1205" i="70"/>
  <c r="I1205" i="70"/>
  <c r="AT1204" i="70"/>
  <c r="AW1204" i="70" s="1"/>
  <c r="AR1204" i="70"/>
  <c r="AM1204" i="70"/>
  <c r="AL1204" i="70"/>
  <c r="AJ1204" i="70"/>
  <c r="AD1204" i="70"/>
  <c r="AC1204" i="70"/>
  <c r="AA1204" i="70"/>
  <c r="U1204" i="70"/>
  <c r="T1204" i="70"/>
  <c r="R1204" i="70"/>
  <c r="L1204" i="70"/>
  <c r="K1204" i="70"/>
  <c r="I1204" i="70"/>
  <c r="AT1203" i="70"/>
  <c r="AW1203" i="70" s="1"/>
  <c r="AR1203" i="70"/>
  <c r="AM1203" i="70"/>
  <c r="AL1203" i="70"/>
  <c r="AJ1203" i="70"/>
  <c r="AD1203" i="70"/>
  <c r="AC1203" i="70"/>
  <c r="AA1203" i="70"/>
  <c r="U1203" i="70"/>
  <c r="T1203" i="70"/>
  <c r="R1203" i="70"/>
  <c r="L1203" i="70"/>
  <c r="K1203" i="70"/>
  <c r="I1203" i="70"/>
  <c r="AT1202" i="70"/>
  <c r="AW1202" i="70" s="1"/>
  <c r="AR1202" i="70"/>
  <c r="AM1202" i="70"/>
  <c r="AL1202" i="70"/>
  <c r="AJ1202" i="70"/>
  <c r="AD1202" i="70"/>
  <c r="AC1202" i="70"/>
  <c r="AA1202" i="70"/>
  <c r="U1202" i="70"/>
  <c r="T1202" i="70"/>
  <c r="R1202" i="70"/>
  <c r="L1202" i="70"/>
  <c r="K1202" i="70"/>
  <c r="I1202" i="70"/>
  <c r="AT1201" i="70"/>
  <c r="AW1201" i="70" s="1"/>
  <c r="AR1201" i="70"/>
  <c r="AM1201" i="70"/>
  <c r="AL1201" i="70"/>
  <c r="AJ1201" i="70"/>
  <c r="AD1201" i="70"/>
  <c r="AC1201" i="70"/>
  <c r="AA1201" i="70"/>
  <c r="U1201" i="70"/>
  <c r="T1201" i="70"/>
  <c r="R1201" i="70"/>
  <c r="L1201" i="70"/>
  <c r="K1201" i="70"/>
  <c r="I1201" i="70"/>
  <c r="AT1200" i="70"/>
  <c r="AW1200" i="70" s="1"/>
  <c r="AR1200" i="70"/>
  <c r="AM1200" i="70"/>
  <c r="AL1200" i="70"/>
  <c r="AJ1200" i="70"/>
  <c r="AD1200" i="70"/>
  <c r="AC1200" i="70"/>
  <c r="AA1200" i="70"/>
  <c r="U1200" i="70"/>
  <c r="T1200" i="70"/>
  <c r="R1200" i="70"/>
  <c r="L1200" i="70"/>
  <c r="K1200" i="70"/>
  <c r="I1200" i="70"/>
  <c r="AT1199" i="70"/>
  <c r="AW1199" i="70" s="1"/>
  <c r="AR1199" i="70"/>
  <c r="AM1199" i="70"/>
  <c r="AL1199" i="70"/>
  <c r="AJ1199" i="70"/>
  <c r="AD1199" i="70"/>
  <c r="AC1199" i="70"/>
  <c r="AA1199" i="70"/>
  <c r="U1199" i="70"/>
  <c r="T1199" i="70"/>
  <c r="R1199" i="70"/>
  <c r="L1199" i="70"/>
  <c r="K1199" i="70"/>
  <c r="I1199" i="70"/>
  <c r="AT1198" i="70"/>
  <c r="AW1198" i="70" s="1"/>
  <c r="AR1198" i="70"/>
  <c r="AM1198" i="70"/>
  <c r="AL1198" i="70"/>
  <c r="AJ1198" i="70"/>
  <c r="AD1198" i="70"/>
  <c r="AC1198" i="70"/>
  <c r="AA1198" i="70"/>
  <c r="U1198" i="70"/>
  <c r="T1198" i="70"/>
  <c r="R1198" i="70"/>
  <c r="L1198" i="70"/>
  <c r="K1198" i="70"/>
  <c r="I1198" i="70"/>
  <c r="AT1197" i="70"/>
  <c r="AW1197" i="70" s="1"/>
  <c r="AR1197" i="70"/>
  <c r="AM1197" i="70"/>
  <c r="AL1197" i="70"/>
  <c r="AJ1197" i="70"/>
  <c r="AD1197" i="70"/>
  <c r="AC1197" i="70"/>
  <c r="AA1197" i="70"/>
  <c r="U1197" i="70"/>
  <c r="T1197" i="70"/>
  <c r="R1197" i="70"/>
  <c r="L1197" i="70"/>
  <c r="K1197" i="70"/>
  <c r="I1197" i="70"/>
  <c r="AT1196" i="70"/>
  <c r="AW1196" i="70" s="1"/>
  <c r="AR1196" i="70"/>
  <c r="AM1196" i="70"/>
  <c r="AL1196" i="70"/>
  <c r="AJ1196" i="70"/>
  <c r="AD1196" i="70"/>
  <c r="AC1196" i="70"/>
  <c r="AA1196" i="70"/>
  <c r="U1196" i="70"/>
  <c r="T1196" i="70"/>
  <c r="R1196" i="70"/>
  <c r="L1196" i="70"/>
  <c r="K1196" i="70"/>
  <c r="I1196" i="70"/>
  <c r="AT1195" i="70"/>
  <c r="AW1195" i="70" s="1"/>
  <c r="AR1195" i="70"/>
  <c r="AP1195" i="70"/>
  <c r="AO1195" i="70"/>
  <c r="AM1195" i="70"/>
  <c r="AL1195" i="70"/>
  <c r="AJ1195" i="70"/>
  <c r="AD1195" i="70"/>
  <c r="AC1195" i="70"/>
  <c r="AA1195" i="70"/>
  <c r="U1195" i="70"/>
  <c r="T1195" i="70"/>
  <c r="R1195" i="70"/>
  <c r="L1195" i="70"/>
  <c r="K1195" i="70"/>
  <c r="I1195" i="70"/>
  <c r="AT1194" i="70"/>
  <c r="AW1194" i="70" s="1"/>
  <c r="AL1194" i="70"/>
  <c r="BE74" i="70" s="1"/>
  <c r="AI1194" i="70"/>
  <c r="AJ1194" i="70" s="1"/>
  <c r="AC1194" i="70"/>
  <c r="Z1194" i="70"/>
  <c r="AA1194" i="70" s="1"/>
  <c r="T1194" i="70"/>
  <c r="Q1194" i="70"/>
  <c r="R1194" i="70" s="1"/>
  <c r="K1194" i="70"/>
  <c r="H1194" i="70"/>
  <c r="I1194" i="70" s="1"/>
  <c r="AT1193" i="70"/>
  <c r="AW1193" i="70" s="1"/>
  <c r="AR1193" i="70"/>
  <c r="AM1193" i="70"/>
  <c r="AL1193" i="70"/>
  <c r="AJ1193" i="70"/>
  <c r="AD1193" i="70"/>
  <c r="AC1193" i="70"/>
  <c r="AA1193" i="70"/>
  <c r="U1193" i="70"/>
  <c r="T1193" i="70"/>
  <c r="R1193" i="70"/>
  <c r="L1193" i="70"/>
  <c r="K1193" i="70"/>
  <c r="I1193" i="70"/>
  <c r="AT1192" i="70"/>
  <c r="AW1192" i="70" s="1"/>
  <c r="AR1192" i="70"/>
  <c r="AM1192" i="70"/>
  <c r="AL1192" i="70"/>
  <c r="AJ1192" i="70"/>
  <c r="AD1192" i="70"/>
  <c r="AC1192" i="70"/>
  <c r="AA1192" i="70"/>
  <c r="U1192" i="70"/>
  <c r="T1192" i="70"/>
  <c r="R1192" i="70"/>
  <c r="L1192" i="70"/>
  <c r="K1192" i="70"/>
  <c r="I1192" i="70"/>
  <c r="AT1191" i="70"/>
  <c r="AW1191" i="70" s="1"/>
  <c r="AR1191" i="70"/>
  <c r="AM1191" i="70"/>
  <c r="AL1191" i="70"/>
  <c r="AJ1191" i="70"/>
  <c r="AD1191" i="70"/>
  <c r="AC1191" i="70"/>
  <c r="AA1191" i="70"/>
  <c r="U1191" i="70"/>
  <c r="T1191" i="70"/>
  <c r="R1191" i="70"/>
  <c r="L1191" i="70"/>
  <c r="K1191" i="70"/>
  <c r="I1191" i="70"/>
  <c r="AT1190" i="70"/>
  <c r="AW1190" i="70" s="1"/>
  <c r="AR1190" i="70"/>
  <c r="AM1190" i="70"/>
  <c r="AL1190" i="70"/>
  <c r="AJ1190" i="70"/>
  <c r="AD1190" i="70"/>
  <c r="AC1190" i="70"/>
  <c r="AA1190" i="70"/>
  <c r="U1190" i="70"/>
  <c r="T1190" i="70"/>
  <c r="R1190" i="70"/>
  <c r="L1190" i="70"/>
  <c r="K1190" i="70"/>
  <c r="I1190" i="70"/>
  <c r="AT1189" i="70"/>
  <c r="AW1189" i="70" s="1"/>
  <c r="AR1189" i="70"/>
  <c r="AM1189" i="70"/>
  <c r="AL1189" i="70"/>
  <c r="AJ1189" i="70"/>
  <c r="AD1189" i="70"/>
  <c r="AC1189" i="70"/>
  <c r="AA1189" i="70"/>
  <c r="U1189" i="70"/>
  <c r="T1189" i="70"/>
  <c r="R1189" i="70"/>
  <c r="L1189" i="70"/>
  <c r="K1189" i="70"/>
  <c r="I1189" i="70"/>
  <c r="AT1188" i="70"/>
  <c r="AW1188" i="70" s="1"/>
  <c r="AR1188" i="70"/>
  <c r="AM1188" i="70"/>
  <c r="AL1188" i="70"/>
  <c r="AJ1188" i="70"/>
  <c r="AD1188" i="70"/>
  <c r="AC1188" i="70"/>
  <c r="AA1188" i="70"/>
  <c r="U1188" i="70"/>
  <c r="T1188" i="70"/>
  <c r="R1188" i="70"/>
  <c r="L1188" i="70"/>
  <c r="K1188" i="70"/>
  <c r="I1188" i="70"/>
  <c r="AT1187" i="70"/>
  <c r="AW1187" i="70" s="1"/>
  <c r="AR1187" i="70"/>
  <c r="AM1187" i="70"/>
  <c r="AL1187" i="70"/>
  <c r="AJ1187" i="70"/>
  <c r="AD1187" i="70"/>
  <c r="AC1187" i="70"/>
  <c r="AA1187" i="70"/>
  <c r="U1187" i="70"/>
  <c r="T1187" i="70"/>
  <c r="R1187" i="70"/>
  <c r="L1187" i="70"/>
  <c r="K1187" i="70"/>
  <c r="I1187" i="70"/>
  <c r="AT1186" i="70"/>
  <c r="AW1186" i="70" s="1"/>
  <c r="AR1186" i="70"/>
  <c r="AM1186" i="70"/>
  <c r="AL1186" i="70"/>
  <c r="AJ1186" i="70"/>
  <c r="AD1186" i="70"/>
  <c r="AC1186" i="70"/>
  <c r="AA1186" i="70"/>
  <c r="U1186" i="70"/>
  <c r="T1186" i="70"/>
  <c r="R1186" i="70"/>
  <c r="L1186" i="70"/>
  <c r="K1186" i="70"/>
  <c r="I1186" i="70"/>
  <c r="AT1185" i="70"/>
  <c r="AW1185" i="70" s="1"/>
  <c r="AR1185" i="70"/>
  <c r="AM1185" i="70"/>
  <c r="AL1185" i="70"/>
  <c r="AJ1185" i="70"/>
  <c r="AD1185" i="70"/>
  <c r="AC1185" i="70"/>
  <c r="AA1185" i="70"/>
  <c r="U1185" i="70"/>
  <c r="T1185" i="70"/>
  <c r="R1185" i="70"/>
  <c r="L1185" i="70"/>
  <c r="K1185" i="70"/>
  <c r="I1185" i="70"/>
  <c r="AT1184" i="70"/>
  <c r="AW1184" i="70" s="1"/>
  <c r="AR1184" i="70"/>
  <c r="AM1184" i="70"/>
  <c r="AL1184" i="70"/>
  <c r="AJ1184" i="70"/>
  <c r="AD1184" i="70"/>
  <c r="AC1184" i="70"/>
  <c r="AA1184" i="70"/>
  <c r="U1184" i="70"/>
  <c r="T1184" i="70"/>
  <c r="R1184" i="70"/>
  <c r="L1184" i="70"/>
  <c r="K1184" i="70"/>
  <c r="I1184" i="70"/>
  <c r="AT1183" i="70"/>
  <c r="AW1183" i="70" s="1"/>
  <c r="AR1183" i="70"/>
  <c r="AM1183" i="70"/>
  <c r="AL1183" i="70"/>
  <c r="AJ1183" i="70"/>
  <c r="AD1183" i="70"/>
  <c r="AC1183" i="70"/>
  <c r="AA1183" i="70"/>
  <c r="U1183" i="70"/>
  <c r="T1183" i="70"/>
  <c r="R1183" i="70"/>
  <c r="L1183" i="70"/>
  <c r="K1183" i="70"/>
  <c r="I1183" i="70"/>
  <c r="AT1182" i="70"/>
  <c r="AW1182" i="70" s="1"/>
  <c r="AR1182" i="70"/>
  <c r="AM1182" i="70"/>
  <c r="AL1182" i="70"/>
  <c r="AJ1182" i="70"/>
  <c r="AD1182" i="70"/>
  <c r="AC1182" i="70"/>
  <c r="AA1182" i="70"/>
  <c r="U1182" i="70"/>
  <c r="T1182" i="70"/>
  <c r="R1182" i="70"/>
  <c r="L1182" i="70"/>
  <c r="K1182" i="70"/>
  <c r="I1182" i="70"/>
  <c r="AT1181" i="70"/>
  <c r="AW1181" i="70" s="1"/>
  <c r="AR1181" i="70"/>
  <c r="AM1181" i="70"/>
  <c r="AL1181" i="70"/>
  <c r="AJ1181" i="70"/>
  <c r="AD1181" i="70"/>
  <c r="AC1181" i="70"/>
  <c r="AA1181" i="70"/>
  <c r="U1181" i="70"/>
  <c r="T1181" i="70"/>
  <c r="R1181" i="70"/>
  <c r="L1181" i="70"/>
  <c r="K1181" i="70"/>
  <c r="I1181" i="70"/>
  <c r="AT1180" i="70"/>
  <c r="AW1180" i="70" s="1"/>
  <c r="AR1180" i="70"/>
  <c r="AM1180" i="70"/>
  <c r="AL1180" i="70"/>
  <c r="AJ1180" i="70"/>
  <c r="AD1180" i="70"/>
  <c r="AC1180" i="70"/>
  <c r="AA1180" i="70"/>
  <c r="U1180" i="70"/>
  <c r="T1180" i="70"/>
  <c r="R1180" i="70"/>
  <c r="L1180" i="70"/>
  <c r="K1180" i="70"/>
  <c r="I1180" i="70"/>
  <c r="AT1179" i="70"/>
  <c r="AW1179" i="70" s="1"/>
  <c r="AR1179" i="70"/>
  <c r="AM1179" i="70"/>
  <c r="AL1179" i="70"/>
  <c r="AJ1179" i="70"/>
  <c r="AD1179" i="70"/>
  <c r="AC1179" i="70"/>
  <c r="AA1179" i="70"/>
  <c r="U1179" i="70"/>
  <c r="T1179" i="70"/>
  <c r="R1179" i="70"/>
  <c r="L1179" i="70"/>
  <c r="K1179" i="70"/>
  <c r="I1179" i="70"/>
  <c r="AT1178" i="70"/>
  <c r="AW1178" i="70" s="1"/>
  <c r="AR1178" i="70"/>
  <c r="AP1178" i="70"/>
  <c r="AO1178" i="70"/>
  <c r="AM1178" i="70"/>
  <c r="AL1178" i="70"/>
  <c r="AJ1178" i="70"/>
  <c r="AD1178" i="70"/>
  <c r="AC1178" i="70"/>
  <c r="AA1178" i="70"/>
  <c r="U1178" i="70"/>
  <c r="T1178" i="70"/>
  <c r="R1178" i="70"/>
  <c r="L1178" i="70"/>
  <c r="K1178" i="70"/>
  <c r="I1178" i="70"/>
  <c r="AT1177" i="70"/>
  <c r="AW1177" i="70" s="1"/>
  <c r="AL1177" i="70"/>
  <c r="AI1177" i="70"/>
  <c r="AM1177" i="70" s="1"/>
  <c r="AC1177" i="70"/>
  <c r="Z1177" i="70"/>
  <c r="AD1177" i="70" s="1"/>
  <c r="T1177" i="70"/>
  <c r="Q1177" i="70"/>
  <c r="U1177" i="70" s="1"/>
  <c r="K1177" i="70"/>
  <c r="H1177" i="70"/>
  <c r="L1177" i="70" s="1"/>
  <c r="AT1176" i="70"/>
  <c r="AW1176" i="70" s="1"/>
  <c r="AR1176" i="70"/>
  <c r="AM1176" i="70"/>
  <c r="AL1176" i="70"/>
  <c r="AJ1176" i="70"/>
  <c r="AD1176" i="70"/>
  <c r="AC1176" i="70"/>
  <c r="AA1176" i="70"/>
  <c r="U1176" i="70"/>
  <c r="T1176" i="70"/>
  <c r="R1176" i="70"/>
  <c r="L1176" i="70"/>
  <c r="K1176" i="70"/>
  <c r="I1176" i="70"/>
  <c r="AT1175" i="70"/>
  <c r="AW1175" i="70" s="1"/>
  <c r="AR1175" i="70"/>
  <c r="AM1175" i="70"/>
  <c r="AL1175" i="70"/>
  <c r="AJ1175" i="70"/>
  <c r="AD1175" i="70"/>
  <c r="AC1175" i="70"/>
  <c r="AA1175" i="70"/>
  <c r="U1175" i="70"/>
  <c r="T1175" i="70"/>
  <c r="R1175" i="70"/>
  <c r="L1175" i="70"/>
  <c r="K1175" i="70"/>
  <c r="I1175" i="70"/>
  <c r="AT1174" i="70"/>
  <c r="AW1174" i="70" s="1"/>
  <c r="AR1174" i="70"/>
  <c r="AM1174" i="70"/>
  <c r="AL1174" i="70"/>
  <c r="AJ1174" i="70"/>
  <c r="AD1174" i="70"/>
  <c r="AC1174" i="70"/>
  <c r="AA1174" i="70"/>
  <c r="U1174" i="70"/>
  <c r="T1174" i="70"/>
  <c r="R1174" i="70"/>
  <c r="L1174" i="70"/>
  <c r="K1174" i="70"/>
  <c r="I1174" i="70"/>
  <c r="AT1173" i="70"/>
  <c r="AW1173" i="70" s="1"/>
  <c r="AR1173" i="70"/>
  <c r="AM1173" i="70"/>
  <c r="AL1173" i="70"/>
  <c r="AJ1173" i="70"/>
  <c r="AD1173" i="70"/>
  <c r="AC1173" i="70"/>
  <c r="AA1173" i="70"/>
  <c r="U1173" i="70"/>
  <c r="T1173" i="70"/>
  <c r="R1173" i="70"/>
  <c r="L1173" i="70"/>
  <c r="K1173" i="70"/>
  <c r="I1173" i="70"/>
  <c r="AT1172" i="70"/>
  <c r="AW1172" i="70" s="1"/>
  <c r="AR1172" i="70"/>
  <c r="AM1172" i="70"/>
  <c r="AL1172" i="70"/>
  <c r="AJ1172" i="70"/>
  <c r="AD1172" i="70"/>
  <c r="AC1172" i="70"/>
  <c r="AA1172" i="70"/>
  <c r="U1172" i="70"/>
  <c r="T1172" i="70"/>
  <c r="R1172" i="70"/>
  <c r="L1172" i="70"/>
  <c r="K1172" i="70"/>
  <c r="I1172" i="70"/>
  <c r="AT1171" i="70"/>
  <c r="AW1171" i="70" s="1"/>
  <c r="AR1171" i="70"/>
  <c r="AM1171" i="70"/>
  <c r="AL1171" i="70"/>
  <c r="AJ1171" i="70"/>
  <c r="AD1171" i="70"/>
  <c r="AC1171" i="70"/>
  <c r="AA1171" i="70"/>
  <c r="U1171" i="70"/>
  <c r="T1171" i="70"/>
  <c r="R1171" i="70"/>
  <c r="L1171" i="70"/>
  <c r="K1171" i="70"/>
  <c r="I1171" i="70"/>
  <c r="AT1170" i="70"/>
  <c r="AW1170" i="70" s="1"/>
  <c r="AR1170" i="70"/>
  <c r="AM1170" i="70"/>
  <c r="AL1170" i="70"/>
  <c r="AJ1170" i="70"/>
  <c r="AD1170" i="70"/>
  <c r="AC1170" i="70"/>
  <c r="AA1170" i="70"/>
  <c r="U1170" i="70"/>
  <c r="T1170" i="70"/>
  <c r="R1170" i="70"/>
  <c r="L1170" i="70"/>
  <c r="K1170" i="70"/>
  <c r="I1170" i="70"/>
  <c r="AT1169" i="70"/>
  <c r="AW1169" i="70" s="1"/>
  <c r="AR1169" i="70"/>
  <c r="AM1169" i="70"/>
  <c r="AL1169" i="70"/>
  <c r="AJ1169" i="70"/>
  <c r="AD1169" i="70"/>
  <c r="AC1169" i="70"/>
  <c r="AA1169" i="70"/>
  <c r="U1169" i="70"/>
  <c r="T1169" i="70"/>
  <c r="R1169" i="70"/>
  <c r="L1169" i="70"/>
  <c r="K1169" i="70"/>
  <c r="I1169" i="70"/>
  <c r="AT1168" i="70"/>
  <c r="AW1168" i="70" s="1"/>
  <c r="AR1168" i="70"/>
  <c r="AM1168" i="70"/>
  <c r="AL1168" i="70"/>
  <c r="AJ1168" i="70"/>
  <c r="AD1168" i="70"/>
  <c r="AC1168" i="70"/>
  <c r="AA1168" i="70"/>
  <c r="U1168" i="70"/>
  <c r="T1168" i="70"/>
  <c r="R1168" i="70"/>
  <c r="L1168" i="70"/>
  <c r="K1168" i="70"/>
  <c r="I1168" i="70"/>
  <c r="AT1167" i="70"/>
  <c r="AW1167" i="70" s="1"/>
  <c r="AR1167" i="70"/>
  <c r="AM1167" i="70"/>
  <c r="AL1167" i="70"/>
  <c r="AJ1167" i="70"/>
  <c r="AD1167" i="70"/>
  <c r="AC1167" i="70"/>
  <c r="AA1167" i="70"/>
  <c r="U1167" i="70"/>
  <c r="T1167" i="70"/>
  <c r="R1167" i="70"/>
  <c r="L1167" i="70"/>
  <c r="K1167" i="70"/>
  <c r="I1167" i="70"/>
  <c r="AT1166" i="70"/>
  <c r="AW1166" i="70" s="1"/>
  <c r="AR1166" i="70"/>
  <c r="AM1166" i="70"/>
  <c r="AL1166" i="70"/>
  <c r="AJ1166" i="70"/>
  <c r="AD1166" i="70"/>
  <c r="AC1166" i="70"/>
  <c r="AA1166" i="70"/>
  <c r="U1166" i="70"/>
  <c r="T1166" i="70"/>
  <c r="R1166" i="70"/>
  <c r="L1166" i="70"/>
  <c r="K1166" i="70"/>
  <c r="I1166" i="70"/>
  <c r="AT1165" i="70"/>
  <c r="AW1165" i="70" s="1"/>
  <c r="AR1165" i="70"/>
  <c r="AM1165" i="70"/>
  <c r="AL1165" i="70"/>
  <c r="AJ1165" i="70"/>
  <c r="AD1165" i="70"/>
  <c r="AC1165" i="70"/>
  <c r="AA1165" i="70"/>
  <c r="U1165" i="70"/>
  <c r="T1165" i="70"/>
  <c r="R1165" i="70"/>
  <c r="L1165" i="70"/>
  <c r="K1165" i="70"/>
  <c r="I1165" i="70"/>
  <c r="AT1164" i="70"/>
  <c r="AW1164" i="70" s="1"/>
  <c r="AR1164" i="70"/>
  <c r="AM1164" i="70"/>
  <c r="AL1164" i="70"/>
  <c r="AJ1164" i="70"/>
  <c r="AD1164" i="70"/>
  <c r="AC1164" i="70"/>
  <c r="AA1164" i="70"/>
  <c r="U1164" i="70"/>
  <c r="T1164" i="70"/>
  <c r="R1164" i="70"/>
  <c r="L1164" i="70"/>
  <c r="K1164" i="70"/>
  <c r="I1164" i="70"/>
  <c r="AT1163" i="70"/>
  <c r="AW1163" i="70" s="1"/>
  <c r="AR1163" i="70"/>
  <c r="AM1163" i="70"/>
  <c r="AL1163" i="70"/>
  <c r="AJ1163" i="70"/>
  <c r="AD1163" i="70"/>
  <c r="AC1163" i="70"/>
  <c r="AA1163" i="70"/>
  <c r="U1163" i="70"/>
  <c r="T1163" i="70"/>
  <c r="R1163" i="70"/>
  <c r="L1163" i="70"/>
  <c r="K1163" i="70"/>
  <c r="I1163" i="70"/>
  <c r="AT1162" i="70"/>
  <c r="AW1162" i="70" s="1"/>
  <c r="AR1162" i="70"/>
  <c r="AM1162" i="70"/>
  <c r="AL1162" i="70"/>
  <c r="AJ1162" i="70"/>
  <c r="AD1162" i="70"/>
  <c r="AC1162" i="70"/>
  <c r="AA1162" i="70"/>
  <c r="U1162" i="70"/>
  <c r="T1162" i="70"/>
  <c r="R1162" i="70"/>
  <c r="L1162" i="70"/>
  <c r="K1162" i="70"/>
  <c r="I1162" i="70"/>
  <c r="AT1161" i="70"/>
  <c r="AW1161" i="70" s="1"/>
  <c r="AR1161" i="70"/>
  <c r="AP1161" i="70"/>
  <c r="AO1161" i="70"/>
  <c r="AM1161" i="70"/>
  <c r="AL1161" i="70"/>
  <c r="AJ1161" i="70"/>
  <c r="AD1161" i="70"/>
  <c r="AC1161" i="70"/>
  <c r="AA1161" i="70"/>
  <c r="U1161" i="70"/>
  <c r="T1161" i="70"/>
  <c r="R1161" i="70"/>
  <c r="L1161" i="70"/>
  <c r="K1161" i="70"/>
  <c r="I1161" i="70"/>
  <c r="AT1160" i="70"/>
  <c r="AW1160" i="70" s="1"/>
  <c r="AL1160" i="70"/>
  <c r="AI1160" i="70"/>
  <c r="AJ1160" i="70" s="1"/>
  <c r="AC1160" i="70"/>
  <c r="Z1160" i="70"/>
  <c r="AA1160" i="70" s="1"/>
  <c r="T1160" i="70"/>
  <c r="Q1160" i="70"/>
  <c r="U1160" i="70" s="1"/>
  <c r="K1160" i="70"/>
  <c r="H1160" i="70"/>
  <c r="I1160" i="70" s="1"/>
  <c r="AT1159" i="70"/>
  <c r="AW1159" i="70" s="1"/>
  <c r="AR1159" i="70"/>
  <c r="AM1159" i="70"/>
  <c r="AL1159" i="70"/>
  <c r="AJ1159" i="70"/>
  <c r="AD1159" i="70"/>
  <c r="AC1159" i="70"/>
  <c r="AA1159" i="70"/>
  <c r="U1159" i="70"/>
  <c r="T1159" i="70"/>
  <c r="R1159" i="70"/>
  <c r="L1159" i="70"/>
  <c r="K1159" i="70"/>
  <c r="I1159" i="70"/>
  <c r="AT1158" i="70"/>
  <c r="AW1158" i="70" s="1"/>
  <c r="AR1158" i="70"/>
  <c r="AM1158" i="70"/>
  <c r="AL1158" i="70"/>
  <c r="AJ1158" i="70"/>
  <c r="AD1158" i="70"/>
  <c r="AC1158" i="70"/>
  <c r="AA1158" i="70"/>
  <c r="U1158" i="70"/>
  <c r="T1158" i="70"/>
  <c r="R1158" i="70"/>
  <c r="L1158" i="70"/>
  <c r="K1158" i="70"/>
  <c r="I1158" i="70"/>
  <c r="AT1157" i="70"/>
  <c r="AW1157" i="70" s="1"/>
  <c r="AR1157" i="70"/>
  <c r="AM1157" i="70"/>
  <c r="AL1157" i="70"/>
  <c r="AJ1157" i="70"/>
  <c r="AD1157" i="70"/>
  <c r="AC1157" i="70"/>
  <c r="AA1157" i="70"/>
  <c r="U1157" i="70"/>
  <c r="T1157" i="70"/>
  <c r="R1157" i="70"/>
  <c r="L1157" i="70"/>
  <c r="K1157" i="70"/>
  <c r="I1157" i="70"/>
  <c r="AT1156" i="70"/>
  <c r="AW1156" i="70" s="1"/>
  <c r="AR1156" i="70"/>
  <c r="AM1156" i="70"/>
  <c r="AL1156" i="70"/>
  <c r="AJ1156" i="70"/>
  <c r="AD1156" i="70"/>
  <c r="AC1156" i="70"/>
  <c r="AA1156" i="70"/>
  <c r="U1156" i="70"/>
  <c r="T1156" i="70"/>
  <c r="R1156" i="70"/>
  <c r="L1156" i="70"/>
  <c r="K1156" i="70"/>
  <c r="I1156" i="70"/>
  <c r="AT1155" i="70"/>
  <c r="AW1155" i="70" s="1"/>
  <c r="AR1155" i="70"/>
  <c r="AM1155" i="70"/>
  <c r="AL1155" i="70"/>
  <c r="AJ1155" i="70"/>
  <c r="AD1155" i="70"/>
  <c r="AC1155" i="70"/>
  <c r="AA1155" i="70"/>
  <c r="U1155" i="70"/>
  <c r="T1155" i="70"/>
  <c r="R1155" i="70"/>
  <c r="L1155" i="70"/>
  <c r="K1155" i="70"/>
  <c r="I1155" i="70"/>
  <c r="AT1154" i="70"/>
  <c r="AW1154" i="70" s="1"/>
  <c r="AR1154" i="70"/>
  <c r="AM1154" i="70"/>
  <c r="AL1154" i="70"/>
  <c r="AJ1154" i="70"/>
  <c r="AD1154" i="70"/>
  <c r="AC1154" i="70"/>
  <c r="AA1154" i="70"/>
  <c r="U1154" i="70"/>
  <c r="T1154" i="70"/>
  <c r="R1154" i="70"/>
  <c r="L1154" i="70"/>
  <c r="K1154" i="70"/>
  <c r="I1154" i="70"/>
  <c r="AT1153" i="70"/>
  <c r="AW1153" i="70" s="1"/>
  <c r="AR1153" i="70"/>
  <c r="AM1153" i="70"/>
  <c r="AL1153" i="70"/>
  <c r="AJ1153" i="70"/>
  <c r="AD1153" i="70"/>
  <c r="AC1153" i="70"/>
  <c r="AA1153" i="70"/>
  <c r="U1153" i="70"/>
  <c r="T1153" i="70"/>
  <c r="R1153" i="70"/>
  <c r="L1153" i="70"/>
  <c r="K1153" i="70"/>
  <c r="I1153" i="70"/>
  <c r="AT1152" i="70"/>
  <c r="AW1152" i="70" s="1"/>
  <c r="AR1152" i="70"/>
  <c r="AM1152" i="70"/>
  <c r="AL1152" i="70"/>
  <c r="AJ1152" i="70"/>
  <c r="AD1152" i="70"/>
  <c r="AC1152" i="70"/>
  <c r="AA1152" i="70"/>
  <c r="U1152" i="70"/>
  <c r="T1152" i="70"/>
  <c r="R1152" i="70"/>
  <c r="L1152" i="70"/>
  <c r="K1152" i="70"/>
  <c r="I1152" i="70"/>
  <c r="AT1151" i="70"/>
  <c r="AW1151" i="70" s="1"/>
  <c r="AR1151" i="70"/>
  <c r="AM1151" i="70"/>
  <c r="AL1151" i="70"/>
  <c r="AJ1151" i="70"/>
  <c r="AD1151" i="70"/>
  <c r="AC1151" i="70"/>
  <c r="AA1151" i="70"/>
  <c r="U1151" i="70"/>
  <c r="T1151" i="70"/>
  <c r="R1151" i="70"/>
  <c r="L1151" i="70"/>
  <c r="K1151" i="70"/>
  <c r="I1151" i="70"/>
  <c r="AT1150" i="70"/>
  <c r="AW1150" i="70" s="1"/>
  <c r="AR1150" i="70"/>
  <c r="AM1150" i="70"/>
  <c r="AL1150" i="70"/>
  <c r="AJ1150" i="70"/>
  <c r="AD1150" i="70"/>
  <c r="AC1150" i="70"/>
  <c r="AA1150" i="70"/>
  <c r="U1150" i="70"/>
  <c r="T1150" i="70"/>
  <c r="R1150" i="70"/>
  <c r="L1150" i="70"/>
  <c r="K1150" i="70"/>
  <c r="I1150" i="70"/>
  <c r="AT1149" i="70"/>
  <c r="AW1149" i="70" s="1"/>
  <c r="AR1149" i="70"/>
  <c r="AM1149" i="70"/>
  <c r="AL1149" i="70"/>
  <c r="AJ1149" i="70"/>
  <c r="AD1149" i="70"/>
  <c r="AC1149" i="70"/>
  <c r="AA1149" i="70"/>
  <c r="U1149" i="70"/>
  <c r="T1149" i="70"/>
  <c r="R1149" i="70"/>
  <c r="L1149" i="70"/>
  <c r="K1149" i="70"/>
  <c r="I1149" i="70"/>
  <c r="AT1148" i="70"/>
  <c r="AW1148" i="70" s="1"/>
  <c r="AR1148" i="70"/>
  <c r="AM1148" i="70"/>
  <c r="AL1148" i="70"/>
  <c r="AJ1148" i="70"/>
  <c r="AD1148" i="70"/>
  <c r="AC1148" i="70"/>
  <c r="AA1148" i="70"/>
  <c r="U1148" i="70"/>
  <c r="T1148" i="70"/>
  <c r="R1148" i="70"/>
  <c r="L1148" i="70"/>
  <c r="K1148" i="70"/>
  <c r="I1148" i="70"/>
  <c r="AT1147" i="70"/>
  <c r="AW1147" i="70" s="1"/>
  <c r="AR1147" i="70"/>
  <c r="AM1147" i="70"/>
  <c r="AL1147" i="70"/>
  <c r="AJ1147" i="70"/>
  <c r="AD1147" i="70"/>
  <c r="AC1147" i="70"/>
  <c r="AA1147" i="70"/>
  <c r="U1147" i="70"/>
  <c r="T1147" i="70"/>
  <c r="R1147" i="70"/>
  <c r="L1147" i="70"/>
  <c r="K1147" i="70"/>
  <c r="I1147" i="70"/>
  <c r="AT1146" i="70"/>
  <c r="AW1146" i="70" s="1"/>
  <c r="AR1146" i="70"/>
  <c r="AM1146" i="70"/>
  <c r="AL1146" i="70"/>
  <c r="AJ1146" i="70"/>
  <c r="AD1146" i="70"/>
  <c r="AC1146" i="70"/>
  <c r="AA1146" i="70"/>
  <c r="U1146" i="70"/>
  <c r="T1146" i="70"/>
  <c r="R1146" i="70"/>
  <c r="L1146" i="70"/>
  <c r="K1146" i="70"/>
  <c r="I1146" i="70"/>
  <c r="AT1145" i="70"/>
  <c r="AW1145" i="70" s="1"/>
  <c r="AR1145" i="70"/>
  <c r="AM1145" i="70"/>
  <c r="AL1145" i="70"/>
  <c r="AJ1145" i="70"/>
  <c r="AD1145" i="70"/>
  <c r="AC1145" i="70"/>
  <c r="AA1145" i="70"/>
  <c r="U1145" i="70"/>
  <c r="T1145" i="70"/>
  <c r="R1145" i="70"/>
  <c r="L1145" i="70"/>
  <c r="K1145" i="70"/>
  <c r="I1145" i="70"/>
  <c r="AT1144" i="70"/>
  <c r="AW1144" i="70" s="1"/>
  <c r="AR1144" i="70"/>
  <c r="AP1144" i="70"/>
  <c r="AO1144" i="70"/>
  <c r="AM1144" i="70"/>
  <c r="AL1144" i="70"/>
  <c r="AJ1144" i="70"/>
  <c r="AD1144" i="70"/>
  <c r="AC1144" i="70"/>
  <c r="AA1144" i="70"/>
  <c r="U1144" i="70"/>
  <c r="T1144" i="70"/>
  <c r="R1144" i="70"/>
  <c r="L1144" i="70"/>
  <c r="K1144" i="70"/>
  <c r="I1144" i="70"/>
  <c r="AT1143" i="70"/>
  <c r="AW1143" i="70" s="1"/>
  <c r="AL1143" i="70"/>
  <c r="BE71" i="70" s="1"/>
  <c r="AI1143" i="70"/>
  <c r="AJ1143" i="70" s="1"/>
  <c r="AC1143" i="70"/>
  <c r="Z1143" i="70"/>
  <c r="AA1143" i="70" s="1"/>
  <c r="T1143" i="70"/>
  <c r="Q1143" i="70"/>
  <c r="R1143" i="70" s="1"/>
  <c r="K1143" i="70"/>
  <c r="H1143" i="70"/>
  <c r="I1143" i="70" s="1"/>
  <c r="AT1142" i="70"/>
  <c r="AW1142" i="70" s="1"/>
  <c r="AR1142" i="70"/>
  <c r="AM1142" i="70"/>
  <c r="AL1142" i="70"/>
  <c r="AJ1142" i="70"/>
  <c r="AD1142" i="70"/>
  <c r="AC1142" i="70"/>
  <c r="AA1142" i="70"/>
  <c r="U1142" i="70"/>
  <c r="T1142" i="70"/>
  <c r="R1142" i="70"/>
  <c r="L1142" i="70"/>
  <c r="K1142" i="70"/>
  <c r="I1142" i="70"/>
  <c r="AT1141" i="70"/>
  <c r="AW1141" i="70" s="1"/>
  <c r="AR1141" i="70"/>
  <c r="AM1141" i="70"/>
  <c r="AL1141" i="70"/>
  <c r="AJ1141" i="70"/>
  <c r="AD1141" i="70"/>
  <c r="AC1141" i="70"/>
  <c r="AA1141" i="70"/>
  <c r="U1141" i="70"/>
  <c r="T1141" i="70"/>
  <c r="R1141" i="70"/>
  <c r="L1141" i="70"/>
  <c r="K1141" i="70"/>
  <c r="I1141" i="70"/>
  <c r="AT1140" i="70"/>
  <c r="AW1140" i="70" s="1"/>
  <c r="AR1140" i="70"/>
  <c r="AM1140" i="70"/>
  <c r="AL1140" i="70"/>
  <c r="AJ1140" i="70"/>
  <c r="AD1140" i="70"/>
  <c r="AC1140" i="70"/>
  <c r="AA1140" i="70"/>
  <c r="U1140" i="70"/>
  <c r="T1140" i="70"/>
  <c r="R1140" i="70"/>
  <c r="L1140" i="70"/>
  <c r="K1140" i="70"/>
  <c r="I1140" i="70"/>
  <c r="AT1139" i="70"/>
  <c r="AW1139" i="70" s="1"/>
  <c r="AR1139" i="70"/>
  <c r="AM1139" i="70"/>
  <c r="AL1139" i="70"/>
  <c r="AJ1139" i="70"/>
  <c r="AD1139" i="70"/>
  <c r="AC1139" i="70"/>
  <c r="AA1139" i="70"/>
  <c r="U1139" i="70"/>
  <c r="T1139" i="70"/>
  <c r="R1139" i="70"/>
  <c r="L1139" i="70"/>
  <c r="K1139" i="70"/>
  <c r="I1139" i="70"/>
  <c r="AT1138" i="70"/>
  <c r="AW1138" i="70" s="1"/>
  <c r="AR1138" i="70"/>
  <c r="AM1138" i="70"/>
  <c r="AL1138" i="70"/>
  <c r="AJ1138" i="70"/>
  <c r="AD1138" i="70"/>
  <c r="AC1138" i="70"/>
  <c r="AA1138" i="70"/>
  <c r="U1138" i="70"/>
  <c r="T1138" i="70"/>
  <c r="R1138" i="70"/>
  <c r="L1138" i="70"/>
  <c r="K1138" i="70"/>
  <c r="I1138" i="70"/>
  <c r="AT1137" i="70"/>
  <c r="AW1137" i="70" s="1"/>
  <c r="AR1137" i="70"/>
  <c r="AM1137" i="70"/>
  <c r="AL1137" i="70"/>
  <c r="AJ1137" i="70"/>
  <c r="AD1137" i="70"/>
  <c r="AC1137" i="70"/>
  <c r="AA1137" i="70"/>
  <c r="U1137" i="70"/>
  <c r="T1137" i="70"/>
  <c r="R1137" i="70"/>
  <c r="L1137" i="70"/>
  <c r="K1137" i="70"/>
  <c r="I1137" i="70"/>
  <c r="AT1136" i="70"/>
  <c r="AW1136" i="70" s="1"/>
  <c r="AR1136" i="70"/>
  <c r="AM1136" i="70"/>
  <c r="AL1136" i="70"/>
  <c r="AJ1136" i="70"/>
  <c r="AD1136" i="70"/>
  <c r="AC1136" i="70"/>
  <c r="AA1136" i="70"/>
  <c r="U1136" i="70"/>
  <c r="T1136" i="70"/>
  <c r="R1136" i="70"/>
  <c r="L1136" i="70"/>
  <c r="K1136" i="70"/>
  <c r="I1136" i="70"/>
  <c r="AT1135" i="70"/>
  <c r="AW1135" i="70" s="1"/>
  <c r="AR1135" i="70"/>
  <c r="AM1135" i="70"/>
  <c r="AL1135" i="70"/>
  <c r="AJ1135" i="70"/>
  <c r="AD1135" i="70"/>
  <c r="AC1135" i="70"/>
  <c r="AA1135" i="70"/>
  <c r="U1135" i="70"/>
  <c r="T1135" i="70"/>
  <c r="R1135" i="70"/>
  <c r="L1135" i="70"/>
  <c r="K1135" i="70"/>
  <c r="I1135" i="70"/>
  <c r="AT1134" i="70"/>
  <c r="AW1134" i="70" s="1"/>
  <c r="AR1134" i="70"/>
  <c r="AM1134" i="70"/>
  <c r="AL1134" i="70"/>
  <c r="AJ1134" i="70"/>
  <c r="AD1134" i="70"/>
  <c r="AC1134" i="70"/>
  <c r="AA1134" i="70"/>
  <c r="U1134" i="70"/>
  <c r="T1134" i="70"/>
  <c r="R1134" i="70"/>
  <c r="L1134" i="70"/>
  <c r="K1134" i="70"/>
  <c r="I1134" i="70"/>
  <c r="AT1133" i="70"/>
  <c r="AW1133" i="70" s="1"/>
  <c r="AR1133" i="70"/>
  <c r="AM1133" i="70"/>
  <c r="AL1133" i="70"/>
  <c r="AJ1133" i="70"/>
  <c r="AD1133" i="70"/>
  <c r="AC1133" i="70"/>
  <c r="AA1133" i="70"/>
  <c r="U1133" i="70"/>
  <c r="T1133" i="70"/>
  <c r="R1133" i="70"/>
  <c r="L1133" i="70"/>
  <c r="K1133" i="70"/>
  <c r="I1133" i="70"/>
  <c r="AT1132" i="70"/>
  <c r="AW1132" i="70" s="1"/>
  <c r="AR1132" i="70"/>
  <c r="AM1132" i="70"/>
  <c r="AL1132" i="70"/>
  <c r="AJ1132" i="70"/>
  <c r="AD1132" i="70"/>
  <c r="AC1132" i="70"/>
  <c r="AA1132" i="70"/>
  <c r="U1132" i="70"/>
  <c r="T1132" i="70"/>
  <c r="R1132" i="70"/>
  <c r="L1132" i="70"/>
  <c r="K1132" i="70"/>
  <c r="I1132" i="70"/>
  <c r="AT1131" i="70"/>
  <c r="AW1131" i="70" s="1"/>
  <c r="AR1131" i="70"/>
  <c r="AM1131" i="70"/>
  <c r="AL1131" i="70"/>
  <c r="AJ1131" i="70"/>
  <c r="AD1131" i="70"/>
  <c r="AC1131" i="70"/>
  <c r="AA1131" i="70"/>
  <c r="U1131" i="70"/>
  <c r="T1131" i="70"/>
  <c r="R1131" i="70"/>
  <c r="L1131" i="70"/>
  <c r="K1131" i="70"/>
  <c r="I1131" i="70"/>
  <c r="AT1130" i="70"/>
  <c r="AW1130" i="70" s="1"/>
  <c r="AR1130" i="70"/>
  <c r="AM1130" i="70"/>
  <c r="AL1130" i="70"/>
  <c r="AJ1130" i="70"/>
  <c r="AD1130" i="70"/>
  <c r="AC1130" i="70"/>
  <c r="AA1130" i="70"/>
  <c r="U1130" i="70"/>
  <c r="T1130" i="70"/>
  <c r="R1130" i="70"/>
  <c r="L1130" i="70"/>
  <c r="K1130" i="70"/>
  <c r="I1130" i="70"/>
  <c r="AT1129" i="70"/>
  <c r="AW1129" i="70" s="1"/>
  <c r="AR1129" i="70"/>
  <c r="AM1129" i="70"/>
  <c r="AL1129" i="70"/>
  <c r="AJ1129" i="70"/>
  <c r="AD1129" i="70"/>
  <c r="AC1129" i="70"/>
  <c r="AA1129" i="70"/>
  <c r="U1129" i="70"/>
  <c r="T1129" i="70"/>
  <c r="R1129" i="70"/>
  <c r="L1129" i="70"/>
  <c r="K1129" i="70"/>
  <c r="I1129" i="70"/>
  <c r="AT1128" i="70"/>
  <c r="AW1128" i="70" s="1"/>
  <c r="AR1128" i="70"/>
  <c r="AM1128" i="70"/>
  <c r="AL1128" i="70"/>
  <c r="AJ1128" i="70"/>
  <c r="AD1128" i="70"/>
  <c r="AC1128" i="70"/>
  <c r="AA1128" i="70"/>
  <c r="U1128" i="70"/>
  <c r="T1128" i="70"/>
  <c r="R1128" i="70"/>
  <c r="L1128" i="70"/>
  <c r="K1128" i="70"/>
  <c r="I1128" i="70"/>
  <c r="AT1127" i="70"/>
  <c r="AW1127" i="70" s="1"/>
  <c r="AR1127" i="70"/>
  <c r="AP1127" i="70"/>
  <c r="AO1127" i="70"/>
  <c r="AM1127" i="70"/>
  <c r="AL1127" i="70"/>
  <c r="AJ1127" i="70"/>
  <c r="AD1127" i="70"/>
  <c r="AC1127" i="70"/>
  <c r="AA1127" i="70"/>
  <c r="U1127" i="70"/>
  <c r="T1127" i="70"/>
  <c r="R1127" i="70"/>
  <c r="L1127" i="70"/>
  <c r="K1127" i="70"/>
  <c r="I1127" i="70"/>
  <c r="AT1126" i="70"/>
  <c r="AW1126" i="70" s="1"/>
  <c r="AL1126" i="70"/>
  <c r="AI1126" i="70"/>
  <c r="AJ1126" i="70" s="1"/>
  <c r="AC1126" i="70"/>
  <c r="Z1126" i="70"/>
  <c r="AA1126" i="70" s="1"/>
  <c r="T1126" i="70"/>
  <c r="Q1126" i="70"/>
  <c r="R1126" i="70" s="1"/>
  <c r="K1126" i="70"/>
  <c r="H1126" i="70"/>
  <c r="I1126" i="70" s="1"/>
  <c r="AT1125" i="70"/>
  <c r="AW1125" i="70" s="1"/>
  <c r="AR1125" i="70"/>
  <c r="AM1125" i="70"/>
  <c r="AL1125" i="70"/>
  <c r="AJ1125" i="70"/>
  <c r="AD1125" i="70"/>
  <c r="AC1125" i="70"/>
  <c r="AA1125" i="70"/>
  <c r="U1125" i="70"/>
  <c r="T1125" i="70"/>
  <c r="R1125" i="70"/>
  <c r="L1125" i="70"/>
  <c r="K1125" i="70"/>
  <c r="I1125" i="70"/>
  <c r="AT1124" i="70"/>
  <c r="AW1124" i="70" s="1"/>
  <c r="AR1124" i="70"/>
  <c r="AM1124" i="70"/>
  <c r="AL1124" i="70"/>
  <c r="AJ1124" i="70"/>
  <c r="AD1124" i="70"/>
  <c r="AC1124" i="70"/>
  <c r="AA1124" i="70"/>
  <c r="U1124" i="70"/>
  <c r="T1124" i="70"/>
  <c r="R1124" i="70"/>
  <c r="L1124" i="70"/>
  <c r="K1124" i="70"/>
  <c r="I1124" i="70"/>
  <c r="AT1123" i="70"/>
  <c r="AW1123" i="70" s="1"/>
  <c r="AR1123" i="70"/>
  <c r="AM1123" i="70"/>
  <c r="AL1123" i="70"/>
  <c r="AJ1123" i="70"/>
  <c r="AD1123" i="70"/>
  <c r="AC1123" i="70"/>
  <c r="AA1123" i="70"/>
  <c r="U1123" i="70"/>
  <c r="T1123" i="70"/>
  <c r="R1123" i="70"/>
  <c r="L1123" i="70"/>
  <c r="K1123" i="70"/>
  <c r="I1123" i="70"/>
  <c r="AT1122" i="70"/>
  <c r="AW1122" i="70" s="1"/>
  <c r="AR1122" i="70"/>
  <c r="AM1122" i="70"/>
  <c r="AL1122" i="70"/>
  <c r="AJ1122" i="70"/>
  <c r="AD1122" i="70"/>
  <c r="AC1122" i="70"/>
  <c r="AA1122" i="70"/>
  <c r="U1122" i="70"/>
  <c r="T1122" i="70"/>
  <c r="R1122" i="70"/>
  <c r="L1122" i="70"/>
  <c r="K1122" i="70"/>
  <c r="I1122" i="70"/>
  <c r="AT1121" i="70"/>
  <c r="AW1121" i="70" s="1"/>
  <c r="AR1121" i="70"/>
  <c r="AM1121" i="70"/>
  <c r="AL1121" i="70"/>
  <c r="AJ1121" i="70"/>
  <c r="AD1121" i="70"/>
  <c r="AC1121" i="70"/>
  <c r="AA1121" i="70"/>
  <c r="U1121" i="70"/>
  <c r="T1121" i="70"/>
  <c r="R1121" i="70"/>
  <c r="L1121" i="70"/>
  <c r="K1121" i="70"/>
  <c r="I1121" i="70"/>
  <c r="AT1120" i="70"/>
  <c r="AW1120" i="70" s="1"/>
  <c r="AR1120" i="70"/>
  <c r="AM1120" i="70"/>
  <c r="AL1120" i="70"/>
  <c r="AJ1120" i="70"/>
  <c r="AD1120" i="70"/>
  <c r="AC1120" i="70"/>
  <c r="AA1120" i="70"/>
  <c r="U1120" i="70"/>
  <c r="T1120" i="70"/>
  <c r="R1120" i="70"/>
  <c r="L1120" i="70"/>
  <c r="K1120" i="70"/>
  <c r="I1120" i="70"/>
  <c r="AT1119" i="70"/>
  <c r="AW1119" i="70" s="1"/>
  <c r="AR1119" i="70"/>
  <c r="AM1119" i="70"/>
  <c r="AL1119" i="70"/>
  <c r="AJ1119" i="70"/>
  <c r="AD1119" i="70"/>
  <c r="AC1119" i="70"/>
  <c r="AA1119" i="70"/>
  <c r="U1119" i="70"/>
  <c r="T1119" i="70"/>
  <c r="R1119" i="70"/>
  <c r="L1119" i="70"/>
  <c r="K1119" i="70"/>
  <c r="I1119" i="70"/>
  <c r="AT1118" i="70"/>
  <c r="AW1118" i="70" s="1"/>
  <c r="AR1118" i="70"/>
  <c r="AM1118" i="70"/>
  <c r="AL1118" i="70"/>
  <c r="AJ1118" i="70"/>
  <c r="AD1118" i="70"/>
  <c r="AC1118" i="70"/>
  <c r="AA1118" i="70"/>
  <c r="U1118" i="70"/>
  <c r="T1118" i="70"/>
  <c r="R1118" i="70"/>
  <c r="L1118" i="70"/>
  <c r="K1118" i="70"/>
  <c r="I1118" i="70"/>
  <c r="AT1117" i="70"/>
  <c r="AW1117" i="70" s="1"/>
  <c r="AR1117" i="70"/>
  <c r="AM1117" i="70"/>
  <c r="AL1117" i="70"/>
  <c r="AJ1117" i="70"/>
  <c r="AD1117" i="70"/>
  <c r="AC1117" i="70"/>
  <c r="AA1117" i="70"/>
  <c r="U1117" i="70"/>
  <c r="T1117" i="70"/>
  <c r="R1117" i="70"/>
  <c r="L1117" i="70"/>
  <c r="K1117" i="70"/>
  <c r="I1117" i="70"/>
  <c r="AT1116" i="70"/>
  <c r="AW1116" i="70" s="1"/>
  <c r="AR1116" i="70"/>
  <c r="AM1116" i="70"/>
  <c r="AL1116" i="70"/>
  <c r="AJ1116" i="70"/>
  <c r="AD1116" i="70"/>
  <c r="AC1116" i="70"/>
  <c r="AA1116" i="70"/>
  <c r="U1116" i="70"/>
  <c r="T1116" i="70"/>
  <c r="R1116" i="70"/>
  <c r="L1116" i="70"/>
  <c r="K1116" i="70"/>
  <c r="I1116" i="70"/>
  <c r="AT1115" i="70"/>
  <c r="AW1115" i="70" s="1"/>
  <c r="AR1115" i="70"/>
  <c r="AM1115" i="70"/>
  <c r="AL1115" i="70"/>
  <c r="AJ1115" i="70"/>
  <c r="AD1115" i="70"/>
  <c r="AC1115" i="70"/>
  <c r="AA1115" i="70"/>
  <c r="U1115" i="70"/>
  <c r="T1115" i="70"/>
  <c r="R1115" i="70"/>
  <c r="L1115" i="70"/>
  <c r="K1115" i="70"/>
  <c r="I1115" i="70"/>
  <c r="AT1114" i="70"/>
  <c r="AW1114" i="70" s="1"/>
  <c r="AR1114" i="70"/>
  <c r="AM1114" i="70"/>
  <c r="AL1114" i="70"/>
  <c r="AJ1114" i="70"/>
  <c r="AD1114" i="70"/>
  <c r="AC1114" i="70"/>
  <c r="AA1114" i="70"/>
  <c r="U1114" i="70"/>
  <c r="T1114" i="70"/>
  <c r="R1114" i="70"/>
  <c r="L1114" i="70"/>
  <c r="K1114" i="70"/>
  <c r="I1114" i="70"/>
  <c r="AT1113" i="70"/>
  <c r="AW1113" i="70" s="1"/>
  <c r="AR1113" i="70"/>
  <c r="AM1113" i="70"/>
  <c r="AL1113" i="70"/>
  <c r="AJ1113" i="70"/>
  <c r="AD1113" i="70"/>
  <c r="AC1113" i="70"/>
  <c r="AA1113" i="70"/>
  <c r="U1113" i="70"/>
  <c r="T1113" i="70"/>
  <c r="R1113" i="70"/>
  <c r="L1113" i="70"/>
  <c r="K1113" i="70"/>
  <c r="I1113" i="70"/>
  <c r="AT1112" i="70"/>
  <c r="AW1112" i="70" s="1"/>
  <c r="AR1112" i="70"/>
  <c r="AM1112" i="70"/>
  <c r="AL1112" i="70"/>
  <c r="AJ1112" i="70"/>
  <c r="AD1112" i="70"/>
  <c r="AC1112" i="70"/>
  <c r="AA1112" i="70"/>
  <c r="U1112" i="70"/>
  <c r="T1112" i="70"/>
  <c r="R1112" i="70"/>
  <c r="L1112" i="70"/>
  <c r="K1112" i="70"/>
  <c r="I1112" i="70"/>
  <c r="AT1111" i="70"/>
  <c r="AW1111" i="70" s="1"/>
  <c r="AR1111" i="70"/>
  <c r="AM1111" i="70"/>
  <c r="AL1111" i="70"/>
  <c r="AJ1111" i="70"/>
  <c r="AD1111" i="70"/>
  <c r="AC1111" i="70"/>
  <c r="AA1111" i="70"/>
  <c r="U1111" i="70"/>
  <c r="T1111" i="70"/>
  <c r="R1111" i="70"/>
  <c r="L1111" i="70"/>
  <c r="K1111" i="70"/>
  <c r="I1111" i="70"/>
  <c r="AT1110" i="70"/>
  <c r="AW1110" i="70" s="1"/>
  <c r="AR1110" i="70"/>
  <c r="AP1110" i="70"/>
  <c r="AO1110" i="70"/>
  <c r="AM1110" i="70"/>
  <c r="AL1110" i="70"/>
  <c r="AJ1110" i="70"/>
  <c r="AD1110" i="70"/>
  <c r="AC1110" i="70"/>
  <c r="AA1110" i="70"/>
  <c r="U1110" i="70"/>
  <c r="T1110" i="70"/>
  <c r="R1110" i="70"/>
  <c r="L1110" i="70"/>
  <c r="K1110" i="70"/>
  <c r="I1110" i="70"/>
  <c r="AT1109" i="70"/>
  <c r="AW1109" i="70" s="1"/>
  <c r="AL1109" i="70"/>
  <c r="BE69" i="70" s="1"/>
  <c r="AI1109" i="70"/>
  <c r="AC1109" i="70"/>
  <c r="Z1109" i="70"/>
  <c r="AA1109" i="70" s="1"/>
  <c r="T1109" i="70"/>
  <c r="Q1109" i="70"/>
  <c r="R1109" i="70" s="1"/>
  <c r="K1109" i="70"/>
  <c r="H1109" i="70"/>
  <c r="I1109" i="70" s="1"/>
  <c r="AT1108" i="70"/>
  <c r="AW1108" i="70" s="1"/>
  <c r="AR1108" i="70"/>
  <c r="AM1108" i="70"/>
  <c r="AL1108" i="70"/>
  <c r="AJ1108" i="70"/>
  <c r="AD1108" i="70"/>
  <c r="AC1108" i="70"/>
  <c r="AA1108" i="70"/>
  <c r="U1108" i="70"/>
  <c r="T1108" i="70"/>
  <c r="R1108" i="70"/>
  <c r="L1108" i="70"/>
  <c r="K1108" i="70"/>
  <c r="I1108" i="70"/>
  <c r="AT1107" i="70"/>
  <c r="AW1107" i="70" s="1"/>
  <c r="AR1107" i="70"/>
  <c r="AM1107" i="70"/>
  <c r="AL1107" i="70"/>
  <c r="AJ1107" i="70"/>
  <c r="AD1107" i="70"/>
  <c r="AC1107" i="70"/>
  <c r="AA1107" i="70"/>
  <c r="U1107" i="70"/>
  <c r="T1107" i="70"/>
  <c r="R1107" i="70"/>
  <c r="L1107" i="70"/>
  <c r="K1107" i="70"/>
  <c r="I1107" i="70"/>
  <c r="AT1106" i="70"/>
  <c r="AW1106" i="70" s="1"/>
  <c r="AR1106" i="70"/>
  <c r="AM1106" i="70"/>
  <c r="AL1106" i="70"/>
  <c r="AJ1106" i="70"/>
  <c r="AD1106" i="70"/>
  <c r="AC1106" i="70"/>
  <c r="AA1106" i="70"/>
  <c r="U1106" i="70"/>
  <c r="T1106" i="70"/>
  <c r="R1106" i="70"/>
  <c r="L1106" i="70"/>
  <c r="K1106" i="70"/>
  <c r="I1106" i="70"/>
  <c r="AT1105" i="70"/>
  <c r="AW1105" i="70" s="1"/>
  <c r="AR1105" i="70"/>
  <c r="AM1105" i="70"/>
  <c r="AL1105" i="70"/>
  <c r="AJ1105" i="70"/>
  <c r="AD1105" i="70"/>
  <c r="AC1105" i="70"/>
  <c r="AA1105" i="70"/>
  <c r="U1105" i="70"/>
  <c r="T1105" i="70"/>
  <c r="R1105" i="70"/>
  <c r="L1105" i="70"/>
  <c r="K1105" i="70"/>
  <c r="I1105" i="70"/>
  <c r="AT1104" i="70"/>
  <c r="AW1104" i="70" s="1"/>
  <c r="AR1104" i="70"/>
  <c r="AM1104" i="70"/>
  <c r="AL1104" i="70"/>
  <c r="AJ1104" i="70"/>
  <c r="AD1104" i="70"/>
  <c r="AC1104" i="70"/>
  <c r="AA1104" i="70"/>
  <c r="U1104" i="70"/>
  <c r="T1104" i="70"/>
  <c r="R1104" i="70"/>
  <c r="L1104" i="70"/>
  <c r="K1104" i="70"/>
  <c r="I1104" i="70"/>
  <c r="AT1103" i="70"/>
  <c r="AW1103" i="70" s="1"/>
  <c r="AR1103" i="70"/>
  <c r="AM1103" i="70"/>
  <c r="AL1103" i="70"/>
  <c r="AJ1103" i="70"/>
  <c r="AD1103" i="70"/>
  <c r="AC1103" i="70"/>
  <c r="AA1103" i="70"/>
  <c r="U1103" i="70"/>
  <c r="T1103" i="70"/>
  <c r="R1103" i="70"/>
  <c r="L1103" i="70"/>
  <c r="K1103" i="70"/>
  <c r="I1103" i="70"/>
  <c r="AT1102" i="70"/>
  <c r="AW1102" i="70" s="1"/>
  <c r="AR1102" i="70"/>
  <c r="AM1102" i="70"/>
  <c r="AL1102" i="70"/>
  <c r="AJ1102" i="70"/>
  <c r="AD1102" i="70"/>
  <c r="AC1102" i="70"/>
  <c r="AA1102" i="70"/>
  <c r="U1102" i="70"/>
  <c r="T1102" i="70"/>
  <c r="R1102" i="70"/>
  <c r="L1102" i="70"/>
  <c r="K1102" i="70"/>
  <c r="I1102" i="70"/>
  <c r="AT1101" i="70"/>
  <c r="AW1101" i="70" s="1"/>
  <c r="AR1101" i="70"/>
  <c r="AM1101" i="70"/>
  <c r="AL1101" i="70"/>
  <c r="AJ1101" i="70"/>
  <c r="AD1101" i="70"/>
  <c r="AC1101" i="70"/>
  <c r="AA1101" i="70"/>
  <c r="U1101" i="70"/>
  <c r="T1101" i="70"/>
  <c r="R1101" i="70"/>
  <c r="L1101" i="70"/>
  <c r="K1101" i="70"/>
  <c r="I1101" i="70"/>
  <c r="AT1100" i="70"/>
  <c r="AW1100" i="70" s="1"/>
  <c r="AR1100" i="70"/>
  <c r="AM1100" i="70"/>
  <c r="AL1100" i="70"/>
  <c r="AJ1100" i="70"/>
  <c r="AD1100" i="70"/>
  <c r="AC1100" i="70"/>
  <c r="AA1100" i="70"/>
  <c r="U1100" i="70"/>
  <c r="T1100" i="70"/>
  <c r="R1100" i="70"/>
  <c r="L1100" i="70"/>
  <c r="K1100" i="70"/>
  <c r="I1100" i="70"/>
  <c r="AT1099" i="70"/>
  <c r="AW1099" i="70" s="1"/>
  <c r="AR1099" i="70"/>
  <c r="AM1099" i="70"/>
  <c r="AL1099" i="70"/>
  <c r="AJ1099" i="70"/>
  <c r="AD1099" i="70"/>
  <c r="AC1099" i="70"/>
  <c r="AA1099" i="70"/>
  <c r="U1099" i="70"/>
  <c r="T1099" i="70"/>
  <c r="R1099" i="70"/>
  <c r="L1099" i="70"/>
  <c r="K1099" i="70"/>
  <c r="I1099" i="70"/>
  <c r="AT1098" i="70"/>
  <c r="AW1098" i="70" s="1"/>
  <c r="AR1098" i="70"/>
  <c r="AM1098" i="70"/>
  <c r="AL1098" i="70"/>
  <c r="AJ1098" i="70"/>
  <c r="AD1098" i="70"/>
  <c r="AC1098" i="70"/>
  <c r="AA1098" i="70"/>
  <c r="U1098" i="70"/>
  <c r="T1098" i="70"/>
  <c r="R1098" i="70"/>
  <c r="L1098" i="70"/>
  <c r="K1098" i="70"/>
  <c r="I1098" i="70"/>
  <c r="AT1097" i="70"/>
  <c r="AW1097" i="70" s="1"/>
  <c r="AR1097" i="70"/>
  <c r="AM1097" i="70"/>
  <c r="AL1097" i="70"/>
  <c r="AJ1097" i="70"/>
  <c r="AD1097" i="70"/>
  <c r="AC1097" i="70"/>
  <c r="AA1097" i="70"/>
  <c r="U1097" i="70"/>
  <c r="T1097" i="70"/>
  <c r="R1097" i="70"/>
  <c r="L1097" i="70"/>
  <c r="K1097" i="70"/>
  <c r="I1097" i="70"/>
  <c r="AT1096" i="70"/>
  <c r="AW1096" i="70" s="1"/>
  <c r="AR1096" i="70"/>
  <c r="AM1096" i="70"/>
  <c r="AL1096" i="70"/>
  <c r="AJ1096" i="70"/>
  <c r="AD1096" i="70"/>
  <c r="AC1096" i="70"/>
  <c r="AA1096" i="70"/>
  <c r="U1096" i="70"/>
  <c r="T1096" i="70"/>
  <c r="R1096" i="70"/>
  <c r="L1096" i="70"/>
  <c r="K1096" i="70"/>
  <c r="I1096" i="70"/>
  <c r="AT1095" i="70"/>
  <c r="AW1095" i="70" s="1"/>
  <c r="AR1095" i="70"/>
  <c r="AM1095" i="70"/>
  <c r="AL1095" i="70"/>
  <c r="AJ1095" i="70"/>
  <c r="AD1095" i="70"/>
  <c r="AC1095" i="70"/>
  <c r="AA1095" i="70"/>
  <c r="U1095" i="70"/>
  <c r="T1095" i="70"/>
  <c r="R1095" i="70"/>
  <c r="L1095" i="70"/>
  <c r="K1095" i="70"/>
  <c r="I1095" i="70"/>
  <c r="AT1094" i="70"/>
  <c r="AW1094" i="70" s="1"/>
  <c r="AR1094" i="70"/>
  <c r="AM1094" i="70"/>
  <c r="AL1094" i="70"/>
  <c r="AJ1094" i="70"/>
  <c r="AD1094" i="70"/>
  <c r="AC1094" i="70"/>
  <c r="AA1094" i="70"/>
  <c r="U1094" i="70"/>
  <c r="T1094" i="70"/>
  <c r="R1094" i="70"/>
  <c r="L1094" i="70"/>
  <c r="K1094" i="70"/>
  <c r="I1094" i="70"/>
  <c r="AT1093" i="70"/>
  <c r="AW1093" i="70" s="1"/>
  <c r="AR1093" i="70"/>
  <c r="AP1093" i="70"/>
  <c r="AO1093" i="70"/>
  <c r="AM1093" i="70"/>
  <c r="AL1093" i="70"/>
  <c r="AJ1093" i="70"/>
  <c r="AD1093" i="70"/>
  <c r="AC1093" i="70"/>
  <c r="AA1093" i="70"/>
  <c r="U1093" i="70"/>
  <c r="T1093" i="70"/>
  <c r="R1093" i="70"/>
  <c r="L1093" i="70"/>
  <c r="K1093" i="70"/>
  <c r="I1093" i="70"/>
  <c r="AT1092" i="70"/>
  <c r="AW1092" i="70" s="1"/>
  <c r="AL1092" i="70"/>
  <c r="BE68" i="70" s="1"/>
  <c r="AI1092" i="70"/>
  <c r="AJ1092" i="70" s="1"/>
  <c r="AC1092" i="70"/>
  <c r="Z1092" i="70"/>
  <c r="AA1092" i="70" s="1"/>
  <c r="T1092" i="70"/>
  <c r="Q1092" i="70"/>
  <c r="R1092" i="70" s="1"/>
  <c r="K1092" i="70"/>
  <c r="H1092" i="70"/>
  <c r="I1092" i="70" s="1"/>
  <c r="AT1091" i="70"/>
  <c r="AW1091" i="70" s="1"/>
  <c r="AR1091" i="70"/>
  <c r="AM1091" i="70"/>
  <c r="AL1091" i="70"/>
  <c r="AJ1091" i="70"/>
  <c r="AD1091" i="70"/>
  <c r="AC1091" i="70"/>
  <c r="AA1091" i="70"/>
  <c r="U1091" i="70"/>
  <c r="T1091" i="70"/>
  <c r="R1091" i="70"/>
  <c r="L1091" i="70"/>
  <c r="K1091" i="70"/>
  <c r="I1091" i="70"/>
  <c r="AT1090" i="70"/>
  <c r="AW1090" i="70" s="1"/>
  <c r="AR1090" i="70"/>
  <c r="AM1090" i="70"/>
  <c r="AL1090" i="70"/>
  <c r="AJ1090" i="70"/>
  <c r="AD1090" i="70"/>
  <c r="AC1090" i="70"/>
  <c r="AA1090" i="70"/>
  <c r="U1090" i="70"/>
  <c r="T1090" i="70"/>
  <c r="R1090" i="70"/>
  <c r="L1090" i="70"/>
  <c r="K1090" i="70"/>
  <c r="I1090" i="70"/>
  <c r="AT1089" i="70"/>
  <c r="AW1089" i="70" s="1"/>
  <c r="AR1089" i="70"/>
  <c r="AM1089" i="70"/>
  <c r="AL1089" i="70"/>
  <c r="AJ1089" i="70"/>
  <c r="AD1089" i="70"/>
  <c r="AC1089" i="70"/>
  <c r="AA1089" i="70"/>
  <c r="U1089" i="70"/>
  <c r="T1089" i="70"/>
  <c r="R1089" i="70"/>
  <c r="L1089" i="70"/>
  <c r="K1089" i="70"/>
  <c r="I1089" i="70"/>
  <c r="AT1088" i="70"/>
  <c r="AW1088" i="70" s="1"/>
  <c r="AR1088" i="70"/>
  <c r="AM1088" i="70"/>
  <c r="AL1088" i="70"/>
  <c r="AJ1088" i="70"/>
  <c r="AD1088" i="70"/>
  <c r="AC1088" i="70"/>
  <c r="AA1088" i="70"/>
  <c r="U1088" i="70"/>
  <c r="T1088" i="70"/>
  <c r="R1088" i="70"/>
  <c r="L1088" i="70"/>
  <c r="K1088" i="70"/>
  <c r="I1088" i="70"/>
  <c r="AT1087" i="70"/>
  <c r="AW1087" i="70" s="1"/>
  <c r="AR1087" i="70"/>
  <c r="AM1087" i="70"/>
  <c r="AL1087" i="70"/>
  <c r="AJ1087" i="70"/>
  <c r="AD1087" i="70"/>
  <c r="AC1087" i="70"/>
  <c r="AA1087" i="70"/>
  <c r="U1087" i="70"/>
  <c r="T1087" i="70"/>
  <c r="R1087" i="70"/>
  <c r="L1087" i="70"/>
  <c r="K1087" i="70"/>
  <c r="I1087" i="70"/>
  <c r="AT1086" i="70"/>
  <c r="AW1086" i="70" s="1"/>
  <c r="AR1086" i="70"/>
  <c r="AM1086" i="70"/>
  <c r="AL1086" i="70"/>
  <c r="AJ1086" i="70"/>
  <c r="AD1086" i="70"/>
  <c r="AC1086" i="70"/>
  <c r="AA1086" i="70"/>
  <c r="U1086" i="70"/>
  <c r="T1086" i="70"/>
  <c r="R1086" i="70"/>
  <c r="L1086" i="70"/>
  <c r="K1086" i="70"/>
  <c r="I1086" i="70"/>
  <c r="AT1085" i="70"/>
  <c r="AW1085" i="70" s="1"/>
  <c r="AR1085" i="70"/>
  <c r="AM1085" i="70"/>
  <c r="AL1085" i="70"/>
  <c r="AJ1085" i="70"/>
  <c r="AD1085" i="70"/>
  <c r="AC1085" i="70"/>
  <c r="AA1085" i="70"/>
  <c r="U1085" i="70"/>
  <c r="T1085" i="70"/>
  <c r="R1085" i="70"/>
  <c r="L1085" i="70"/>
  <c r="K1085" i="70"/>
  <c r="I1085" i="70"/>
  <c r="AT1084" i="70"/>
  <c r="AW1084" i="70" s="1"/>
  <c r="AR1084" i="70"/>
  <c r="AM1084" i="70"/>
  <c r="AL1084" i="70"/>
  <c r="AJ1084" i="70"/>
  <c r="AD1084" i="70"/>
  <c r="AC1084" i="70"/>
  <c r="AA1084" i="70"/>
  <c r="U1084" i="70"/>
  <c r="T1084" i="70"/>
  <c r="R1084" i="70"/>
  <c r="L1084" i="70"/>
  <c r="K1084" i="70"/>
  <c r="I1084" i="70"/>
  <c r="AT1083" i="70"/>
  <c r="AW1083" i="70" s="1"/>
  <c r="AR1083" i="70"/>
  <c r="AM1083" i="70"/>
  <c r="AL1083" i="70"/>
  <c r="AJ1083" i="70"/>
  <c r="AD1083" i="70"/>
  <c r="AC1083" i="70"/>
  <c r="AA1083" i="70"/>
  <c r="U1083" i="70"/>
  <c r="T1083" i="70"/>
  <c r="R1083" i="70"/>
  <c r="L1083" i="70"/>
  <c r="K1083" i="70"/>
  <c r="I1083" i="70"/>
  <c r="AT1082" i="70"/>
  <c r="AW1082" i="70" s="1"/>
  <c r="AR1082" i="70"/>
  <c r="AM1082" i="70"/>
  <c r="AL1082" i="70"/>
  <c r="AJ1082" i="70"/>
  <c r="AD1082" i="70"/>
  <c r="AC1082" i="70"/>
  <c r="AA1082" i="70"/>
  <c r="U1082" i="70"/>
  <c r="T1082" i="70"/>
  <c r="R1082" i="70"/>
  <c r="L1082" i="70"/>
  <c r="K1082" i="70"/>
  <c r="I1082" i="70"/>
  <c r="AT1081" i="70"/>
  <c r="AW1081" i="70" s="1"/>
  <c r="AR1081" i="70"/>
  <c r="AM1081" i="70"/>
  <c r="AL1081" i="70"/>
  <c r="AJ1081" i="70"/>
  <c r="AD1081" i="70"/>
  <c r="AC1081" i="70"/>
  <c r="AA1081" i="70"/>
  <c r="U1081" i="70"/>
  <c r="T1081" i="70"/>
  <c r="R1081" i="70"/>
  <c r="L1081" i="70"/>
  <c r="K1081" i="70"/>
  <c r="I1081" i="70"/>
  <c r="AT1080" i="70"/>
  <c r="AW1080" i="70" s="1"/>
  <c r="AR1080" i="70"/>
  <c r="AM1080" i="70"/>
  <c r="AL1080" i="70"/>
  <c r="AJ1080" i="70"/>
  <c r="AD1080" i="70"/>
  <c r="AC1080" i="70"/>
  <c r="AA1080" i="70"/>
  <c r="U1080" i="70"/>
  <c r="T1080" i="70"/>
  <c r="R1080" i="70"/>
  <c r="L1080" i="70"/>
  <c r="K1080" i="70"/>
  <c r="I1080" i="70"/>
  <c r="AT1079" i="70"/>
  <c r="AW1079" i="70" s="1"/>
  <c r="AR1079" i="70"/>
  <c r="AM1079" i="70"/>
  <c r="AL1079" i="70"/>
  <c r="AJ1079" i="70"/>
  <c r="AD1079" i="70"/>
  <c r="AC1079" i="70"/>
  <c r="AA1079" i="70"/>
  <c r="U1079" i="70"/>
  <c r="T1079" i="70"/>
  <c r="R1079" i="70"/>
  <c r="L1079" i="70"/>
  <c r="K1079" i="70"/>
  <c r="I1079" i="70"/>
  <c r="AT1078" i="70"/>
  <c r="AW1078" i="70" s="1"/>
  <c r="AR1078" i="70"/>
  <c r="AM1078" i="70"/>
  <c r="AL1078" i="70"/>
  <c r="AJ1078" i="70"/>
  <c r="AD1078" i="70"/>
  <c r="AC1078" i="70"/>
  <c r="AA1078" i="70"/>
  <c r="U1078" i="70"/>
  <c r="T1078" i="70"/>
  <c r="R1078" i="70"/>
  <c r="L1078" i="70"/>
  <c r="K1078" i="70"/>
  <c r="I1078" i="70"/>
  <c r="AT1077" i="70"/>
  <c r="AW1077" i="70" s="1"/>
  <c r="AR1077" i="70"/>
  <c r="AM1077" i="70"/>
  <c r="AL1077" i="70"/>
  <c r="AJ1077" i="70"/>
  <c r="AD1077" i="70"/>
  <c r="AC1077" i="70"/>
  <c r="AA1077" i="70"/>
  <c r="U1077" i="70"/>
  <c r="T1077" i="70"/>
  <c r="R1077" i="70"/>
  <c r="L1077" i="70"/>
  <c r="K1077" i="70"/>
  <c r="I1077" i="70"/>
  <c r="AT1076" i="70"/>
  <c r="AW1076" i="70" s="1"/>
  <c r="AR1076" i="70"/>
  <c r="AP1076" i="70"/>
  <c r="AO1076" i="70"/>
  <c r="AM1076" i="70"/>
  <c r="AL1076" i="70"/>
  <c r="AJ1076" i="70"/>
  <c r="AD1076" i="70"/>
  <c r="AC1076" i="70"/>
  <c r="AA1076" i="70"/>
  <c r="U1076" i="70"/>
  <c r="T1076" i="70"/>
  <c r="R1076" i="70"/>
  <c r="L1076" i="70"/>
  <c r="K1076" i="70"/>
  <c r="I1076" i="70"/>
  <c r="AT1075" i="70"/>
  <c r="AW1075" i="70" s="1"/>
  <c r="AL1075" i="70"/>
  <c r="BE67" i="70" s="1"/>
  <c r="AI1075" i="70"/>
  <c r="AJ1075" i="70" s="1"/>
  <c r="AC1075" i="70"/>
  <c r="Z1075" i="70"/>
  <c r="AA1075" i="70" s="1"/>
  <c r="T1075" i="70"/>
  <c r="Q1075" i="70"/>
  <c r="R1075" i="70" s="1"/>
  <c r="K1075" i="70"/>
  <c r="H1075" i="70"/>
  <c r="I1075" i="70" s="1"/>
  <c r="AT1074" i="70"/>
  <c r="AW1074" i="70" s="1"/>
  <c r="AR1074" i="70"/>
  <c r="AM1074" i="70"/>
  <c r="AL1074" i="70"/>
  <c r="AJ1074" i="70"/>
  <c r="AD1074" i="70"/>
  <c r="AC1074" i="70"/>
  <c r="AA1074" i="70"/>
  <c r="U1074" i="70"/>
  <c r="T1074" i="70"/>
  <c r="R1074" i="70"/>
  <c r="L1074" i="70"/>
  <c r="K1074" i="70"/>
  <c r="I1074" i="70"/>
  <c r="AT1073" i="70"/>
  <c r="AW1073" i="70" s="1"/>
  <c r="AR1073" i="70"/>
  <c r="AM1073" i="70"/>
  <c r="AL1073" i="70"/>
  <c r="AJ1073" i="70"/>
  <c r="AD1073" i="70"/>
  <c r="AC1073" i="70"/>
  <c r="AA1073" i="70"/>
  <c r="U1073" i="70"/>
  <c r="T1073" i="70"/>
  <c r="R1073" i="70"/>
  <c r="L1073" i="70"/>
  <c r="K1073" i="70"/>
  <c r="I1073" i="70"/>
  <c r="AT1072" i="70"/>
  <c r="AW1072" i="70" s="1"/>
  <c r="AR1072" i="70"/>
  <c r="AM1072" i="70"/>
  <c r="AL1072" i="70"/>
  <c r="AJ1072" i="70"/>
  <c r="AD1072" i="70"/>
  <c r="AC1072" i="70"/>
  <c r="AA1072" i="70"/>
  <c r="U1072" i="70"/>
  <c r="T1072" i="70"/>
  <c r="R1072" i="70"/>
  <c r="L1072" i="70"/>
  <c r="K1072" i="70"/>
  <c r="I1072" i="70"/>
  <c r="AT1071" i="70"/>
  <c r="AW1071" i="70" s="1"/>
  <c r="AR1071" i="70"/>
  <c r="AM1071" i="70"/>
  <c r="AL1071" i="70"/>
  <c r="AJ1071" i="70"/>
  <c r="AD1071" i="70"/>
  <c r="AC1071" i="70"/>
  <c r="AA1071" i="70"/>
  <c r="U1071" i="70"/>
  <c r="T1071" i="70"/>
  <c r="R1071" i="70"/>
  <c r="L1071" i="70"/>
  <c r="K1071" i="70"/>
  <c r="I1071" i="70"/>
  <c r="AT1070" i="70"/>
  <c r="AW1070" i="70" s="1"/>
  <c r="AR1070" i="70"/>
  <c r="AM1070" i="70"/>
  <c r="AL1070" i="70"/>
  <c r="AJ1070" i="70"/>
  <c r="AD1070" i="70"/>
  <c r="AC1070" i="70"/>
  <c r="AA1070" i="70"/>
  <c r="U1070" i="70"/>
  <c r="T1070" i="70"/>
  <c r="R1070" i="70"/>
  <c r="L1070" i="70"/>
  <c r="K1070" i="70"/>
  <c r="I1070" i="70"/>
  <c r="AT1069" i="70"/>
  <c r="AW1069" i="70" s="1"/>
  <c r="AR1069" i="70"/>
  <c r="AM1069" i="70"/>
  <c r="AL1069" i="70"/>
  <c r="AJ1069" i="70"/>
  <c r="AD1069" i="70"/>
  <c r="AC1069" i="70"/>
  <c r="AA1069" i="70"/>
  <c r="U1069" i="70"/>
  <c r="T1069" i="70"/>
  <c r="R1069" i="70"/>
  <c r="L1069" i="70"/>
  <c r="K1069" i="70"/>
  <c r="I1069" i="70"/>
  <c r="AT1068" i="70"/>
  <c r="AW1068" i="70" s="1"/>
  <c r="AR1068" i="70"/>
  <c r="AM1068" i="70"/>
  <c r="AL1068" i="70"/>
  <c r="AJ1068" i="70"/>
  <c r="AD1068" i="70"/>
  <c r="AC1068" i="70"/>
  <c r="AA1068" i="70"/>
  <c r="U1068" i="70"/>
  <c r="T1068" i="70"/>
  <c r="R1068" i="70"/>
  <c r="L1068" i="70"/>
  <c r="K1068" i="70"/>
  <c r="I1068" i="70"/>
  <c r="AT1067" i="70"/>
  <c r="AW1067" i="70" s="1"/>
  <c r="AR1067" i="70"/>
  <c r="AM1067" i="70"/>
  <c r="AL1067" i="70"/>
  <c r="AJ1067" i="70"/>
  <c r="AD1067" i="70"/>
  <c r="AC1067" i="70"/>
  <c r="AA1067" i="70"/>
  <c r="U1067" i="70"/>
  <c r="T1067" i="70"/>
  <c r="R1067" i="70"/>
  <c r="L1067" i="70"/>
  <c r="K1067" i="70"/>
  <c r="I1067" i="70"/>
  <c r="AT1066" i="70"/>
  <c r="AW1066" i="70" s="1"/>
  <c r="AR1066" i="70"/>
  <c r="AM1066" i="70"/>
  <c r="AL1066" i="70"/>
  <c r="AJ1066" i="70"/>
  <c r="AD1066" i="70"/>
  <c r="AC1066" i="70"/>
  <c r="AA1066" i="70"/>
  <c r="U1066" i="70"/>
  <c r="T1066" i="70"/>
  <c r="R1066" i="70"/>
  <c r="L1066" i="70"/>
  <c r="K1066" i="70"/>
  <c r="I1066" i="70"/>
  <c r="AT1065" i="70"/>
  <c r="AW1065" i="70" s="1"/>
  <c r="AR1065" i="70"/>
  <c r="AM1065" i="70"/>
  <c r="AL1065" i="70"/>
  <c r="AJ1065" i="70"/>
  <c r="AD1065" i="70"/>
  <c r="AC1065" i="70"/>
  <c r="AA1065" i="70"/>
  <c r="U1065" i="70"/>
  <c r="T1065" i="70"/>
  <c r="R1065" i="70"/>
  <c r="L1065" i="70"/>
  <c r="K1065" i="70"/>
  <c r="I1065" i="70"/>
  <c r="AT1064" i="70"/>
  <c r="AW1064" i="70" s="1"/>
  <c r="AR1064" i="70"/>
  <c r="AM1064" i="70"/>
  <c r="AL1064" i="70"/>
  <c r="AJ1064" i="70"/>
  <c r="AD1064" i="70"/>
  <c r="AC1064" i="70"/>
  <c r="AA1064" i="70"/>
  <c r="U1064" i="70"/>
  <c r="T1064" i="70"/>
  <c r="R1064" i="70"/>
  <c r="L1064" i="70"/>
  <c r="K1064" i="70"/>
  <c r="I1064" i="70"/>
  <c r="AT1063" i="70"/>
  <c r="AW1063" i="70" s="1"/>
  <c r="AR1063" i="70"/>
  <c r="AM1063" i="70"/>
  <c r="AL1063" i="70"/>
  <c r="AJ1063" i="70"/>
  <c r="AD1063" i="70"/>
  <c r="AC1063" i="70"/>
  <c r="AA1063" i="70"/>
  <c r="U1063" i="70"/>
  <c r="T1063" i="70"/>
  <c r="R1063" i="70"/>
  <c r="L1063" i="70"/>
  <c r="K1063" i="70"/>
  <c r="I1063" i="70"/>
  <c r="AT1062" i="70"/>
  <c r="AW1062" i="70" s="1"/>
  <c r="AR1062" i="70"/>
  <c r="AM1062" i="70"/>
  <c r="AL1062" i="70"/>
  <c r="AJ1062" i="70"/>
  <c r="AD1062" i="70"/>
  <c r="AC1062" i="70"/>
  <c r="AA1062" i="70"/>
  <c r="U1062" i="70"/>
  <c r="T1062" i="70"/>
  <c r="R1062" i="70"/>
  <c r="L1062" i="70"/>
  <c r="K1062" i="70"/>
  <c r="I1062" i="70"/>
  <c r="AT1061" i="70"/>
  <c r="AW1061" i="70" s="1"/>
  <c r="AR1061" i="70"/>
  <c r="AM1061" i="70"/>
  <c r="AL1061" i="70"/>
  <c r="AJ1061" i="70"/>
  <c r="AD1061" i="70"/>
  <c r="AC1061" i="70"/>
  <c r="AA1061" i="70"/>
  <c r="U1061" i="70"/>
  <c r="T1061" i="70"/>
  <c r="R1061" i="70"/>
  <c r="L1061" i="70"/>
  <c r="K1061" i="70"/>
  <c r="I1061" i="70"/>
  <c r="AT1060" i="70"/>
  <c r="AW1060" i="70" s="1"/>
  <c r="AR1060" i="70"/>
  <c r="AM1060" i="70"/>
  <c r="AL1060" i="70"/>
  <c r="AJ1060" i="70"/>
  <c r="AD1060" i="70"/>
  <c r="AC1060" i="70"/>
  <c r="AA1060" i="70"/>
  <c r="U1060" i="70"/>
  <c r="T1060" i="70"/>
  <c r="R1060" i="70"/>
  <c r="L1060" i="70"/>
  <c r="K1060" i="70"/>
  <c r="I1060" i="70"/>
  <c r="AT1059" i="70"/>
  <c r="AW1059" i="70" s="1"/>
  <c r="AR1059" i="70"/>
  <c r="AP1059" i="70"/>
  <c r="AO1059" i="70"/>
  <c r="AM1059" i="70"/>
  <c r="AL1059" i="70"/>
  <c r="AJ1059" i="70"/>
  <c r="AD1059" i="70"/>
  <c r="AC1059" i="70"/>
  <c r="AA1059" i="70"/>
  <c r="U1059" i="70"/>
  <c r="T1059" i="70"/>
  <c r="R1059" i="70"/>
  <c r="L1059" i="70"/>
  <c r="K1059" i="70"/>
  <c r="I1059" i="70"/>
  <c r="AT1058" i="70"/>
  <c r="AW1058" i="70" s="1"/>
  <c r="AL1058" i="70"/>
  <c r="BE66" i="70" s="1"/>
  <c r="AI1058" i="70"/>
  <c r="AJ1058" i="70" s="1"/>
  <c r="AC1058" i="70"/>
  <c r="Z1058" i="70"/>
  <c r="AA1058" i="70" s="1"/>
  <c r="T1058" i="70"/>
  <c r="Q1058" i="70"/>
  <c r="R1058" i="70" s="1"/>
  <c r="K1058" i="70"/>
  <c r="H1058" i="70"/>
  <c r="I1058" i="70" s="1"/>
  <c r="AT1057" i="70"/>
  <c r="AW1057" i="70" s="1"/>
  <c r="AR1057" i="70"/>
  <c r="AM1057" i="70"/>
  <c r="AL1057" i="70"/>
  <c r="AJ1057" i="70"/>
  <c r="AD1057" i="70"/>
  <c r="AC1057" i="70"/>
  <c r="AA1057" i="70"/>
  <c r="U1057" i="70"/>
  <c r="T1057" i="70"/>
  <c r="R1057" i="70"/>
  <c r="L1057" i="70"/>
  <c r="K1057" i="70"/>
  <c r="I1057" i="70"/>
  <c r="AT1056" i="70"/>
  <c r="AW1056" i="70" s="1"/>
  <c r="AR1056" i="70"/>
  <c r="AM1056" i="70"/>
  <c r="AL1056" i="70"/>
  <c r="AJ1056" i="70"/>
  <c r="AD1056" i="70"/>
  <c r="AC1056" i="70"/>
  <c r="AA1056" i="70"/>
  <c r="U1056" i="70"/>
  <c r="T1056" i="70"/>
  <c r="R1056" i="70"/>
  <c r="L1056" i="70"/>
  <c r="K1056" i="70"/>
  <c r="I1056" i="70"/>
  <c r="AT1055" i="70"/>
  <c r="AW1055" i="70" s="1"/>
  <c r="AR1055" i="70"/>
  <c r="AM1055" i="70"/>
  <c r="AL1055" i="70"/>
  <c r="AJ1055" i="70"/>
  <c r="AD1055" i="70"/>
  <c r="AC1055" i="70"/>
  <c r="AA1055" i="70"/>
  <c r="U1055" i="70"/>
  <c r="T1055" i="70"/>
  <c r="R1055" i="70"/>
  <c r="L1055" i="70"/>
  <c r="K1055" i="70"/>
  <c r="I1055" i="70"/>
  <c r="AT1054" i="70"/>
  <c r="AW1054" i="70" s="1"/>
  <c r="AR1054" i="70"/>
  <c r="AM1054" i="70"/>
  <c r="AL1054" i="70"/>
  <c r="AJ1054" i="70"/>
  <c r="AD1054" i="70"/>
  <c r="AC1054" i="70"/>
  <c r="AA1054" i="70"/>
  <c r="U1054" i="70"/>
  <c r="T1054" i="70"/>
  <c r="R1054" i="70"/>
  <c r="L1054" i="70"/>
  <c r="K1054" i="70"/>
  <c r="I1054" i="70"/>
  <c r="AT1053" i="70"/>
  <c r="AW1053" i="70" s="1"/>
  <c r="AR1053" i="70"/>
  <c r="AM1053" i="70"/>
  <c r="AL1053" i="70"/>
  <c r="AJ1053" i="70"/>
  <c r="AD1053" i="70"/>
  <c r="AC1053" i="70"/>
  <c r="AA1053" i="70"/>
  <c r="U1053" i="70"/>
  <c r="T1053" i="70"/>
  <c r="R1053" i="70"/>
  <c r="L1053" i="70"/>
  <c r="K1053" i="70"/>
  <c r="I1053" i="70"/>
  <c r="AT1052" i="70"/>
  <c r="AW1052" i="70" s="1"/>
  <c r="AR1052" i="70"/>
  <c r="AM1052" i="70"/>
  <c r="AL1052" i="70"/>
  <c r="AJ1052" i="70"/>
  <c r="AD1052" i="70"/>
  <c r="AC1052" i="70"/>
  <c r="AA1052" i="70"/>
  <c r="U1052" i="70"/>
  <c r="T1052" i="70"/>
  <c r="R1052" i="70"/>
  <c r="L1052" i="70"/>
  <c r="K1052" i="70"/>
  <c r="I1052" i="70"/>
  <c r="AT1051" i="70"/>
  <c r="AW1051" i="70" s="1"/>
  <c r="AR1051" i="70"/>
  <c r="AM1051" i="70"/>
  <c r="AL1051" i="70"/>
  <c r="AJ1051" i="70"/>
  <c r="AD1051" i="70"/>
  <c r="AC1051" i="70"/>
  <c r="AA1051" i="70"/>
  <c r="U1051" i="70"/>
  <c r="T1051" i="70"/>
  <c r="R1051" i="70"/>
  <c r="L1051" i="70"/>
  <c r="K1051" i="70"/>
  <c r="I1051" i="70"/>
  <c r="AT1050" i="70"/>
  <c r="AW1050" i="70" s="1"/>
  <c r="AR1050" i="70"/>
  <c r="AM1050" i="70"/>
  <c r="AL1050" i="70"/>
  <c r="AJ1050" i="70"/>
  <c r="AD1050" i="70"/>
  <c r="AC1050" i="70"/>
  <c r="AA1050" i="70"/>
  <c r="U1050" i="70"/>
  <c r="T1050" i="70"/>
  <c r="R1050" i="70"/>
  <c r="L1050" i="70"/>
  <c r="K1050" i="70"/>
  <c r="I1050" i="70"/>
  <c r="AT1049" i="70"/>
  <c r="AW1049" i="70" s="1"/>
  <c r="AR1049" i="70"/>
  <c r="AM1049" i="70"/>
  <c r="AL1049" i="70"/>
  <c r="AJ1049" i="70"/>
  <c r="AD1049" i="70"/>
  <c r="AC1049" i="70"/>
  <c r="AA1049" i="70"/>
  <c r="U1049" i="70"/>
  <c r="T1049" i="70"/>
  <c r="R1049" i="70"/>
  <c r="L1049" i="70"/>
  <c r="K1049" i="70"/>
  <c r="I1049" i="70"/>
  <c r="AT1048" i="70"/>
  <c r="AW1048" i="70" s="1"/>
  <c r="AR1048" i="70"/>
  <c r="AM1048" i="70"/>
  <c r="AL1048" i="70"/>
  <c r="AJ1048" i="70"/>
  <c r="AD1048" i="70"/>
  <c r="AC1048" i="70"/>
  <c r="AA1048" i="70"/>
  <c r="U1048" i="70"/>
  <c r="T1048" i="70"/>
  <c r="R1048" i="70"/>
  <c r="L1048" i="70"/>
  <c r="K1048" i="70"/>
  <c r="I1048" i="70"/>
  <c r="AT1047" i="70"/>
  <c r="AW1047" i="70" s="1"/>
  <c r="AR1047" i="70"/>
  <c r="AM1047" i="70"/>
  <c r="AL1047" i="70"/>
  <c r="AJ1047" i="70"/>
  <c r="AD1047" i="70"/>
  <c r="AC1047" i="70"/>
  <c r="AA1047" i="70"/>
  <c r="U1047" i="70"/>
  <c r="T1047" i="70"/>
  <c r="R1047" i="70"/>
  <c r="L1047" i="70"/>
  <c r="K1047" i="70"/>
  <c r="I1047" i="70"/>
  <c r="AT1046" i="70"/>
  <c r="AW1046" i="70" s="1"/>
  <c r="AR1046" i="70"/>
  <c r="AM1046" i="70"/>
  <c r="AL1046" i="70"/>
  <c r="AJ1046" i="70"/>
  <c r="AD1046" i="70"/>
  <c r="AC1046" i="70"/>
  <c r="AA1046" i="70"/>
  <c r="U1046" i="70"/>
  <c r="T1046" i="70"/>
  <c r="R1046" i="70"/>
  <c r="L1046" i="70"/>
  <c r="K1046" i="70"/>
  <c r="I1046" i="70"/>
  <c r="AT1045" i="70"/>
  <c r="AW1045" i="70" s="1"/>
  <c r="AR1045" i="70"/>
  <c r="AM1045" i="70"/>
  <c r="AL1045" i="70"/>
  <c r="AJ1045" i="70"/>
  <c r="AD1045" i="70"/>
  <c r="AC1045" i="70"/>
  <c r="AA1045" i="70"/>
  <c r="U1045" i="70"/>
  <c r="T1045" i="70"/>
  <c r="R1045" i="70"/>
  <c r="L1045" i="70"/>
  <c r="K1045" i="70"/>
  <c r="I1045" i="70"/>
  <c r="AT1044" i="70"/>
  <c r="AW1044" i="70" s="1"/>
  <c r="AR1044" i="70"/>
  <c r="AM1044" i="70"/>
  <c r="AL1044" i="70"/>
  <c r="AJ1044" i="70"/>
  <c r="AD1044" i="70"/>
  <c r="AC1044" i="70"/>
  <c r="AA1044" i="70"/>
  <c r="U1044" i="70"/>
  <c r="T1044" i="70"/>
  <c r="R1044" i="70"/>
  <c r="L1044" i="70"/>
  <c r="K1044" i="70"/>
  <c r="I1044" i="70"/>
  <c r="AT1043" i="70"/>
  <c r="AW1043" i="70" s="1"/>
  <c r="AR1043" i="70"/>
  <c r="AM1043" i="70"/>
  <c r="AL1043" i="70"/>
  <c r="AJ1043" i="70"/>
  <c r="AD1043" i="70"/>
  <c r="AC1043" i="70"/>
  <c r="AA1043" i="70"/>
  <c r="U1043" i="70"/>
  <c r="T1043" i="70"/>
  <c r="R1043" i="70"/>
  <c r="L1043" i="70"/>
  <c r="K1043" i="70"/>
  <c r="I1043" i="70"/>
  <c r="AT1042" i="70"/>
  <c r="AW1042" i="70" s="1"/>
  <c r="AR1042" i="70"/>
  <c r="AP1042" i="70"/>
  <c r="AO1042" i="70"/>
  <c r="AM1042" i="70"/>
  <c r="AL1042" i="70"/>
  <c r="AJ1042" i="70"/>
  <c r="AD1042" i="70"/>
  <c r="AC1042" i="70"/>
  <c r="AA1042" i="70"/>
  <c r="U1042" i="70"/>
  <c r="T1042" i="70"/>
  <c r="R1042" i="70"/>
  <c r="L1042" i="70"/>
  <c r="K1042" i="70"/>
  <c r="I1042" i="70"/>
  <c r="AT1041" i="70"/>
  <c r="AW1041" i="70" s="1"/>
  <c r="AL1041" i="70"/>
  <c r="AI1041" i="70"/>
  <c r="AC1041" i="70"/>
  <c r="Z1041" i="70"/>
  <c r="T1041" i="70"/>
  <c r="Q1041" i="70"/>
  <c r="K1041" i="70"/>
  <c r="H1041" i="70"/>
  <c r="I1041" i="70" s="1"/>
  <c r="AT1040" i="70"/>
  <c r="AW1040" i="70" s="1"/>
  <c r="AR1040" i="70"/>
  <c r="AM1040" i="70"/>
  <c r="AL1040" i="70"/>
  <c r="AJ1040" i="70"/>
  <c r="AD1040" i="70"/>
  <c r="AC1040" i="70"/>
  <c r="AA1040" i="70"/>
  <c r="U1040" i="70"/>
  <c r="T1040" i="70"/>
  <c r="R1040" i="70"/>
  <c r="L1040" i="70"/>
  <c r="K1040" i="70"/>
  <c r="I1040" i="70"/>
  <c r="AT1039" i="70"/>
  <c r="AW1039" i="70" s="1"/>
  <c r="AR1039" i="70"/>
  <c r="AM1039" i="70"/>
  <c r="AL1039" i="70"/>
  <c r="AJ1039" i="70"/>
  <c r="AD1039" i="70"/>
  <c r="AC1039" i="70"/>
  <c r="AA1039" i="70"/>
  <c r="U1039" i="70"/>
  <c r="T1039" i="70"/>
  <c r="R1039" i="70"/>
  <c r="L1039" i="70"/>
  <c r="K1039" i="70"/>
  <c r="I1039" i="70"/>
  <c r="AT1038" i="70"/>
  <c r="AW1038" i="70" s="1"/>
  <c r="AR1038" i="70"/>
  <c r="AM1038" i="70"/>
  <c r="AL1038" i="70"/>
  <c r="AJ1038" i="70"/>
  <c r="AD1038" i="70"/>
  <c r="AC1038" i="70"/>
  <c r="AA1038" i="70"/>
  <c r="U1038" i="70"/>
  <c r="T1038" i="70"/>
  <c r="R1038" i="70"/>
  <c r="L1038" i="70"/>
  <c r="K1038" i="70"/>
  <c r="I1038" i="70"/>
  <c r="AT1037" i="70"/>
  <c r="AW1037" i="70" s="1"/>
  <c r="AR1037" i="70"/>
  <c r="AM1037" i="70"/>
  <c r="AL1037" i="70"/>
  <c r="AJ1037" i="70"/>
  <c r="AD1037" i="70"/>
  <c r="AC1037" i="70"/>
  <c r="AA1037" i="70"/>
  <c r="U1037" i="70"/>
  <c r="T1037" i="70"/>
  <c r="R1037" i="70"/>
  <c r="L1037" i="70"/>
  <c r="K1037" i="70"/>
  <c r="I1037" i="70"/>
  <c r="AT1036" i="70"/>
  <c r="AW1036" i="70" s="1"/>
  <c r="AR1036" i="70"/>
  <c r="AM1036" i="70"/>
  <c r="AL1036" i="70"/>
  <c r="AJ1036" i="70"/>
  <c r="AD1036" i="70"/>
  <c r="AC1036" i="70"/>
  <c r="AA1036" i="70"/>
  <c r="U1036" i="70"/>
  <c r="T1036" i="70"/>
  <c r="R1036" i="70"/>
  <c r="L1036" i="70"/>
  <c r="K1036" i="70"/>
  <c r="I1036" i="70"/>
  <c r="AT1035" i="70"/>
  <c r="AW1035" i="70" s="1"/>
  <c r="AR1035" i="70"/>
  <c r="AM1035" i="70"/>
  <c r="AL1035" i="70"/>
  <c r="AJ1035" i="70"/>
  <c r="AD1035" i="70"/>
  <c r="AC1035" i="70"/>
  <c r="AA1035" i="70"/>
  <c r="U1035" i="70"/>
  <c r="T1035" i="70"/>
  <c r="R1035" i="70"/>
  <c r="L1035" i="70"/>
  <c r="K1035" i="70"/>
  <c r="I1035" i="70"/>
  <c r="AT1034" i="70"/>
  <c r="AW1034" i="70" s="1"/>
  <c r="AR1034" i="70"/>
  <c r="AM1034" i="70"/>
  <c r="AL1034" i="70"/>
  <c r="AJ1034" i="70"/>
  <c r="AD1034" i="70"/>
  <c r="AC1034" i="70"/>
  <c r="AA1034" i="70"/>
  <c r="U1034" i="70"/>
  <c r="T1034" i="70"/>
  <c r="R1034" i="70"/>
  <c r="L1034" i="70"/>
  <c r="K1034" i="70"/>
  <c r="I1034" i="70"/>
  <c r="AT1033" i="70"/>
  <c r="AW1033" i="70" s="1"/>
  <c r="AR1033" i="70"/>
  <c r="AM1033" i="70"/>
  <c r="AL1033" i="70"/>
  <c r="AJ1033" i="70"/>
  <c r="AD1033" i="70"/>
  <c r="AC1033" i="70"/>
  <c r="AA1033" i="70"/>
  <c r="U1033" i="70"/>
  <c r="T1033" i="70"/>
  <c r="R1033" i="70"/>
  <c r="L1033" i="70"/>
  <c r="K1033" i="70"/>
  <c r="I1033" i="70"/>
  <c r="AT1032" i="70"/>
  <c r="AW1032" i="70" s="1"/>
  <c r="AR1032" i="70"/>
  <c r="AM1032" i="70"/>
  <c r="AL1032" i="70"/>
  <c r="AJ1032" i="70"/>
  <c r="AD1032" i="70"/>
  <c r="AC1032" i="70"/>
  <c r="AA1032" i="70"/>
  <c r="U1032" i="70"/>
  <c r="T1032" i="70"/>
  <c r="R1032" i="70"/>
  <c r="L1032" i="70"/>
  <c r="K1032" i="70"/>
  <c r="I1032" i="70"/>
  <c r="AT1031" i="70"/>
  <c r="AW1031" i="70" s="1"/>
  <c r="AR1031" i="70"/>
  <c r="AM1031" i="70"/>
  <c r="AL1031" i="70"/>
  <c r="AJ1031" i="70"/>
  <c r="AD1031" i="70"/>
  <c r="AC1031" i="70"/>
  <c r="AA1031" i="70"/>
  <c r="U1031" i="70"/>
  <c r="T1031" i="70"/>
  <c r="R1031" i="70"/>
  <c r="L1031" i="70"/>
  <c r="K1031" i="70"/>
  <c r="I1031" i="70"/>
  <c r="AT1030" i="70"/>
  <c r="AW1030" i="70" s="1"/>
  <c r="AR1030" i="70"/>
  <c r="AM1030" i="70"/>
  <c r="AL1030" i="70"/>
  <c r="AJ1030" i="70"/>
  <c r="AD1030" i="70"/>
  <c r="AC1030" i="70"/>
  <c r="AA1030" i="70"/>
  <c r="U1030" i="70"/>
  <c r="T1030" i="70"/>
  <c r="R1030" i="70"/>
  <c r="L1030" i="70"/>
  <c r="K1030" i="70"/>
  <c r="I1030" i="70"/>
  <c r="AT1029" i="70"/>
  <c r="AW1029" i="70" s="1"/>
  <c r="AR1029" i="70"/>
  <c r="AM1029" i="70"/>
  <c r="AL1029" i="70"/>
  <c r="AJ1029" i="70"/>
  <c r="AD1029" i="70"/>
  <c r="AC1029" i="70"/>
  <c r="AA1029" i="70"/>
  <c r="U1029" i="70"/>
  <c r="T1029" i="70"/>
  <c r="R1029" i="70"/>
  <c r="L1029" i="70"/>
  <c r="K1029" i="70"/>
  <c r="I1029" i="70"/>
  <c r="AT1028" i="70"/>
  <c r="AW1028" i="70" s="1"/>
  <c r="AR1028" i="70"/>
  <c r="AM1028" i="70"/>
  <c r="AL1028" i="70"/>
  <c r="AJ1028" i="70"/>
  <c r="AD1028" i="70"/>
  <c r="AC1028" i="70"/>
  <c r="AA1028" i="70"/>
  <c r="U1028" i="70"/>
  <c r="T1028" i="70"/>
  <c r="R1028" i="70"/>
  <c r="L1028" i="70"/>
  <c r="K1028" i="70"/>
  <c r="I1028" i="70"/>
  <c r="AT1027" i="70"/>
  <c r="AW1027" i="70" s="1"/>
  <c r="AR1027" i="70"/>
  <c r="AM1027" i="70"/>
  <c r="AL1027" i="70"/>
  <c r="AJ1027" i="70"/>
  <c r="AD1027" i="70"/>
  <c r="AC1027" i="70"/>
  <c r="AA1027" i="70"/>
  <c r="U1027" i="70"/>
  <c r="T1027" i="70"/>
  <c r="R1027" i="70"/>
  <c r="L1027" i="70"/>
  <c r="K1027" i="70"/>
  <c r="I1027" i="70"/>
  <c r="AT1026" i="70"/>
  <c r="AW1026" i="70" s="1"/>
  <c r="AR1026" i="70"/>
  <c r="AM1026" i="70"/>
  <c r="AL1026" i="70"/>
  <c r="AJ1026" i="70"/>
  <c r="AD1026" i="70"/>
  <c r="AC1026" i="70"/>
  <c r="AA1026" i="70"/>
  <c r="U1026" i="70"/>
  <c r="T1026" i="70"/>
  <c r="R1026" i="70"/>
  <c r="L1026" i="70"/>
  <c r="K1026" i="70"/>
  <c r="I1026" i="70"/>
  <c r="AT1025" i="70"/>
  <c r="AW1025" i="70" s="1"/>
  <c r="AR1025" i="70"/>
  <c r="AP1025" i="70"/>
  <c r="AO1025" i="70"/>
  <c r="AM1025" i="70"/>
  <c r="AL1025" i="70"/>
  <c r="AJ1025" i="70"/>
  <c r="AD1025" i="70"/>
  <c r="AC1025" i="70"/>
  <c r="AA1025" i="70"/>
  <c r="U1025" i="70"/>
  <c r="T1025" i="70"/>
  <c r="R1025" i="70"/>
  <c r="L1025" i="70"/>
  <c r="K1025" i="70"/>
  <c r="I1025" i="70"/>
  <c r="AT1024" i="70"/>
  <c r="AW1024" i="70" s="1"/>
  <c r="AL1024" i="70"/>
  <c r="BE64" i="70" s="1"/>
  <c r="AI1024" i="70"/>
  <c r="AM1024" i="70" s="1"/>
  <c r="AC1024" i="70"/>
  <c r="Z1024" i="70"/>
  <c r="AD1024" i="70" s="1"/>
  <c r="T1024" i="70"/>
  <c r="Q1024" i="70"/>
  <c r="U1024" i="70" s="1"/>
  <c r="K1024" i="70"/>
  <c r="H1024" i="70"/>
  <c r="L1024" i="70" s="1"/>
  <c r="AT1023" i="70"/>
  <c r="AW1023" i="70" s="1"/>
  <c r="AR1023" i="70"/>
  <c r="AM1023" i="70"/>
  <c r="AL1023" i="70"/>
  <c r="AJ1023" i="70"/>
  <c r="AD1023" i="70"/>
  <c r="AC1023" i="70"/>
  <c r="AA1023" i="70"/>
  <c r="U1023" i="70"/>
  <c r="T1023" i="70"/>
  <c r="R1023" i="70"/>
  <c r="L1023" i="70"/>
  <c r="K1023" i="70"/>
  <c r="I1023" i="70"/>
  <c r="AT1022" i="70"/>
  <c r="AW1022" i="70" s="1"/>
  <c r="AR1022" i="70"/>
  <c r="AM1022" i="70"/>
  <c r="AL1022" i="70"/>
  <c r="AJ1022" i="70"/>
  <c r="AD1022" i="70"/>
  <c r="AC1022" i="70"/>
  <c r="AA1022" i="70"/>
  <c r="U1022" i="70"/>
  <c r="T1022" i="70"/>
  <c r="R1022" i="70"/>
  <c r="L1022" i="70"/>
  <c r="K1022" i="70"/>
  <c r="I1022" i="70"/>
  <c r="AT1021" i="70"/>
  <c r="AW1021" i="70" s="1"/>
  <c r="AR1021" i="70"/>
  <c r="AM1021" i="70"/>
  <c r="AL1021" i="70"/>
  <c r="AJ1021" i="70"/>
  <c r="AD1021" i="70"/>
  <c r="AC1021" i="70"/>
  <c r="AA1021" i="70"/>
  <c r="U1021" i="70"/>
  <c r="T1021" i="70"/>
  <c r="R1021" i="70"/>
  <c r="L1021" i="70"/>
  <c r="K1021" i="70"/>
  <c r="I1021" i="70"/>
  <c r="AT1020" i="70"/>
  <c r="AW1020" i="70" s="1"/>
  <c r="AR1020" i="70"/>
  <c r="AM1020" i="70"/>
  <c r="AL1020" i="70"/>
  <c r="AJ1020" i="70"/>
  <c r="AD1020" i="70"/>
  <c r="AC1020" i="70"/>
  <c r="AA1020" i="70"/>
  <c r="U1020" i="70"/>
  <c r="T1020" i="70"/>
  <c r="R1020" i="70"/>
  <c r="L1020" i="70"/>
  <c r="K1020" i="70"/>
  <c r="I1020" i="70"/>
  <c r="AT1019" i="70"/>
  <c r="AW1019" i="70" s="1"/>
  <c r="AR1019" i="70"/>
  <c r="AM1019" i="70"/>
  <c r="AL1019" i="70"/>
  <c r="AJ1019" i="70"/>
  <c r="AD1019" i="70"/>
  <c r="AC1019" i="70"/>
  <c r="AA1019" i="70"/>
  <c r="U1019" i="70"/>
  <c r="T1019" i="70"/>
  <c r="R1019" i="70"/>
  <c r="L1019" i="70"/>
  <c r="K1019" i="70"/>
  <c r="I1019" i="70"/>
  <c r="AT1018" i="70"/>
  <c r="AW1018" i="70" s="1"/>
  <c r="AR1018" i="70"/>
  <c r="AM1018" i="70"/>
  <c r="AL1018" i="70"/>
  <c r="AJ1018" i="70"/>
  <c r="AD1018" i="70"/>
  <c r="AC1018" i="70"/>
  <c r="AA1018" i="70"/>
  <c r="U1018" i="70"/>
  <c r="T1018" i="70"/>
  <c r="R1018" i="70"/>
  <c r="L1018" i="70"/>
  <c r="K1018" i="70"/>
  <c r="I1018" i="70"/>
  <c r="AT1017" i="70"/>
  <c r="AW1017" i="70" s="1"/>
  <c r="AR1017" i="70"/>
  <c r="AM1017" i="70"/>
  <c r="AL1017" i="70"/>
  <c r="AJ1017" i="70"/>
  <c r="AD1017" i="70"/>
  <c r="AC1017" i="70"/>
  <c r="AA1017" i="70"/>
  <c r="U1017" i="70"/>
  <c r="T1017" i="70"/>
  <c r="R1017" i="70"/>
  <c r="L1017" i="70"/>
  <c r="K1017" i="70"/>
  <c r="I1017" i="70"/>
  <c r="AT1016" i="70"/>
  <c r="AW1016" i="70" s="1"/>
  <c r="AR1016" i="70"/>
  <c r="AM1016" i="70"/>
  <c r="AL1016" i="70"/>
  <c r="AJ1016" i="70"/>
  <c r="AD1016" i="70"/>
  <c r="AC1016" i="70"/>
  <c r="AA1016" i="70"/>
  <c r="U1016" i="70"/>
  <c r="T1016" i="70"/>
  <c r="R1016" i="70"/>
  <c r="L1016" i="70"/>
  <c r="K1016" i="70"/>
  <c r="I1016" i="70"/>
  <c r="AT1015" i="70"/>
  <c r="AW1015" i="70" s="1"/>
  <c r="AR1015" i="70"/>
  <c r="AM1015" i="70"/>
  <c r="AL1015" i="70"/>
  <c r="AJ1015" i="70"/>
  <c r="AD1015" i="70"/>
  <c r="AC1015" i="70"/>
  <c r="AA1015" i="70"/>
  <c r="U1015" i="70"/>
  <c r="T1015" i="70"/>
  <c r="R1015" i="70"/>
  <c r="L1015" i="70"/>
  <c r="K1015" i="70"/>
  <c r="I1015" i="70"/>
  <c r="AT1014" i="70"/>
  <c r="AW1014" i="70" s="1"/>
  <c r="AR1014" i="70"/>
  <c r="AM1014" i="70"/>
  <c r="AL1014" i="70"/>
  <c r="AJ1014" i="70"/>
  <c r="AD1014" i="70"/>
  <c r="AC1014" i="70"/>
  <c r="AA1014" i="70"/>
  <c r="U1014" i="70"/>
  <c r="T1014" i="70"/>
  <c r="R1014" i="70"/>
  <c r="L1014" i="70"/>
  <c r="K1014" i="70"/>
  <c r="I1014" i="70"/>
  <c r="AT1013" i="70"/>
  <c r="AW1013" i="70" s="1"/>
  <c r="AR1013" i="70"/>
  <c r="AM1013" i="70"/>
  <c r="AL1013" i="70"/>
  <c r="AJ1013" i="70"/>
  <c r="AD1013" i="70"/>
  <c r="AC1013" i="70"/>
  <c r="AA1013" i="70"/>
  <c r="U1013" i="70"/>
  <c r="T1013" i="70"/>
  <c r="R1013" i="70"/>
  <c r="L1013" i="70"/>
  <c r="K1013" i="70"/>
  <c r="I1013" i="70"/>
  <c r="AT1012" i="70"/>
  <c r="AW1012" i="70" s="1"/>
  <c r="AR1012" i="70"/>
  <c r="AM1012" i="70"/>
  <c r="AL1012" i="70"/>
  <c r="AJ1012" i="70"/>
  <c r="AD1012" i="70"/>
  <c r="AC1012" i="70"/>
  <c r="AA1012" i="70"/>
  <c r="U1012" i="70"/>
  <c r="T1012" i="70"/>
  <c r="R1012" i="70"/>
  <c r="L1012" i="70"/>
  <c r="K1012" i="70"/>
  <c r="I1012" i="70"/>
  <c r="AT1011" i="70"/>
  <c r="AW1011" i="70" s="1"/>
  <c r="AR1011" i="70"/>
  <c r="AM1011" i="70"/>
  <c r="AL1011" i="70"/>
  <c r="AJ1011" i="70"/>
  <c r="AD1011" i="70"/>
  <c r="AC1011" i="70"/>
  <c r="AA1011" i="70"/>
  <c r="U1011" i="70"/>
  <c r="T1011" i="70"/>
  <c r="R1011" i="70"/>
  <c r="L1011" i="70"/>
  <c r="K1011" i="70"/>
  <c r="I1011" i="70"/>
  <c r="AT1010" i="70"/>
  <c r="AW1010" i="70" s="1"/>
  <c r="AR1010" i="70"/>
  <c r="AM1010" i="70"/>
  <c r="AL1010" i="70"/>
  <c r="AJ1010" i="70"/>
  <c r="AD1010" i="70"/>
  <c r="AC1010" i="70"/>
  <c r="AA1010" i="70"/>
  <c r="U1010" i="70"/>
  <c r="T1010" i="70"/>
  <c r="R1010" i="70"/>
  <c r="L1010" i="70"/>
  <c r="K1010" i="70"/>
  <c r="I1010" i="70"/>
  <c r="AT1009" i="70"/>
  <c r="AW1009" i="70" s="1"/>
  <c r="AR1009" i="70"/>
  <c r="AM1009" i="70"/>
  <c r="AL1009" i="70"/>
  <c r="AJ1009" i="70"/>
  <c r="AD1009" i="70"/>
  <c r="AC1009" i="70"/>
  <c r="AA1009" i="70"/>
  <c r="U1009" i="70"/>
  <c r="T1009" i="70"/>
  <c r="R1009" i="70"/>
  <c r="L1009" i="70"/>
  <c r="K1009" i="70"/>
  <c r="I1009" i="70"/>
  <c r="AT1008" i="70"/>
  <c r="AW1008" i="70" s="1"/>
  <c r="AR1008" i="70"/>
  <c r="AP1008" i="70"/>
  <c r="AU1013" i="70" s="1"/>
  <c r="AO1008" i="70"/>
  <c r="AM1008" i="70"/>
  <c r="AL1008" i="70"/>
  <c r="AJ1008" i="70"/>
  <c r="AD1008" i="70"/>
  <c r="AC1008" i="70"/>
  <c r="AA1008" i="70"/>
  <c r="U1008" i="70"/>
  <c r="T1008" i="70"/>
  <c r="R1008" i="70"/>
  <c r="L1008" i="70"/>
  <c r="K1008" i="70"/>
  <c r="I1008" i="70"/>
  <c r="AT1007" i="70"/>
  <c r="AW1007" i="70" s="1"/>
  <c r="AL1007" i="70"/>
  <c r="BE63" i="70" s="1"/>
  <c r="AI1007" i="70"/>
  <c r="AJ1007" i="70" s="1"/>
  <c r="AC1007" i="70"/>
  <c r="Z1007" i="70"/>
  <c r="AD1007" i="70" s="1"/>
  <c r="T1007" i="70"/>
  <c r="Q1007" i="70"/>
  <c r="U1007" i="70" s="1"/>
  <c r="K1007" i="70"/>
  <c r="H1007" i="70"/>
  <c r="L1007" i="70" s="1"/>
  <c r="AT1006" i="70"/>
  <c r="AW1006" i="70" s="1"/>
  <c r="AR1006" i="70"/>
  <c r="AM1006" i="70"/>
  <c r="AL1006" i="70"/>
  <c r="AJ1006" i="70"/>
  <c r="AD1006" i="70"/>
  <c r="AC1006" i="70"/>
  <c r="AA1006" i="70"/>
  <c r="U1006" i="70"/>
  <c r="T1006" i="70"/>
  <c r="R1006" i="70"/>
  <c r="L1006" i="70"/>
  <c r="K1006" i="70"/>
  <c r="I1006" i="70"/>
  <c r="AT1005" i="70"/>
  <c r="AW1005" i="70" s="1"/>
  <c r="AR1005" i="70"/>
  <c r="AM1005" i="70"/>
  <c r="AL1005" i="70"/>
  <c r="AJ1005" i="70"/>
  <c r="AD1005" i="70"/>
  <c r="AC1005" i="70"/>
  <c r="AA1005" i="70"/>
  <c r="U1005" i="70"/>
  <c r="T1005" i="70"/>
  <c r="R1005" i="70"/>
  <c r="L1005" i="70"/>
  <c r="K1005" i="70"/>
  <c r="I1005" i="70"/>
  <c r="AT1004" i="70"/>
  <c r="AW1004" i="70" s="1"/>
  <c r="AR1004" i="70"/>
  <c r="AM1004" i="70"/>
  <c r="AL1004" i="70"/>
  <c r="AJ1004" i="70"/>
  <c r="AD1004" i="70"/>
  <c r="AC1004" i="70"/>
  <c r="AA1004" i="70"/>
  <c r="U1004" i="70"/>
  <c r="T1004" i="70"/>
  <c r="R1004" i="70"/>
  <c r="L1004" i="70"/>
  <c r="K1004" i="70"/>
  <c r="I1004" i="70"/>
  <c r="AT1003" i="70"/>
  <c r="AW1003" i="70" s="1"/>
  <c r="AR1003" i="70"/>
  <c r="AM1003" i="70"/>
  <c r="AL1003" i="70"/>
  <c r="AJ1003" i="70"/>
  <c r="AD1003" i="70"/>
  <c r="AC1003" i="70"/>
  <c r="AA1003" i="70"/>
  <c r="U1003" i="70"/>
  <c r="T1003" i="70"/>
  <c r="R1003" i="70"/>
  <c r="L1003" i="70"/>
  <c r="K1003" i="70"/>
  <c r="I1003" i="70"/>
  <c r="AT1002" i="70"/>
  <c r="AW1002" i="70" s="1"/>
  <c r="AR1002" i="70"/>
  <c r="AM1002" i="70"/>
  <c r="AL1002" i="70"/>
  <c r="AJ1002" i="70"/>
  <c r="AD1002" i="70"/>
  <c r="AC1002" i="70"/>
  <c r="AA1002" i="70"/>
  <c r="U1002" i="70"/>
  <c r="T1002" i="70"/>
  <c r="R1002" i="70"/>
  <c r="L1002" i="70"/>
  <c r="K1002" i="70"/>
  <c r="I1002" i="70"/>
  <c r="AT1001" i="70"/>
  <c r="AW1001" i="70" s="1"/>
  <c r="AR1001" i="70"/>
  <c r="AM1001" i="70"/>
  <c r="AL1001" i="70"/>
  <c r="AJ1001" i="70"/>
  <c r="AD1001" i="70"/>
  <c r="AC1001" i="70"/>
  <c r="AA1001" i="70"/>
  <c r="U1001" i="70"/>
  <c r="T1001" i="70"/>
  <c r="R1001" i="70"/>
  <c r="L1001" i="70"/>
  <c r="K1001" i="70"/>
  <c r="I1001" i="70"/>
  <c r="AT1000" i="70"/>
  <c r="AW1000" i="70" s="1"/>
  <c r="AR1000" i="70"/>
  <c r="AM1000" i="70"/>
  <c r="AL1000" i="70"/>
  <c r="AJ1000" i="70"/>
  <c r="AD1000" i="70"/>
  <c r="AC1000" i="70"/>
  <c r="AA1000" i="70"/>
  <c r="U1000" i="70"/>
  <c r="T1000" i="70"/>
  <c r="R1000" i="70"/>
  <c r="L1000" i="70"/>
  <c r="K1000" i="70"/>
  <c r="I1000" i="70"/>
  <c r="AT999" i="70"/>
  <c r="AW999" i="70" s="1"/>
  <c r="AR999" i="70"/>
  <c r="AM999" i="70"/>
  <c r="AL999" i="70"/>
  <c r="AJ999" i="70"/>
  <c r="AD999" i="70"/>
  <c r="AC999" i="70"/>
  <c r="AA999" i="70"/>
  <c r="U999" i="70"/>
  <c r="T999" i="70"/>
  <c r="R999" i="70"/>
  <c r="L999" i="70"/>
  <c r="K999" i="70"/>
  <c r="I999" i="70"/>
  <c r="AT998" i="70"/>
  <c r="AW998" i="70" s="1"/>
  <c r="AR998" i="70"/>
  <c r="AM998" i="70"/>
  <c r="AL998" i="70"/>
  <c r="AJ998" i="70"/>
  <c r="AD998" i="70"/>
  <c r="AC998" i="70"/>
  <c r="AA998" i="70"/>
  <c r="U998" i="70"/>
  <c r="T998" i="70"/>
  <c r="R998" i="70"/>
  <c r="L998" i="70"/>
  <c r="K998" i="70"/>
  <c r="I998" i="70"/>
  <c r="AT997" i="70"/>
  <c r="AW997" i="70" s="1"/>
  <c r="AR997" i="70"/>
  <c r="AM997" i="70"/>
  <c r="AL997" i="70"/>
  <c r="AJ997" i="70"/>
  <c r="AD997" i="70"/>
  <c r="AC997" i="70"/>
  <c r="AA997" i="70"/>
  <c r="U997" i="70"/>
  <c r="T997" i="70"/>
  <c r="R997" i="70"/>
  <c r="L997" i="70"/>
  <c r="K997" i="70"/>
  <c r="I997" i="70"/>
  <c r="AT996" i="70"/>
  <c r="AW996" i="70" s="1"/>
  <c r="AR996" i="70"/>
  <c r="AM996" i="70"/>
  <c r="AL996" i="70"/>
  <c r="AJ996" i="70"/>
  <c r="AD996" i="70"/>
  <c r="AC996" i="70"/>
  <c r="AA996" i="70"/>
  <c r="U996" i="70"/>
  <c r="T996" i="70"/>
  <c r="R996" i="70"/>
  <c r="L996" i="70"/>
  <c r="K996" i="70"/>
  <c r="I996" i="70"/>
  <c r="AT995" i="70"/>
  <c r="AW995" i="70" s="1"/>
  <c r="AR995" i="70"/>
  <c r="AM995" i="70"/>
  <c r="AL995" i="70"/>
  <c r="AJ995" i="70"/>
  <c r="AD995" i="70"/>
  <c r="AC995" i="70"/>
  <c r="AA995" i="70"/>
  <c r="U995" i="70"/>
  <c r="T995" i="70"/>
  <c r="R995" i="70"/>
  <c r="L995" i="70"/>
  <c r="K995" i="70"/>
  <c r="I995" i="70"/>
  <c r="AT994" i="70"/>
  <c r="AW994" i="70" s="1"/>
  <c r="AR994" i="70"/>
  <c r="AM994" i="70"/>
  <c r="AL994" i="70"/>
  <c r="AJ994" i="70"/>
  <c r="AD994" i="70"/>
  <c r="AC994" i="70"/>
  <c r="AA994" i="70"/>
  <c r="U994" i="70"/>
  <c r="T994" i="70"/>
  <c r="R994" i="70"/>
  <c r="L994" i="70"/>
  <c r="K994" i="70"/>
  <c r="I994" i="70"/>
  <c r="AT993" i="70"/>
  <c r="AW993" i="70" s="1"/>
  <c r="AR993" i="70"/>
  <c r="AM993" i="70"/>
  <c r="AL993" i="70"/>
  <c r="AJ993" i="70"/>
  <c r="AD993" i="70"/>
  <c r="AC993" i="70"/>
  <c r="AA993" i="70"/>
  <c r="U993" i="70"/>
  <c r="T993" i="70"/>
  <c r="R993" i="70"/>
  <c r="L993" i="70"/>
  <c r="K993" i="70"/>
  <c r="I993" i="70"/>
  <c r="AT992" i="70"/>
  <c r="AW992" i="70" s="1"/>
  <c r="AR992" i="70"/>
  <c r="AM992" i="70"/>
  <c r="AL992" i="70"/>
  <c r="AJ992" i="70"/>
  <c r="AD992" i="70"/>
  <c r="AC992" i="70"/>
  <c r="AA992" i="70"/>
  <c r="U992" i="70"/>
  <c r="T992" i="70"/>
  <c r="R992" i="70"/>
  <c r="L992" i="70"/>
  <c r="K992" i="70"/>
  <c r="I992" i="70"/>
  <c r="AT991" i="70"/>
  <c r="AW991" i="70" s="1"/>
  <c r="AR991" i="70"/>
  <c r="AP991" i="70"/>
  <c r="AO991" i="70"/>
  <c r="AM991" i="70"/>
  <c r="AL991" i="70"/>
  <c r="AJ991" i="70"/>
  <c r="AD991" i="70"/>
  <c r="AC991" i="70"/>
  <c r="AA991" i="70"/>
  <c r="U991" i="70"/>
  <c r="T991" i="70"/>
  <c r="R991" i="70"/>
  <c r="L991" i="70"/>
  <c r="K991" i="70"/>
  <c r="I991" i="70"/>
  <c r="AT990" i="70"/>
  <c r="AW990" i="70" s="1"/>
  <c r="AL990" i="70"/>
  <c r="BE62" i="70" s="1"/>
  <c r="AI990" i="70"/>
  <c r="AJ990" i="70" s="1"/>
  <c r="AC990" i="70"/>
  <c r="Z990" i="70"/>
  <c r="AA990" i="70" s="1"/>
  <c r="T990" i="70"/>
  <c r="Q990" i="70"/>
  <c r="R990" i="70" s="1"/>
  <c r="K990" i="70"/>
  <c r="H990" i="70"/>
  <c r="I990" i="70" s="1"/>
  <c r="AT989" i="70"/>
  <c r="AW989" i="70" s="1"/>
  <c r="AR989" i="70"/>
  <c r="AM989" i="70"/>
  <c r="AL989" i="70"/>
  <c r="AJ989" i="70"/>
  <c r="AD989" i="70"/>
  <c r="AC989" i="70"/>
  <c r="AA989" i="70"/>
  <c r="U989" i="70"/>
  <c r="T989" i="70"/>
  <c r="R989" i="70"/>
  <c r="L989" i="70"/>
  <c r="K989" i="70"/>
  <c r="I989" i="70"/>
  <c r="AT988" i="70"/>
  <c r="AW988" i="70" s="1"/>
  <c r="AR988" i="70"/>
  <c r="AM988" i="70"/>
  <c r="AL988" i="70"/>
  <c r="AJ988" i="70"/>
  <c r="AD988" i="70"/>
  <c r="AC988" i="70"/>
  <c r="AA988" i="70"/>
  <c r="U988" i="70"/>
  <c r="T988" i="70"/>
  <c r="R988" i="70"/>
  <c r="L988" i="70"/>
  <c r="K988" i="70"/>
  <c r="I988" i="70"/>
  <c r="AT987" i="70"/>
  <c r="AW987" i="70" s="1"/>
  <c r="AR987" i="70"/>
  <c r="AM987" i="70"/>
  <c r="AL987" i="70"/>
  <c r="AJ987" i="70"/>
  <c r="AD987" i="70"/>
  <c r="AC987" i="70"/>
  <c r="AA987" i="70"/>
  <c r="U987" i="70"/>
  <c r="T987" i="70"/>
  <c r="R987" i="70"/>
  <c r="L987" i="70"/>
  <c r="K987" i="70"/>
  <c r="I987" i="70"/>
  <c r="AT986" i="70"/>
  <c r="AW986" i="70" s="1"/>
  <c r="AR986" i="70"/>
  <c r="AM986" i="70"/>
  <c r="AL986" i="70"/>
  <c r="AJ986" i="70"/>
  <c r="AD986" i="70"/>
  <c r="AC986" i="70"/>
  <c r="AA986" i="70"/>
  <c r="U986" i="70"/>
  <c r="T986" i="70"/>
  <c r="R986" i="70"/>
  <c r="L986" i="70"/>
  <c r="K986" i="70"/>
  <c r="I986" i="70"/>
  <c r="AT985" i="70"/>
  <c r="AW985" i="70" s="1"/>
  <c r="AR985" i="70"/>
  <c r="AM985" i="70"/>
  <c r="AL985" i="70"/>
  <c r="AJ985" i="70"/>
  <c r="AD985" i="70"/>
  <c r="AC985" i="70"/>
  <c r="AA985" i="70"/>
  <c r="U985" i="70"/>
  <c r="T985" i="70"/>
  <c r="R985" i="70"/>
  <c r="L985" i="70"/>
  <c r="K985" i="70"/>
  <c r="I985" i="70"/>
  <c r="AT984" i="70"/>
  <c r="AW984" i="70" s="1"/>
  <c r="AR984" i="70"/>
  <c r="AM984" i="70"/>
  <c r="AL984" i="70"/>
  <c r="AJ984" i="70"/>
  <c r="AD984" i="70"/>
  <c r="AC984" i="70"/>
  <c r="AA984" i="70"/>
  <c r="U984" i="70"/>
  <c r="T984" i="70"/>
  <c r="R984" i="70"/>
  <c r="L984" i="70"/>
  <c r="K984" i="70"/>
  <c r="I984" i="70"/>
  <c r="AT983" i="70"/>
  <c r="AW983" i="70" s="1"/>
  <c r="AR983" i="70"/>
  <c r="AM983" i="70"/>
  <c r="AL983" i="70"/>
  <c r="AJ983" i="70"/>
  <c r="AD983" i="70"/>
  <c r="AC983" i="70"/>
  <c r="AA983" i="70"/>
  <c r="U983" i="70"/>
  <c r="T983" i="70"/>
  <c r="R983" i="70"/>
  <c r="L983" i="70"/>
  <c r="K983" i="70"/>
  <c r="I983" i="70"/>
  <c r="AT982" i="70"/>
  <c r="AW982" i="70" s="1"/>
  <c r="AR982" i="70"/>
  <c r="AM982" i="70"/>
  <c r="AL982" i="70"/>
  <c r="AJ982" i="70"/>
  <c r="AD982" i="70"/>
  <c r="AC982" i="70"/>
  <c r="AA982" i="70"/>
  <c r="U982" i="70"/>
  <c r="T982" i="70"/>
  <c r="R982" i="70"/>
  <c r="L982" i="70"/>
  <c r="K982" i="70"/>
  <c r="I982" i="70"/>
  <c r="AT981" i="70"/>
  <c r="AW981" i="70" s="1"/>
  <c r="AR981" i="70"/>
  <c r="AM981" i="70"/>
  <c r="AL981" i="70"/>
  <c r="AJ981" i="70"/>
  <c r="AD981" i="70"/>
  <c r="AC981" i="70"/>
  <c r="AA981" i="70"/>
  <c r="U981" i="70"/>
  <c r="T981" i="70"/>
  <c r="R981" i="70"/>
  <c r="L981" i="70"/>
  <c r="K981" i="70"/>
  <c r="I981" i="70"/>
  <c r="AT980" i="70"/>
  <c r="AW980" i="70" s="1"/>
  <c r="AR980" i="70"/>
  <c r="AM980" i="70"/>
  <c r="AL980" i="70"/>
  <c r="AJ980" i="70"/>
  <c r="AD980" i="70"/>
  <c r="AC980" i="70"/>
  <c r="AA980" i="70"/>
  <c r="U980" i="70"/>
  <c r="T980" i="70"/>
  <c r="R980" i="70"/>
  <c r="L980" i="70"/>
  <c r="K980" i="70"/>
  <c r="I980" i="70"/>
  <c r="AT979" i="70"/>
  <c r="AW979" i="70" s="1"/>
  <c r="AR979" i="70"/>
  <c r="AM979" i="70"/>
  <c r="AL979" i="70"/>
  <c r="AJ979" i="70"/>
  <c r="AD979" i="70"/>
  <c r="AC979" i="70"/>
  <c r="AA979" i="70"/>
  <c r="U979" i="70"/>
  <c r="T979" i="70"/>
  <c r="R979" i="70"/>
  <c r="L979" i="70"/>
  <c r="K979" i="70"/>
  <c r="I979" i="70"/>
  <c r="AT978" i="70"/>
  <c r="AW978" i="70" s="1"/>
  <c r="AR978" i="70"/>
  <c r="AM978" i="70"/>
  <c r="AL978" i="70"/>
  <c r="AJ978" i="70"/>
  <c r="AD978" i="70"/>
  <c r="AC978" i="70"/>
  <c r="AA978" i="70"/>
  <c r="U978" i="70"/>
  <c r="T978" i="70"/>
  <c r="R978" i="70"/>
  <c r="L978" i="70"/>
  <c r="K978" i="70"/>
  <c r="I978" i="70"/>
  <c r="AT977" i="70"/>
  <c r="AW977" i="70" s="1"/>
  <c r="AR977" i="70"/>
  <c r="AM977" i="70"/>
  <c r="AL977" i="70"/>
  <c r="AJ977" i="70"/>
  <c r="AD977" i="70"/>
  <c r="AC977" i="70"/>
  <c r="AA977" i="70"/>
  <c r="U977" i="70"/>
  <c r="T977" i="70"/>
  <c r="R977" i="70"/>
  <c r="L977" i="70"/>
  <c r="K977" i="70"/>
  <c r="I977" i="70"/>
  <c r="AT976" i="70"/>
  <c r="AW976" i="70" s="1"/>
  <c r="AR976" i="70"/>
  <c r="AM976" i="70"/>
  <c r="AL976" i="70"/>
  <c r="AJ976" i="70"/>
  <c r="AD976" i="70"/>
  <c r="AC976" i="70"/>
  <c r="AA976" i="70"/>
  <c r="U976" i="70"/>
  <c r="T976" i="70"/>
  <c r="R976" i="70"/>
  <c r="L976" i="70"/>
  <c r="K976" i="70"/>
  <c r="I976" i="70"/>
  <c r="AT975" i="70"/>
  <c r="AW975" i="70" s="1"/>
  <c r="AR975" i="70"/>
  <c r="AM975" i="70"/>
  <c r="AL975" i="70"/>
  <c r="AJ975" i="70"/>
  <c r="AD975" i="70"/>
  <c r="AC975" i="70"/>
  <c r="AA975" i="70"/>
  <c r="U975" i="70"/>
  <c r="T975" i="70"/>
  <c r="R975" i="70"/>
  <c r="L975" i="70"/>
  <c r="K975" i="70"/>
  <c r="I975" i="70"/>
  <c r="AT974" i="70"/>
  <c r="AW974" i="70" s="1"/>
  <c r="AR974" i="70"/>
  <c r="AP974" i="70"/>
  <c r="AO974" i="70"/>
  <c r="AM974" i="70"/>
  <c r="AL974" i="70"/>
  <c r="AJ974" i="70"/>
  <c r="AD974" i="70"/>
  <c r="AC974" i="70"/>
  <c r="AA974" i="70"/>
  <c r="U974" i="70"/>
  <c r="T974" i="70"/>
  <c r="R974" i="70"/>
  <c r="L974" i="70"/>
  <c r="K974" i="70"/>
  <c r="I974" i="70"/>
  <c r="AT973" i="70"/>
  <c r="AW973" i="70" s="1"/>
  <c r="AL973" i="70"/>
  <c r="AI973" i="70"/>
  <c r="AC973" i="70"/>
  <c r="Z973" i="70"/>
  <c r="T973" i="70"/>
  <c r="Q973" i="70"/>
  <c r="K973" i="70"/>
  <c r="H973" i="70"/>
  <c r="AT972" i="70"/>
  <c r="AW972" i="70" s="1"/>
  <c r="AR972" i="70"/>
  <c r="AM972" i="70"/>
  <c r="AL972" i="70"/>
  <c r="AJ972" i="70"/>
  <c r="AD972" i="70"/>
  <c r="AC972" i="70"/>
  <c r="AA972" i="70"/>
  <c r="U972" i="70"/>
  <c r="T972" i="70"/>
  <c r="R972" i="70"/>
  <c r="L972" i="70"/>
  <c r="K972" i="70"/>
  <c r="I972" i="70"/>
  <c r="AT971" i="70"/>
  <c r="AW971" i="70" s="1"/>
  <c r="AR971" i="70"/>
  <c r="AM971" i="70"/>
  <c r="AL971" i="70"/>
  <c r="AJ971" i="70"/>
  <c r="AD971" i="70"/>
  <c r="AC971" i="70"/>
  <c r="AA971" i="70"/>
  <c r="U971" i="70"/>
  <c r="T971" i="70"/>
  <c r="R971" i="70"/>
  <c r="L971" i="70"/>
  <c r="K971" i="70"/>
  <c r="I971" i="70"/>
  <c r="AT970" i="70"/>
  <c r="AW970" i="70" s="1"/>
  <c r="AR970" i="70"/>
  <c r="AM970" i="70"/>
  <c r="AL970" i="70"/>
  <c r="AJ970" i="70"/>
  <c r="AD970" i="70"/>
  <c r="AC970" i="70"/>
  <c r="AA970" i="70"/>
  <c r="U970" i="70"/>
  <c r="T970" i="70"/>
  <c r="R970" i="70"/>
  <c r="L970" i="70"/>
  <c r="K970" i="70"/>
  <c r="I970" i="70"/>
  <c r="AT969" i="70"/>
  <c r="AW969" i="70" s="1"/>
  <c r="AR969" i="70"/>
  <c r="AM969" i="70"/>
  <c r="AL969" i="70"/>
  <c r="AJ969" i="70"/>
  <c r="AD969" i="70"/>
  <c r="AC969" i="70"/>
  <c r="AA969" i="70"/>
  <c r="U969" i="70"/>
  <c r="T969" i="70"/>
  <c r="R969" i="70"/>
  <c r="L969" i="70"/>
  <c r="K969" i="70"/>
  <c r="I969" i="70"/>
  <c r="AT968" i="70"/>
  <c r="AW968" i="70" s="1"/>
  <c r="AR968" i="70"/>
  <c r="AM968" i="70"/>
  <c r="AL968" i="70"/>
  <c r="AJ968" i="70"/>
  <c r="AD968" i="70"/>
  <c r="AC968" i="70"/>
  <c r="AA968" i="70"/>
  <c r="U968" i="70"/>
  <c r="T968" i="70"/>
  <c r="R968" i="70"/>
  <c r="L968" i="70"/>
  <c r="K968" i="70"/>
  <c r="I968" i="70"/>
  <c r="AT967" i="70"/>
  <c r="AW967" i="70" s="1"/>
  <c r="AR967" i="70"/>
  <c r="AM967" i="70"/>
  <c r="AL967" i="70"/>
  <c r="AJ967" i="70"/>
  <c r="AD967" i="70"/>
  <c r="AC967" i="70"/>
  <c r="AA967" i="70"/>
  <c r="U967" i="70"/>
  <c r="T967" i="70"/>
  <c r="R967" i="70"/>
  <c r="L967" i="70"/>
  <c r="K967" i="70"/>
  <c r="I967" i="70"/>
  <c r="AT966" i="70"/>
  <c r="AW966" i="70" s="1"/>
  <c r="AR966" i="70"/>
  <c r="AM966" i="70"/>
  <c r="AL966" i="70"/>
  <c r="AJ966" i="70"/>
  <c r="AD966" i="70"/>
  <c r="AC966" i="70"/>
  <c r="AA966" i="70"/>
  <c r="U966" i="70"/>
  <c r="T966" i="70"/>
  <c r="R966" i="70"/>
  <c r="L966" i="70"/>
  <c r="K966" i="70"/>
  <c r="I966" i="70"/>
  <c r="AT965" i="70"/>
  <c r="AW965" i="70" s="1"/>
  <c r="AR965" i="70"/>
  <c r="AM965" i="70"/>
  <c r="AL965" i="70"/>
  <c r="AJ965" i="70"/>
  <c r="AD965" i="70"/>
  <c r="AC965" i="70"/>
  <c r="AA965" i="70"/>
  <c r="U965" i="70"/>
  <c r="T965" i="70"/>
  <c r="R965" i="70"/>
  <c r="L965" i="70"/>
  <c r="K965" i="70"/>
  <c r="I965" i="70"/>
  <c r="AT964" i="70"/>
  <c r="AW964" i="70" s="1"/>
  <c r="AR964" i="70"/>
  <c r="AM964" i="70"/>
  <c r="AL964" i="70"/>
  <c r="AJ964" i="70"/>
  <c r="AD964" i="70"/>
  <c r="AC964" i="70"/>
  <c r="AA964" i="70"/>
  <c r="U964" i="70"/>
  <c r="T964" i="70"/>
  <c r="R964" i="70"/>
  <c r="L964" i="70"/>
  <c r="K964" i="70"/>
  <c r="I964" i="70"/>
  <c r="AT963" i="70"/>
  <c r="AW963" i="70" s="1"/>
  <c r="AR963" i="70"/>
  <c r="AM963" i="70"/>
  <c r="AL963" i="70"/>
  <c r="AJ963" i="70"/>
  <c r="AD963" i="70"/>
  <c r="AC963" i="70"/>
  <c r="AA963" i="70"/>
  <c r="U963" i="70"/>
  <c r="T963" i="70"/>
  <c r="R963" i="70"/>
  <c r="L963" i="70"/>
  <c r="K963" i="70"/>
  <c r="I963" i="70"/>
  <c r="AT962" i="70"/>
  <c r="AW962" i="70" s="1"/>
  <c r="AR962" i="70"/>
  <c r="AM962" i="70"/>
  <c r="AL962" i="70"/>
  <c r="AJ962" i="70"/>
  <c r="AD962" i="70"/>
  <c r="AC962" i="70"/>
  <c r="AA962" i="70"/>
  <c r="U962" i="70"/>
  <c r="T962" i="70"/>
  <c r="R962" i="70"/>
  <c r="L962" i="70"/>
  <c r="K962" i="70"/>
  <c r="I962" i="70"/>
  <c r="AT961" i="70"/>
  <c r="AW961" i="70" s="1"/>
  <c r="AR961" i="70"/>
  <c r="AM961" i="70"/>
  <c r="AL961" i="70"/>
  <c r="AJ961" i="70"/>
  <c r="AD961" i="70"/>
  <c r="AC961" i="70"/>
  <c r="AA961" i="70"/>
  <c r="U961" i="70"/>
  <c r="T961" i="70"/>
  <c r="R961" i="70"/>
  <c r="L961" i="70"/>
  <c r="K961" i="70"/>
  <c r="I961" i="70"/>
  <c r="AT960" i="70"/>
  <c r="AW960" i="70" s="1"/>
  <c r="AR960" i="70"/>
  <c r="AM960" i="70"/>
  <c r="AL960" i="70"/>
  <c r="AJ960" i="70"/>
  <c r="AD960" i="70"/>
  <c r="AC960" i="70"/>
  <c r="AA960" i="70"/>
  <c r="U960" i="70"/>
  <c r="T960" i="70"/>
  <c r="R960" i="70"/>
  <c r="L960" i="70"/>
  <c r="K960" i="70"/>
  <c r="I960" i="70"/>
  <c r="AT959" i="70"/>
  <c r="AW959" i="70" s="1"/>
  <c r="AR959" i="70"/>
  <c r="AM959" i="70"/>
  <c r="AL959" i="70"/>
  <c r="AJ959" i="70"/>
  <c r="AD959" i="70"/>
  <c r="AC959" i="70"/>
  <c r="AA959" i="70"/>
  <c r="U959" i="70"/>
  <c r="T959" i="70"/>
  <c r="R959" i="70"/>
  <c r="L959" i="70"/>
  <c r="K959" i="70"/>
  <c r="I959" i="70"/>
  <c r="AT958" i="70"/>
  <c r="AW958" i="70" s="1"/>
  <c r="AR958" i="70"/>
  <c r="AM958" i="70"/>
  <c r="AL958" i="70"/>
  <c r="AJ958" i="70"/>
  <c r="AD958" i="70"/>
  <c r="AC958" i="70"/>
  <c r="AA958" i="70"/>
  <c r="U958" i="70"/>
  <c r="T958" i="70"/>
  <c r="R958" i="70"/>
  <c r="L958" i="70"/>
  <c r="K958" i="70"/>
  <c r="I958" i="70"/>
  <c r="AT957" i="70"/>
  <c r="AW957" i="70" s="1"/>
  <c r="AR957" i="70"/>
  <c r="AP957" i="70"/>
  <c r="AO957" i="70"/>
  <c r="AM957" i="70"/>
  <c r="AL957" i="70"/>
  <c r="AJ957" i="70"/>
  <c r="AD957" i="70"/>
  <c r="AC957" i="70"/>
  <c r="AA957" i="70"/>
  <c r="U957" i="70"/>
  <c r="T957" i="70"/>
  <c r="R957" i="70"/>
  <c r="L957" i="70"/>
  <c r="K957" i="70"/>
  <c r="I957" i="70"/>
  <c r="AT956" i="70"/>
  <c r="AW956" i="70" s="1"/>
  <c r="AL956" i="70"/>
  <c r="BE60" i="70" s="1"/>
  <c r="AI956" i="70"/>
  <c r="AJ956" i="70" s="1"/>
  <c r="AC956" i="70"/>
  <c r="Z956" i="70"/>
  <c r="AA956" i="70" s="1"/>
  <c r="T956" i="70"/>
  <c r="Q956" i="70"/>
  <c r="K956" i="70"/>
  <c r="H956" i="70"/>
  <c r="I956" i="70" s="1"/>
  <c r="AT955" i="70"/>
  <c r="AW955" i="70" s="1"/>
  <c r="AR955" i="70"/>
  <c r="AM955" i="70"/>
  <c r="AL955" i="70"/>
  <c r="AJ955" i="70"/>
  <c r="AD955" i="70"/>
  <c r="AC955" i="70"/>
  <c r="AA955" i="70"/>
  <c r="U955" i="70"/>
  <c r="T955" i="70"/>
  <c r="R955" i="70"/>
  <c r="L955" i="70"/>
  <c r="K955" i="70"/>
  <c r="I955" i="70"/>
  <c r="AT954" i="70"/>
  <c r="AW954" i="70" s="1"/>
  <c r="AR954" i="70"/>
  <c r="AM954" i="70"/>
  <c r="AL954" i="70"/>
  <c r="AJ954" i="70"/>
  <c r="AD954" i="70"/>
  <c r="AC954" i="70"/>
  <c r="AA954" i="70"/>
  <c r="U954" i="70"/>
  <c r="T954" i="70"/>
  <c r="R954" i="70"/>
  <c r="L954" i="70"/>
  <c r="K954" i="70"/>
  <c r="I954" i="70"/>
  <c r="AT953" i="70"/>
  <c r="AW953" i="70" s="1"/>
  <c r="AR953" i="70"/>
  <c r="AM953" i="70"/>
  <c r="AL953" i="70"/>
  <c r="AJ953" i="70"/>
  <c r="AD953" i="70"/>
  <c r="AC953" i="70"/>
  <c r="AA953" i="70"/>
  <c r="U953" i="70"/>
  <c r="T953" i="70"/>
  <c r="R953" i="70"/>
  <c r="L953" i="70"/>
  <c r="K953" i="70"/>
  <c r="I953" i="70"/>
  <c r="AT952" i="70"/>
  <c r="AW952" i="70" s="1"/>
  <c r="AR952" i="70"/>
  <c r="AM952" i="70"/>
  <c r="AL952" i="70"/>
  <c r="AJ952" i="70"/>
  <c r="AD952" i="70"/>
  <c r="AC952" i="70"/>
  <c r="AA952" i="70"/>
  <c r="U952" i="70"/>
  <c r="T952" i="70"/>
  <c r="R952" i="70"/>
  <c r="L952" i="70"/>
  <c r="K952" i="70"/>
  <c r="I952" i="70"/>
  <c r="AT951" i="70"/>
  <c r="AW951" i="70" s="1"/>
  <c r="AR951" i="70"/>
  <c r="AM951" i="70"/>
  <c r="AL951" i="70"/>
  <c r="AJ951" i="70"/>
  <c r="AD951" i="70"/>
  <c r="AC951" i="70"/>
  <c r="AA951" i="70"/>
  <c r="U951" i="70"/>
  <c r="T951" i="70"/>
  <c r="R951" i="70"/>
  <c r="L951" i="70"/>
  <c r="K951" i="70"/>
  <c r="I951" i="70"/>
  <c r="AT950" i="70"/>
  <c r="AW950" i="70" s="1"/>
  <c r="AR950" i="70"/>
  <c r="AM950" i="70"/>
  <c r="AL950" i="70"/>
  <c r="AJ950" i="70"/>
  <c r="AD950" i="70"/>
  <c r="AC950" i="70"/>
  <c r="AA950" i="70"/>
  <c r="U950" i="70"/>
  <c r="T950" i="70"/>
  <c r="R950" i="70"/>
  <c r="L950" i="70"/>
  <c r="K950" i="70"/>
  <c r="I950" i="70"/>
  <c r="AT949" i="70"/>
  <c r="AW949" i="70" s="1"/>
  <c r="AR949" i="70"/>
  <c r="AM949" i="70"/>
  <c r="AL949" i="70"/>
  <c r="AJ949" i="70"/>
  <c r="AD949" i="70"/>
  <c r="AC949" i="70"/>
  <c r="AA949" i="70"/>
  <c r="U949" i="70"/>
  <c r="T949" i="70"/>
  <c r="R949" i="70"/>
  <c r="L949" i="70"/>
  <c r="K949" i="70"/>
  <c r="I949" i="70"/>
  <c r="AT948" i="70"/>
  <c r="AW948" i="70" s="1"/>
  <c r="AR948" i="70"/>
  <c r="AM948" i="70"/>
  <c r="AL948" i="70"/>
  <c r="AJ948" i="70"/>
  <c r="AD948" i="70"/>
  <c r="AC948" i="70"/>
  <c r="AA948" i="70"/>
  <c r="U948" i="70"/>
  <c r="T948" i="70"/>
  <c r="R948" i="70"/>
  <c r="L948" i="70"/>
  <c r="K948" i="70"/>
  <c r="I948" i="70"/>
  <c r="AT947" i="70"/>
  <c r="AW947" i="70" s="1"/>
  <c r="AR947" i="70"/>
  <c r="AM947" i="70"/>
  <c r="AL947" i="70"/>
  <c r="AJ947" i="70"/>
  <c r="AD947" i="70"/>
  <c r="AC947" i="70"/>
  <c r="AA947" i="70"/>
  <c r="U947" i="70"/>
  <c r="T947" i="70"/>
  <c r="R947" i="70"/>
  <c r="L947" i="70"/>
  <c r="K947" i="70"/>
  <c r="I947" i="70"/>
  <c r="AT946" i="70"/>
  <c r="AW946" i="70" s="1"/>
  <c r="AR946" i="70"/>
  <c r="AM946" i="70"/>
  <c r="AL946" i="70"/>
  <c r="AJ946" i="70"/>
  <c r="AD946" i="70"/>
  <c r="AC946" i="70"/>
  <c r="AA946" i="70"/>
  <c r="U946" i="70"/>
  <c r="T946" i="70"/>
  <c r="R946" i="70"/>
  <c r="L946" i="70"/>
  <c r="K946" i="70"/>
  <c r="I946" i="70"/>
  <c r="AT945" i="70"/>
  <c r="AW945" i="70" s="1"/>
  <c r="AR945" i="70"/>
  <c r="AM945" i="70"/>
  <c r="AL945" i="70"/>
  <c r="AJ945" i="70"/>
  <c r="AD945" i="70"/>
  <c r="AC945" i="70"/>
  <c r="AA945" i="70"/>
  <c r="U945" i="70"/>
  <c r="T945" i="70"/>
  <c r="R945" i="70"/>
  <c r="L945" i="70"/>
  <c r="K945" i="70"/>
  <c r="I945" i="70"/>
  <c r="AT944" i="70"/>
  <c r="AW944" i="70" s="1"/>
  <c r="AR944" i="70"/>
  <c r="AM944" i="70"/>
  <c r="AL944" i="70"/>
  <c r="AJ944" i="70"/>
  <c r="AD944" i="70"/>
  <c r="AC944" i="70"/>
  <c r="AA944" i="70"/>
  <c r="U944" i="70"/>
  <c r="T944" i="70"/>
  <c r="R944" i="70"/>
  <c r="L944" i="70"/>
  <c r="K944" i="70"/>
  <c r="I944" i="70"/>
  <c r="AT943" i="70"/>
  <c r="AW943" i="70" s="1"/>
  <c r="AR943" i="70"/>
  <c r="AM943" i="70"/>
  <c r="AL943" i="70"/>
  <c r="AJ943" i="70"/>
  <c r="AD943" i="70"/>
  <c r="AC943" i="70"/>
  <c r="AA943" i="70"/>
  <c r="U943" i="70"/>
  <c r="T943" i="70"/>
  <c r="R943" i="70"/>
  <c r="L943" i="70"/>
  <c r="K943" i="70"/>
  <c r="I943" i="70"/>
  <c r="AT942" i="70"/>
  <c r="AW942" i="70" s="1"/>
  <c r="AR942" i="70"/>
  <c r="AM942" i="70"/>
  <c r="AL942" i="70"/>
  <c r="AJ942" i="70"/>
  <c r="AD942" i="70"/>
  <c r="AC942" i="70"/>
  <c r="AA942" i="70"/>
  <c r="U942" i="70"/>
  <c r="T942" i="70"/>
  <c r="R942" i="70"/>
  <c r="L942" i="70"/>
  <c r="K942" i="70"/>
  <c r="I942" i="70"/>
  <c r="AT941" i="70"/>
  <c r="AW941" i="70" s="1"/>
  <c r="AR941" i="70"/>
  <c r="AM941" i="70"/>
  <c r="AL941" i="70"/>
  <c r="AJ941" i="70"/>
  <c r="AD941" i="70"/>
  <c r="AC941" i="70"/>
  <c r="AA941" i="70"/>
  <c r="U941" i="70"/>
  <c r="T941" i="70"/>
  <c r="R941" i="70"/>
  <c r="L941" i="70"/>
  <c r="K941" i="70"/>
  <c r="I941" i="70"/>
  <c r="AT940" i="70"/>
  <c r="AW940" i="70" s="1"/>
  <c r="AR940" i="70"/>
  <c r="AP940" i="70"/>
  <c r="AO940" i="70"/>
  <c r="AS945" i="70" s="1"/>
  <c r="AM940" i="70"/>
  <c r="AL940" i="70"/>
  <c r="AJ940" i="70"/>
  <c r="AD940" i="70"/>
  <c r="AC940" i="70"/>
  <c r="AA940" i="70"/>
  <c r="U940" i="70"/>
  <c r="T940" i="70"/>
  <c r="R940" i="70"/>
  <c r="L940" i="70"/>
  <c r="K940" i="70"/>
  <c r="I940" i="70"/>
  <c r="AT939" i="70"/>
  <c r="AW939" i="70" s="1"/>
  <c r="AL939" i="70"/>
  <c r="BE59" i="70" s="1"/>
  <c r="AI939" i="70"/>
  <c r="AJ939" i="70" s="1"/>
  <c r="AC939" i="70"/>
  <c r="Z939" i="70"/>
  <c r="T939" i="70"/>
  <c r="Q939" i="70"/>
  <c r="R939" i="70" s="1"/>
  <c r="K939" i="70"/>
  <c r="H939" i="70"/>
  <c r="AT938" i="70"/>
  <c r="AW938" i="70" s="1"/>
  <c r="AR938" i="70"/>
  <c r="AM938" i="70"/>
  <c r="AL938" i="70"/>
  <c r="AJ938" i="70"/>
  <c r="AD938" i="70"/>
  <c r="AC938" i="70"/>
  <c r="AA938" i="70"/>
  <c r="U938" i="70"/>
  <c r="T938" i="70"/>
  <c r="R938" i="70"/>
  <c r="L938" i="70"/>
  <c r="K938" i="70"/>
  <c r="I938" i="70"/>
  <c r="AT937" i="70"/>
  <c r="AW937" i="70" s="1"/>
  <c r="AR937" i="70"/>
  <c r="AM937" i="70"/>
  <c r="AL937" i="70"/>
  <c r="AJ937" i="70"/>
  <c r="AD937" i="70"/>
  <c r="AC937" i="70"/>
  <c r="AA937" i="70"/>
  <c r="U937" i="70"/>
  <c r="T937" i="70"/>
  <c r="R937" i="70"/>
  <c r="L937" i="70"/>
  <c r="K937" i="70"/>
  <c r="I937" i="70"/>
  <c r="AT936" i="70"/>
  <c r="AW936" i="70" s="1"/>
  <c r="AR936" i="70"/>
  <c r="AM936" i="70"/>
  <c r="AL936" i="70"/>
  <c r="AJ936" i="70"/>
  <c r="AD936" i="70"/>
  <c r="AC936" i="70"/>
  <c r="AA936" i="70"/>
  <c r="U936" i="70"/>
  <c r="T936" i="70"/>
  <c r="R936" i="70"/>
  <c r="L936" i="70"/>
  <c r="K936" i="70"/>
  <c r="I936" i="70"/>
  <c r="AT935" i="70"/>
  <c r="AW935" i="70" s="1"/>
  <c r="AR935" i="70"/>
  <c r="AM935" i="70"/>
  <c r="AL935" i="70"/>
  <c r="AJ935" i="70"/>
  <c r="AD935" i="70"/>
  <c r="AC935" i="70"/>
  <c r="AA935" i="70"/>
  <c r="U935" i="70"/>
  <c r="T935" i="70"/>
  <c r="R935" i="70"/>
  <c r="L935" i="70"/>
  <c r="K935" i="70"/>
  <c r="I935" i="70"/>
  <c r="AT934" i="70"/>
  <c r="AW934" i="70" s="1"/>
  <c r="AR934" i="70"/>
  <c r="AM934" i="70"/>
  <c r="AL934" i="70"/>
  <c r="AJ934" i="70"/>
  <c r="AD934" i="70"/>
  <c r="AC934" i="70"/>
  <c r="AA934" i="70"/>
  <c r="U934" i="70"/>
  <c r="T934" i="70"/>
  <c r="R934" i="70"/>
  <c r="L934" i="70"/>
  <c r="K934" i="70"/>
  <c r="I934" i="70"/>
  <c r="AT933" i="70"/>
  <c r="AW933" i="70" s="1"/>
  <c r="AR933" i="70"/>
  <c r="AM933" i="70"/>
  <c r="AL933" i="70"/>
  <c r="AJ933" i="70"/>
  <c r="AD933" i="70"/>
  <c r="AC933" i="70"/>
  <c r="AA933" i="70"/>
  <c r="U933" i="70"/>
  <c r="T933" i="70"/>
  <c r="R933" i="70"/>
  <c r="L933" i="70"/>
  <c r="K933" i="70"/>
  <c r="I933" i="70"/>
  <c r="AT932" i="70"/>
  <c r="AW932" i="70" s="1"/>
  <c r="AR932" i="70"/>
  <c r="AM932" i="70"/>
  <c r="AL932" i="70"/>
  <c r="AJ932" i="70"/>
  <c r="AD932" i="70"/>
  <c r="AC932" i="70"/>
  <c r="AA932" i="70"/>
  <c r="U932" i="70"/>
  <c r="T932" i="70"/>
  <c r="R932" i="70"/>
  <c r="L932" i="70"/>
  <c r="K932" i="70"/>
  <c r="I932" i="70"/>
  <c r="AT931" i="70"/>
  <c r="AW931" i="70" s="1"/>
  <c r="AR931" i="70"/>
  <c r="AM931" i="70"/>
  <c r="AL931" i="70"/>
  <c r="AJ931" i="70"/>
  <c r="AD931" i="70"/>
  <c r="AC931" i="70"/>
  <c r="AA931" i="70"/>
  <c r="U931" i="70"/>
  <c r="T931" i="70"/>
  <c r="R931" i="70"/>
  <c r="L931" i="70"/>
  <c r="K931" i="70"/>
  <c r="I931" i="70"/>
  <c r="AT930" i="70"/>
  <c r="AW930" i="70" s="1"/>
  <c r="AR930" i="70"/>
  <c r="AM930" i="70"/>
  <c r="AL930" i="70"/>
  <c r="AJ930" i="70"/>
  <c r="AD930" i="70"/>
  <c r="AC930" i="70"/>
  <c r="AA930" i="70"/>
  <c r="U930" i="70"/>
  <c r="T930" i="70"/>
  <c r="R930" i="70"/>
  <c r="L930" i="70"/>
  <c r="K930" i="70"/>
  <c r="I930" i="70"/>
  <c r="AT929" i="70"/>
  <c r="AW929" i="70" s="1"/>
  <c r="AR929" i="70"/>
  <c r="AM929" i="70"/>
  <c r="AL929" i="70"/>
  <c r="AJ929" i="70"/>
  <c r="AD929" i="70"/>
  <c r="AC929" i="70"/>
  <c r="AA929" i="70"/>
  <c r="U929" i="70"/>
  <c r="T929" i="70"/>
  <c r="R929" i="70"/>
  <c r="L929" i="70"/>
  <c r="K929" i="70"/>
  <c r="I929" i="70"/>
  <c r="AT928" i="70"/>
  <c r="AW928" i="70" s="1"/>
  <c r="AR928" i="70"/>
  <c r="AM928" i="70"/>
  <c r="AL928" i="70"/>
  <c r="AJ928" i="70"/>
  <c r="AD928" i="70"/>
  <c r="AC928" i="70"/>
  <c r="AA928" i="70"/>
  <c r="U928" i="70"/>
  <c r="T928" i="70"/>
  <c r="R928" i="70"/>
  <c r="L928" i="70"/>
  <c r="K928" i="70"/>
  <c r="I928" i="70"/>
  <c r="AT927" i="70"/>
  <c r="AW927" i="70" s="1"/>
  <c r="AR927" i="70"/>
  <c r="AM927" i="70"/>
  <c r="AL927" i="70"/>
  <c r="AJ927" i="70"/>
  <c r="AD927" i="70"/>
  <c r="AC927" i="70"/>
  <c r="AA927" i="70"/>
  <c r="U927" i="70"/>
  <c r="T927" i="70"/>
  <c r="R927" i="70"/>
  <c r="L927" i="70"/>
  <c r="K927" i="70"/>
  <c r="I927" i="70"/>
  <c r="AT926" i="70"/>
  <c r="AW926" i="70" s="1"/>
  <c r="AR926" i="70"/>
  <c r="AM926" i="70"/>
  <c r="AL926" i="70"/>
  <c r="AJ926" i="70"/>
  <c r="AD926" i="70"/>
  <c r="AC926" i="70"/>
  <c r="AA926" i="70"/>
  <c r="U926" i="70"/>
  <c r="T926" i="70"/>
  <c r="R926" i="70"/>
  <c r="L926" i="70"/>
  <c r="K926" i="70"/>
  <c r="I926" i="70"/>
  <c r="AT925" i="70"/>
  <c r="AW925" i="70" s="1"/>
  <c r="AR925" i="70"/>
  <c r="AM925" i="70"/>
  <c r="AL925" i="70"/>
  <c r="AJ925" i="70"/>
  <c r="AD925" i="70"/>
  <c r="AC925" i="70"/>
  <c r="AA925" i="70"/>
  <c r="U925" i="70"/>
  <c r="T925" i="70"/>
  <c r="R925" i="70"/>
  <c r="L925" i="70"/>
  <c r="K925" i="70"/>
  <c r="I925" i="70"/>
  <c r="AT924" i="70"/>
  <c r="AW924" i="70" s="1"/>
  <c r="AR924" i="70"/>
  <c r="AM924" i="70"/>
  <c r="AL924" i="70"/>
  <c r="AJ924" i="70"/>
  <c r="AD924" i="70"/>
  <c r="AC924" i="70"/>
  <c r="AA924" i="70"/>
  <c r="U924" i="70"/>
  <c r="T924" i="70"/>
  <c r="R924" i="70"/>
  <c r="L924" i="70"/>
  <c r="K924" i="70"/>
  <c r="I924" i="70"/>
  <c r="AT923" i="70"/>
  <c r="AW923" i="70" s="1"/>
  <c r="AR923" i="70"/>
  <c r="AP923" i="70"/>
  <c r="AO923" i="70"/>
  <c r="AM923" i="70"/>
  <c r="AL923" i="70"/>
  <c r="AJ923" i="70"/>
  <c r="AD923" i="70"/>
  <c r="AC923" i="70"/>
  <c r="AA923" i="70"/>
  <c r="U923" i="70"/>
  <c r="T923" i="70"/>
  <c r="R923" i="70"/>
  <c r="L923" i="70"/>
  <c r="K923" i="70"/>
  <c r="I923" i="70"/>
  <c r="AT922" i="70"/>
  <c r="AW922" i="70" s="1"/>
  <c r="AL922" i="70"/>
  <c r="BE58" i="70" s="1"/>
  <c r="AI922" i="70"/>
  <c r="AM922" i="70" s="1"/>
  <c r="AC922" i="70"/>
  <c r="Z922" i="70"/>
  <c r="T922" i="70"/>
  <c r="Q922" i="70"/>
  <c r="U922" i="70" s="1"/>
  <c r="K922" i="70"/>
  <c r="H922" i="70"/>
  <c r="AT921" i="70"/>
  <c r="AW921" i="70" s="1"/>
  <c r="AR921" i="70"/>
  <c r="AM921" i="70"/>
  <c r="AL921" i="70"/>
  <c r="AJ921" i="70"/>
  <c r="AD921" i="70"/>
  <c r="AC921" i="70"/>
  <c r="AA921" i="70"/>
  <c r="U921" i="70"/>
  <c r="T921" i="70"/>
  <c r="R921" i="70"/>
  <c r="L921" i="70"/>
  <c r="K921" i="70"/>
  <c r="I921" i="70"/>
  <c r="AT920" i="70"/>
  <c r="AW920" i="70" s="1"/>
  <c r="AR920" i="70"/>
  <c r="AM920" i="70"/>
  <c r="AL920" i="70"/>
  <c r="AJ920" i="70"/>
  <c r="AD920" i="70"/>
  <c r="AC920" i="70"/>
  <c r="AA920" i="70"/>
  <c r="U920" i="70"/>
  <c r="T920" i="70"/>
  <c r="R920" i="70"/>
  <c r="L920" i="70"/>
  <c r="K920" i="70"/>
  <c r="I920" i="70"/>
  <c r="AT919" i="70"/>
  <c r="AW919" i="70" s="1"/>
  <c r="AR919" i="70"/>
  <c r="AM919" i="70"/>
  <c r="AL919" i="70"/>
  <c r="AJ919" i="70"/>
  <c r="AD919" i="70"/>
  <c r="AC919" i="70"/>
  <c r="AA919" i="70"/>
  <c r="U919" i="70"/>
  <c r="T919" i="70"/>
  <c r="R919" i="70"/>
  <c r="L919" i="70"/>
  <c r="K919" i="70"/>
  <c r="I919" i="70"/>
  <c r="AT918" i="70"/>
  <c r="AW918" i="70" s="1"/>
  <c r="AR918" i="70"/>
  <c r="AM918" i="70"/>
  <c r="AL918" i="70"/>
  <c r="AJ918" i="70"/>
  <c r="AD918" i="70"/>
  <c r="AC918" i="70"/>
  <c r="AA918" i="70"/>
  <c r="U918" i="70"/>
  <c r="T918" i="70"/>
  <c r="R918" i="70"/>
  <c r="L918" i="70"/>
  <c r="K918" i="70"/>
  <c r="I918" i="70"/>
  <c r="AT917" i="70"/>
  <c r="AW917" i="70" s="1"/>
  <c r="AR917" i="70"/>
  <c r="AM917" i="70"/>
  <c r="AL917" i="70"/>
  <c r="AJ917" i="70"/>
  <c r="AD917" i="70"/>
  <c r="AC917" i="70"/>
  <c r="AA917" i="70"/>
  <c r="U917" i="70"/>
  <c r="T917" i="70"/>
  <c r="R917" i="70"/>
  <c r="L917" i="70"/>
  <c r="K917" i="70"/>
  <c r="I917" i="70"/>
  <c r="AT916" i="70"/>
  <c r="AW916" i="70" s="1"/>
  <c r="AR916" i="70"/>
  <c r="AM916" i="70"/>
  <c r="AL916" i="70"/>
  <c r="AJ916" i="70"/>
  <c r="AD916" i="70"/>
  <c r="AC916" i="70"/>
  <c r="AA916" i="70"/>
  <c r="U916" i="70"/>
  <c r="T916" i="70"/>
  <c r="R916" i="70"/>
  <c r="L916" i="70"/>
  <c r="K916" i="70"/>
  <c r="I916" i="70"/>
  <c r="AT915" i="70"/>
  <c r="AW915" i="70" s="1"/>
  <c r="AR915" i="70"/>
  <c r="AM915" i="70"/>
  <c r="AL915" i="70"/>
  <c r="AJ915" i="70"/>
  <c r="AD915" i="70"/>
  <c r="AC915" i="70"/>
  <c r="AA915" i="70"/>
  <c r="U915" i="70"/>
  <c r="T915" i="70"/>
  <c r="R915" i="70"/>
  <c r="L915" i="70"/>
  <c r="K915" i="70"/>
  <c r="I915" i="70"/>
  <c r="AT914" i="70"/>
  <c r="AW914" i="70" s="1"/>
  <c r="AR914" i="70"/>
  <c r="AM914" i="70"/>
  <c r="AL914" i="70"/>
  <c r="AJ914" i="70"/>
  <c r="AD914" i="70"/>
  <c r="AC914" i="70"/>
  <c r="AA914" i="70"/>
  <c r="U914" i="70"/>
  <c r="T914" i="70"/>
  <c r="R914" i="70"/>
  <c r="L914" i="70"/>
  <c r="K914" i="70"/>
  <c r="I914" i="70"/>
  <c r="AT913" i="70"/>
  <c r="AW913" i="70" s="1"/>
  <c r="AR913" i="70"/>
  <c r="AM913" i="70"/>
  <c r="AL913" i="70"/>
  <c r="AJ913" i="70"/>
  <c r="AD913" i="70"/>
  <c r="AC913" i="70"/>
  <c r="AA913" i="70"/>
  <c r="U913" i="70"/>
  <c r="T913" i="70"/>
  <c r="R913" i="70"/>
  <c r="L913" i="70"/>
  <c r="K913" i="70"/>
  <c r="I913" i="70"/>
  <c r="AT912" i="70"/>
  <c r="AW912" i="70" s="1"/>
  <c r="AR912" i="70"/>
  <c r="AM912" i="70"/>
  <c r="AL912" i="70"/>
  <c r="AJ912" i="70"/>
  <c r="AD912" i="70"/>
  <c r="AC912" i="70"/>
  <c r="AA912" i="70"/>
  <c r="U912" i="70"/>
  <c r="T912" i="70"/>
  <c r="R912" i="70"/>
  <c r="L912" i="70"/>
  <c r="K912" i="70"/>
  <c r="I912" i="70"/>
  <c r="AT911" i="70"/>
  <c r="AW911" i="70" s="1"/>
  <c r="AR911" i="70"/>
  <c r="AM911" i="70"/>
  <c r="AL911" i="70"/>
  <c r="AJ911" i="70"/>
  <c r="AD911" i="70"/>
  <c r="AC911" i="70"/>
  <c r="AA911" i="70"/>
  <c r="U911" i="70"/>
  <c r="T911" i="70"/>
  <c r="R911" i="70"/>
  <c r="L911" i="70"/>
  <c r="K911" i="70"/>
  <c r="I911" i="70"/>
  <c r="AT910" i="70"/>
  <c r="AW910" i="70" s="1"/>
  <c r="AR910" i="70"/>
  <c r="AM910" i="70"/>
  <c r="AL910" i="70"/>
  <c r="AJ910" i="70"/>
  <c r="AD910" i="70"/>
  <c r="AC910" i="70"/>
  <c r="AA910" i="70"/>
  <c r="U910" i="70"/>
  <c r="T910" i="70"/>
  <c r="R910" i="70"/>
  <c r="L910" i="70"/>
  <c r="K910" i="70"/>
  <c r="I910" i="70"/>
  <c r="AT909" i="70"/>
  <c r="AW909" i="70" s="1"/>
  <c r="AR909" i="70"/>
  <c r="AM909" i="70"/>
  <c r="AL909" i="70"/>
  <c r="AJ909" i="70"/>
  <c r="AD909" i="70"/>
  <c r="AC909" i="70"/>
  <c r="AA909" i="70"/>
  <c r="U909" i="70"/>
  <c r="T909" i="70"/>
  <c r="R909" i="70"/>
  <c r="L909" i="70"/>
  <c r="K909" i="70"/>
  <c r="I909" i="70"/>
  <c r="AT908" i="70"/>
  <c r="AW908" i="70" s="1"/>
  <c r="AR908" i="70"/>
  <c r="AM908" i="70"/>
  <c r="AL908" i="70"/>
  <c r="AJ908" i="70"/>
  <c r="AD908" i="70"/>
  <c r="AC908" i="70"/>
  <c r="AA908" i="70"/>
  <c r="U908" i="70"/>
  <c r="T908" i="70"/>
  <c r="R908" i="70"/>
  <c r="L908" i="70"/>
  <c r="K908" i="70"/>
  <c r="I908" i="70"/>
  <c r="AT907" i="70"/>
  <c r="AW907" i="70" s="1"/>
  <c r="AR907" i="70"/>
  <c r="AM907" i="70"/>
  <c r="AL907" i="70"/>
  <c r="AJ907" i="70"/>
  <c r="AD907" i="70"/>
  <c r="AC907" i="70"/>
  <c r="AA907" i="70"/>
  <c r="U907" i="70"/>
  <c r="T907" i="70"/>
  <c r="R907" i="70"/>
  <c r="L907" i="70"/>
  <c r="K907" i="70"/>
  <c r="I907" i="70"/>
  <c r="AT906" i="70"/>
  <c r="AW906" i="70" s="1"/>
  <c r="AR906" i="70"/>
  <c r="AP906" i="70"/>
  <c r="AO906" i="70"/>
  <c r="AM906" i="70"/>
  <c r="AL906" i="70"/>
  <c r="AJ906" i="70"/>
  <c r="AD906" i="70"/>
  <c r="AC906" i="70"/>
  <c r="AA906" i="70"/>
  <c r="U906" i="70"/>
  <c r="T906" i="70"/>
  <c r="R906" i="70"/>
  <c r="L906" i="70"/>
  <c r="K906" i="70"/>
  <c r="I906" i="70"/>
  <c r="AT905" i="70"/>
  <c r="AW905" i="70" s="1"/>
  <c r="AL905" i="70"/>
  <c r="BE57" i="70" s="1"/>
  <c r="AI905" i="70"/>
  <c r="AM905" i="70" s="1"/>
  <c r="AC905" i="70"/>
  <c r="Z905" i="70"/>
  <c r="AD905" i="70" s="1"/>
  <c r="T905" i="70"/>
  <c r="Q905" i="70"/>
  <c r="U905" i="70" s="1"/>
  <c r="K905" i="70"/>
  <c r="H905" i="70"/>
  <c r="AT904" i="70"/>
  <c r="AW904" i="70" s="1"/>
  <c r="AR904" i="70"/>
  <c r="AM904" i="70"/>
  <c r="AL904" i="70"/>
  <c r="AJ904" i="70"/>
  <c r="AD904" i="70"/>
  <c r="AC904" i="70"/>
  <c r="AA904" i="70"/>
  <c r="U904" i="70"/>
  <c r="T904" i="70"/>
  <c r="R904" i="70"/>
  <c r="L904" i="70"/>
  <c r="K904" i="70"/>
  <c r="I904" i="70"/>
  <c r="AT903" i="70"/>
  <c r="AW903" i="70" s="1"/>
  <c r="AR903" i="70"/>
  <c r="AM903" i="70"/>
  <c r="AL903" i="70"/>
  <c r="AJ903" i="70"/>
  <c r="AD903" i="70"/>
  <c r="AC903" i="70"/>
  <c r="AA903" i="70"/>
  <c r="U903" i="70"/>
  <c r="T903" i="70"/>
  <c r="R903" i="70"/>
  <c r="L903" i="70"/>
  <c r="K903" i="70"/>
  <c r="I903" i="70"/>
  <c r="AT902" i="70"/>
  <c r="AW902" i="70" s="1"/>
  <c r="AR902" i="70"/>
  <c r="AM902" i="70"/>
  <c r="AL902" i="70"/>
  <c r="AJ902" i="70"/>
  <c r="AD902" i="70"/>
  <c r="AC902" i="70"/>
  <c r="AA902" i="70"/>
  <c r="U902" i="70"/>
  <c r="T902" i="70"/>
  <c r="R902" i="70"/>
  <c r="L902" i="70"/>
  <c r="K902" i="70"/>
  <c r="I902" i="70"/>
  <c r="AT901" i="70"/>
  <c r="AW901" i="70" s="1"/>
  <c r="AR901" i="70"/>
  <c r="AM901" i="70"/>
  <c r="AL901" i="70"/>
  <c r="AJ901" i="70"/>
  <c r="AD901" i="70"/>
  <c r="AC901" i="70"/>
  <c r="AA901" i="70"/>
  <c r="U901" i="70"/>
  <c r="T901" i="70"/>
  <c r="R901" i="70"/>
  <c r="L901" i="70"/>
  <c r="K901" i="70"/>
  <c r="I901" i="70"/>
  <c r="AT900" i="70"/>
  <c r="AW900" i="70" s="1"/>
  <c r="AR900" i="70"/>
  <c r="AM900" i="70"/>
  <c r="AL900" i="70"/>
  <c r="AJ900" i="70"/>
  <c r="AD900" i="70"/>
  <c r="AC900" i="70"/>
  <c r="AA900" i="70"/>
  <c r="U900" i="70"/>
  <c r="T900" i="70"/>
  <c r="R900" i="70"/>
  <c r="L900" i="70"/>
  <c r="K900" i="70"/>
  <c r="I900" i="70"/>
  <c r="AT899" i="70"/>
  <c r="AW899" i="70" s="1"/>
  <c r="AR899" i="70"/>
  <c r="AM899" i="70"/>
  <c r="AL899" i="70"/>
  <c r="AJ899" i="70"/>
  <c r="AD899" i="70"/>
  <c r="AC899" i="70"/>
  <c r="AA899" i="70"/>
  <c r="U899" i="70"/>
  <c r="T899" i="70"/>
  <c r="R899" i="70"/>
  <c r="L899" i="70"/>
  <c r="K899" i="70"/>
  <c r="I899" i="70"/>
  <c r="AT898" i="70"/>
  <c r="AW898" i="70" s="1"/>
  <c r="AR898" i="70"/>
  <c r="AM898" i="70"/>
  <c r="AL898" i="70"/>
  <c r="AJ898" i="70"/>
  <c r="AD898" i="70"/>
  <c r="AC898" i="70"/>
  <c r="AA898" i="70"/>
  <c r="U898" i="70"/>
  <c r="T898" i="70"/>
  <c r="R898" i="70"/>
  <c r="L898" i="70"/>
  <c r="K898" i="70"/>
  <c r="I898" i="70"/>
  <c r="AT897" i="70"/>
  <c r="AW897" i="70" s="1"/>
  <c r="AR897" i="70"/>
  <c r="AM897" i="70"/>
  <c r="AL897" i="70"/>
  <c r="AJ897" i="70"/>
  <c r="AD897" i="70"/>
  <c r="AC897" i="70"/>
  <c r="AA897" i="70"/>
  <c r="U897" i="70"/>
  <c r="T897" i="70"/>
  <c r="R897" i="70"/>
  <c r="L897" i="70"/>
  <c r="K897" i="70"/>
  <c r="I897" i="70"/>
  <c r="AT896" i="70"/>
  <c r="AW896" i="70" s="1"/>
  <c r="AR896" i="70"/>
  <c r="AM896" i="70"/>
  <c r="AL896" i="70"/>
  <c r="AJ896" i="70"/>
  <c r="AD896" i="70"/>
  <c r="AC896" i="70"/>
  <c r="AA896" i="70"/>
  <c r="U896" i="70"/>
  <c r="T896" i="70"/>
  <c r="R896" i="70"/>
  <c r="L896" i="70"/>
  <c r="K896" i="70"/>
  <c r="I896" i="70"/>
  <c r="AT895" i="70"/>
  <c r="AW895" i="70" s="1"/>
  <c r="AR895" i="70"/>
  <c r="AM895" i="70"/>
  <c r="AL895" i="70"/>
  <c r="AJ895" i="70"/>
  <c r="AD895" i="70"/>
  <c r="AC895" i="70"/>
  <c r="AA895" i="70"/>
  <c r="U895" i="70"/>
  <c r="T895" i="70"/>
  <c r="R895" i="70"/>
  <c r="L895" i="70"/>
  <c r="K895" i="70"/>
  <c r="I895" i="70"/>
  <c r="AT894" i="70"/>
  <c r="AW894" i="70" s="1"/>
  <c r="AR894" i="70"/>
  <c r="AM894" i="70"/>
  <c r="AL894" i="70"/>
  <c r="AJ894" i="70"/>
  <c r="AD894" i="70"/>
  <c r="AC894" i="70"/>
  <c r="AA894" i="70"/>
  <c r="U894" i="70"/>
  <c r="T894" i="70"/>
  <c r="R894" i="70"/>
  <c r="L894" i="70"/>
  <c r="K894" i="70"/>
  <c r="I894" i="70"/>
  <c r="AT893" i="70"/>
  <c r="AW893" i="70" s="1"/>
  <c r="AR893" i="70"/>
  <c r="AM893" i="70"/>
  <c r="AL893" i="70"/>
  <c r="AJ893" i="70"/>
  <c r="AD893" i="70"/>
  <c r="AC893" i="70"/>
  <c r="AA893" i="70"/>
  <c r="U893" i="70"/>
  <c r="T893" i="70"/>
  <c r="R893" i="70"/>
  <c r="L893" i="70"/>
  <c r="K893" i="70"/>
  <c r="I893" i="70"/>
  <c r="AT892" i="70"/>
  <c r="AW892" i="70" s="1"/>
  <c r="AR892" i="70"/>
  <c r="AM892" i="70"/>
  <c r="AL892" i="70"/>
  <c r="AJ892" i="70"/>
  <c r="AD892" i="70"/>
  <c r="AC892" i="70"/>
  <c r="AA892" i="70"/>
  <c r="U892" i="70"/>
  <c r="T892" i="70"/>
  <c r="R892" i="70"/>
  <c r="L892" i="70"/>
  <c r="K892" i="70"/>
  <c r="I892" i="70"/>
  <c r="AT891" i="70"/>
  <c r="AW891" i="70" s="1"/>
  <c r="AR891" i="70"/>
  <c r="AM891" i="70"/>
  <c r="AL891" i="70"/>
  <c r="AJ891" i="70"/>
  <c r="AD891" i="70"/>
  <c r="AC891" i="70"/>
  <c r="AA891" i="70"/>
  <c r="U891" i="70"/>
  <c r="T891" i="70"/>
  <c r="R891" i="70"/>
  <c r="L891" i="70"/>
  <c r="K891" i="70"/>
  <c r="I891" i="70"/>
  <c r="AT890" i="70"/>
  <c r="AW890" i="70" s="1"/>
  <c r="AR890" i="70"/>
  <c r="AM890" i="70"/>
  <c r="AL890" i="70"/>
  <c r="AJ890" i="70"/>
  <c r="AD890" i="70"/>
  <c r="AC890" i="70"/>
  <c r="AA890" i="70"/>
  <c r="U890" i="70"/>
  <c r="T890" i="70"/>
  <c r="R890" i="70"/>
  <c r="L890" i="70"/>
  <c r="K890" i="70"/>
  <c r="I890" i="70"/>
  <c r="AT889" i="70"/>
  <c r="AW889" i="70" s="1"/>
  <c r="AR889" i="70"/>
  <c r="AP889" i="70"/>
  <c r="AO889" i="70"/>
  <c r="AM889" i="70"/>
  <c r="AL889" i="70"/>
  <c r="AJ889" i="70"/>
  <c r="AD889" i="70"/>
  <c r="AC889" i="70"/>
  <c r="AA889" i="70"/>
  <c r="U889" i="70"/>
  <c r="T889" i="70"/>
  <c r="R889" i="70"/>
  <c r="L889" i="70"/>
  <c r="K889" i="70"/>
  <c r="I889" i="70"/>
  <c r="AT888" i="70"/>
  <c r="AW888" i="70" s="1"/>
  <c r="AL888" i="70"/>
  <c r="BE56" i="70" s="1"/>
  <c r="AI888" i="70"/>
  <c r="AM888" i="70" s="1"/>
  <c r="AC888" i="70"/>
  <c r="Z888" i="70"/>
  <c r="T888" i="70"/>
  <c r="Q888" i="70"/>
  <c r="U888" i="70" s="1"/>
  <c r="K888" i="70"/>
  <c r="H888" i="70"/>
  <c r="L888" i="70" s="1"/>
  <c r="AT887" i="70"/>
  <c r="AW887" i="70" s="1"/>
  <c r="AR887" i="70"/>
  <c r="AM887" i="70"/>
  <c r="AL887" i="70"/>
  <c r="AJ887" i="70"/>
  <c r="AD887" i="70"/>
  <c r="AC887" i="70"/>
  <c r="AA887" i="70"/>
  <c r="U887" i="70"/>
  <c r="T887" i="70"/>
  <c r="R887" i="70"/>
  <c r="L887" i="70"/>
  <c r="K887" i="70"/>
  <c r="I887" i="70"/>
  <c r="AT886" i="70"/>
  <c r="AW886" i="70" s="1"/>
  <c r="AR886" i="70"/>
  <c r="AM886" i="70"/>
  <c r="AL886" i="70"/>
  <c r="AJ886" i="70"/>
  <c r="AD886" i="70"/>
  <c r="AC886" i="70"/>
  <c r="AA886" i="70"/>
  <c r="U886" i="70"/>
  <c r="T886" i="70"/>
  <c r="R886" i="70"/>
  <c r="L886" i="70"/>
  <c r="K886" i="70"/>
  <c r="I886" i="70"/>
  <c r="AT885" i="70"/>
  <c r="AW885" i="70" s="1"/>
  <c r="AR885" i="70"/>
  <c r="AM885" i="70"/>
  <c r="AL885" i="70"/>
  <c r="AJ885" i="70"/>
  <c r="AD885" i="70"/>
  <c r="AC885" i="70"/>
  <c r="AA885" i="70"/>
  <c r="U885" i="70"/>
  <c r="T885" i="70"/>
  <c r="R885" i="70"/>
  <c r="L885" i="70"/>
  <c r="K885" i="70"/>
  <c r="I885" i="70"/>
  <c r="AT884" i="70"/>
  <c r="AW884" i="70" s="1"/>
  <c r="AR884" i="70"/>
  <c r="AM884" i="70"/>
  <c r="AL884" i="70"/>
  <c r="AJ884" i="70"/>
  <c r="AD884" i="70"/>
  <c r="AC884" i="70"/>
  <c r="AA884" i="70"/>
  <c r="U884" i="70"/>
  <c r="T884" i="70"/>
  <c r="R884" i="70"/>
  <c r="L884" i="70"/>
  <c r="K884" i="70"/>
  <c r="I884" i="70"/>
  <c r="AT883" i="70"/>
  <c r="AW883" i="70" s="1"/>
  <c r="AR883" i="70"/>
  <c r="AM883" i="70"/>
  <c r="AL883" i="70"/>
  <c r="AJ883" i="70"/>
  <c r="AD883" i="70"/>
  <c r="AC883" i="70"/>
  <c r="AA883" i="70"/>
  <c r="U883" i="70"/>
  <c r="T883" i="70"/>
  <c r="R883" i="70"/>
  <c r="L883" i="70"/>
  <c r="K883" i="70"/>
  <c r="I883" i="70"/>
  <c r="AT882" i="70"/>
  <c r="AW882" i="70" s="1"/>
  <c r="AR882" i="70"/>
  <c r="AM882" i="70"/>
  <c r="AL882" i="70"/>
  <c r="AJ882" i="70"/>
  <c r="AD882" i="70"/>
  <c r="AC882" i="70"/>
  <c r="AA882" i="70"/>
  <c r="U882" i="70"/>
  <c r="T882" i="70"/>
  <c r="R882" i="70"/>
  <c r="L882" i="70"/>
  <c r="K882" i="70"/>
  <c r="I882" i="70"/>
  <c r="AT881" i="70"/>
  <c r="AW881" i="70" s="1"/>
  <c r="AR881" i="70"/>
  <c r="AM881" i="70"/>
  <c r="AL881" i="70"/>
  <c r="AJ881" i="70"/>
  <c r="AD881" i="70"/>
  <c r="AC881" i="70"/>
  <c r="AA881" i="70"/>
  <c r="U881" i="70"/>
  <c r="T881" i="70"/>
  <c r="R881" i="70"/>
  <c r="L881" i="70"/>
  <c r="K881" i="70"/>
  <c r="I881" i="70"/>
  <c r="AT880" i="70"/>
  <c r="AW880" i="70" s="1"/>
  <c r="AR880" i="70"/>
  <c r="AM880" i="70"/>
  <c r="AL880" i="70"/>
  <c r="AJ880" i="70"/>
  <c r="AD880" i="70"/>
  <c r="AC880" i="70"/>
  <c r="AA880" i="70"/>
  <c r="U880" i="70"/>
  <c r="T880" i="70"/>
  <c r="R880" i="70"/>
  <c r="L880" i="70"/>
  <c r="K880" i="70"/>
  <c r="I880" i="70"/>
  <c r="AT879" i="70"/>
  <c r="AW879" i="70" s="1"/>
  <c r="AR879" i="70"/>
  <c r="AM879" i="70"/>
  <c r="AL879" i="70"/>
  <c r="AJ879" i="70"/>
  <c r="AD879" i="70"/>
  <c r="AC879" i="70"/>
  <c r="AA879" i="70"/>
  <c r="U879" i="70"/>
  <c r="T879" i="70"/>
  <c r="R879" i="70"/>
  <c r="L879" i="70"/>
  <c r="K879" i="70"/>
  <c r="I879" i="70"/>
  <c r="AT878" i="70"/>
  <c r="AW878" i="70" s="1"/>
  <c r="AR878" i="70"/>
  <c r="AM878" i="70"/>
  <c r="AL878" i="70"/>
  <c r="AJ878" i="70"/>
  <c r="AD878" i="70"/>
  <c r="AC878" i="70"/>
  <c r="AA878" i="70"/>
  <c r="U878" i="70"/>
  <c r="T878" i="70"/>
  <c r="R878" i="70"/>
  <c r="L878" i="70"/>
  <c r="K878" i="70"/>
  <c r="I878" i="70"/>
  <c r="AT877" i="70"/>
  <c r="AW877" i="70" s="1"/>
  <c r="AR877" i="70"/>
  <c r="AM877" i="70"/>
  <c r="AL877" i="70"/>
  <c r="AJ877" i="70"/>
  <c r="AD877" i="70"/>
  <c r="AC877" i="70"/>
  <c r="AA877" i="70"/>
  <c r="U877" i="70"/>
  <c r="T877" i="70"/>
  <c r="R877" i="70"/>
  <c r="L877" i="70"/>
  <c r="K877" i="70"/>
  <c r="I877" i="70"/>
  <c r="AT876" i="70"/>
  <c r="AW876" i="70" s="1"/>
  <c r="AR876" i="70"/>
  <c r="AM876" i="70"/>
  <c r="AL876" i="70"/>
  <c r="AJ876" i="70"/>
  <c r="AD876" i="70"/>
  <c r="AC876" i="70"/>
  <c r="AA876" i="70"/>
  <c r="U876" i="70"/>
  <c r="T876" i="70"/>
  <c r="R876" i="70"/>
  <c r="L876" i="70"/>
  <c r="K876" i="70"/>
  <c r="I876" i="70"/>
  <c r="AT875" i="70"/>
  <c r="AW875" i="70" s="1"/>
  <c r="AR875" i="70"/>
  <c r="AM875" i="70"/>
  <c r="AL875" i="70"/>
  <c r="AJ875" i="70"/>
  <c r="AD875" i="70"/>
  <c r="AC875" i="70"/>
  <c r="AA875" i="70"/>
  <c r="U875" i="70"/>
  <c r="T875" i="70"/>
  <c r="R875" i="70"/>
  <c r="L875" i="70"/>
  <c r="K875" i="70"/>
  <c r="I875" i="70"/>
  <c r="AT874" i="70"/>
  <c r="AW874" i="70" s="1"/>
  <c r="AR874" i="70"/>
  <c r="AM874" i="70"/>
  <c r="AL874" i="70"/>
  <c r="AJ874" i="70"/>
  <c r="AD874" i="70"/>
  <c r="AC874" i="70"/>
  <c r="AA874" i="70"/>
  <c r="U874" i="70"/>
  <c r="T874" i="70"/>
  <c r="R874" i="70"/>
  <c r="L874" i="70"/>
  <c r="K874" i="70"/>
  <c r="I874" i="70"/>
  <c r="AT873" i="70"/>
  <c r="AW873" i="70" s="1"/>
  <c r="AR873" i="70"/>
  <c r="AM873" i="70"/>
  <c r="AL873" i="70"/>
  <c r="AJ873" i="70"/>
  <c r="AD873" i="70"/>
  <c r="AC873" i="70"/>
  <c r="AA873" i="70"/>
  <c r="U873" i="70"/>
  <c r="T873" i="70"/>
  <c r="R873" i="70"/>
  <c r="L873" i="70"/>
  <c r="K873" i="70"/>
  <c r="I873" i="70"/>
  <c r="AT872" i="70"/>
  <c r="AW872" i="70" s="1"/>
  <c r="AR872" i="70"/>
  <c r="AP872" i="70"/>
  <c r="AO872" i="70"/>
  <c r="AM872" i="70"/>
  <c r="AL872" i="70"/>
  <c r="AJ872" i="70"/>
  <c r="AD872" i="70"/>
  <c r="AC872" i="70"/>
  <c r="AA872" i="70"/>
  <c r="U872" i="70"/>
  <c r="T872" i="70"/>
  <c r="R872" i="70"/>
  <c r="L872" i="70"/>
  <c r="K872" i="70"/>
  <c r="I872" i="70"/>
  <c r="AT871" i="70"/>
  <c r="AW871" i="70" s="1"/>
  <c r="AL871" i="70"/>
  <c r="BE55" i="70" s="1"/>
  <c r="AI871" i="70"/>
  <c r="AM871" i="70" s="1"/>
  <c r="AC871" i="70"/>
  <c r="Z871" i="70"/>
  <c r="AD871" i="70" s="1"/>
  <c r="T871" i="70"/>
  <c r="Q871" i="70"/>
  <c r="U871" i="70" s="1"/>
  <c r="K871" i="70"/>
  <c r="H871" i="70"/>
  <c r="L871" i="70" s="1"/>
  <c r="AT870" i="70"/>
  <c r="AW870" i="70" s="1"/>
  <c r="AR870" i="70"/>
  <c r="AM870" i="70"/>
  <c r="AL870" i="70"/>
  <c r="AJ870" i="70"/>
  <c r="AD870" i="70"/>
  <c r="AC870" i="70"/>
  <c r="AA870" i="70"/>
  <c r="U870" i="70"/>
  <c r="T870" i="70"/>
  <c r="R870" i="70"/>
  <c r="L870" i="70"/>
  <c r="K870" i="70"/>
  <c r="I870" i="70"/>
  <c r="AT869" i="70"/>
  <c r="AW869" i="70" s="1"/>
  <c r="AR869" i="70"/>
  <c r="AM869" i="70"/>
  <c r="AL869" i="70"/>
  <c r="AJ869" i="70"/>
  <c r="AD869" i="70"/>
  <c r="AC869" i="70"/>
  <c r="AA869" i="70"/>
  <c r="U869" i="70"/>
  <c r="T869" i="70"/>
  <c r="R869" i="70"/>
  <c r="L869" i="70"/>
  <c r="K869" i="70"/>
  <c r="I869" i="70"/>
  <c r="AT868" i="70"/>
  <c r="AW868" i="70" s="1"/>
  <c r="AR868" i="70"/>
  <c r="AM868" i="70"/>
  <c r="AL868" i="70"/>
  <c r="AJ868" i="70"/>
  <c r="AD868" i="70"/>
  <c r="AC868" i="70"/>
  <c r="AA868" i="70"/>
  <c r="U868" i="70"/>
  <c r="T868" i="70"/>
  <c r="R868" i="70"/>
  <c r="L868" i="70"/>
  <c r="K868" i="70"/>
  <c r="I868" i="70"/>
  <c r="AT867" i="70"/>
  <c r="AW867" i="70" s="1"/>
  <c r="AR867" i="70"/>
  <c r="AM867" i="70"/>
  <c r="AL867" i="70"/>
  <c r="AJ867" i="70"/>
  <c r="AD867" i="70"/>
  <c r="AC867" i="70"/>
  <c r="AA867" i="70"/>
  <c r="U867" i="70"/>
  <c r="T867" i="70"/>
  <c r="R867" i="70"/>
  <c r="L867" i="70"/>
  <c r="K867" i="70"/>
  <c r="I867" i="70"/>
  <c r="AT866" i="70"/>
  <c r="AW866" i="70" s="1"/>
  <c r="AR866" i="70"/>
  <c r="AM866" i="70"/>
  <c r="AL866" i="70"/>
  <c r="AJ866" i="70"/>
  <c r="AD866" i="70"/>
  <c r="AC866" i="70"/>
  <c r="AA866" i="70"/>
  <c r="U866" i="70"/>
  <c r="T866" i="70"/>
  <c r="R866" i="70"/>
  <c r="L866" i="70"/>
  <c r="K866" i="70"/>
  <c r="I866" i="70"/>
  <c r="AT865" i="70"/>
  <c r="AW865" i="70" s="1"/>
  <c r="AR865" i="70"/>
  <c r="AM865" i="70"/>
  <c r="AL865" i="70"/>
  <c r="AJ865" i="70"/>
  <c r="AD865" i="70"/>
  <c r="AC865" i="70"/>
  <c r="AA865" i="70"/>
  <c r="U865" i="70"/>
  <c r="T865" i="70"/>
  <c r="R865" i="70"/>
  <c r="L865" i="70"/>
  <c r="K865" i="70"/>
  <c r="I865" i="70"/>
  <c r="AT864" i="70"/>
  <c r="AW864" i="70" s="1"/>
  <c r="AR864" i="70"/>
  <c r="AM864" i="70"/>
  <c r="AL864" i="70"/>
  <c r="AJ864" i="70"/>
  <c r="AD864" i="70"/>
  <c r="AC864" i="70"/>
  <c r="AA864" i="70"/>
  <c r="U864" i="70"/>
  <c r="T864" i="70"/>
  <c r="R864" i="70"/>
  <c r="L864" i="70"/>
  <c r="K864" i="70"/>
  <c r="I864" i="70"/>
  <c r="AT863" i="70"/>
  <c r="AW863" i="70" s="1"/>
  <c r="AR863" i="70"/>
  <c r="AM863" i="70"/>
  <c r="AL863" i="70"/>
  <c r="AJ863" i="70"/>
  <c r="AD863" i="70"/>
  <c r="AC863" i="70"/>
  <c r="AA863" i="70"/>
  <c r="U863" i="70"/>
  <c r="T863" i="70"/>
  <c r="R863" i="70"/>
  <c r="L863" i="70"/>
  <c r="K863" i="70"/>
  <c r="I863" i="70"/>
  <c r="AT862" i="70"/>
  <c r="AW862" i="70" s="1"/>
  <c r="AR862" i="70"/>
  <c r="AM862" i="70"/>
  <c r="AL862" i="70"/>
  <c r="AJ862" i="70"/>
  <c r="AD862" i="70"/>
  <c r="AC862" i="70"/>
  <c r="AA862" i="70"/>
  <c r="U862" i="70"/>
  <c r="T862" i="70"/>
  <c r="R862" i="70"/>
  <c r="L862" i="70"/>
  <c r="K862" i="70"/>
  <c r="I862" i="70"/>
  <c r="AT861" i="70"/>
  <c r="AW861" i="70" s="1"/>
  <c r="AR861" i="70"/>
  <c r="AM861" i="70"/>
  <c r="AL861" i="70"/>
  <c r="AJ861" i="70"/>
  <c r="AD861" i="70"/>
  <c r="AC861" i="70"/>
  <c r="AA861" i="70"/>
  <c r="U861" i="70"/>
  <c r="T861" i="70"/>
  <c r="R861" i="70"/>
  <c r="L861" i="70"/>
  <c r="K861" i="70"/>
  <c r="I861" i="70"/>
  <c r="AT860" i="70"/>
  <c r="AW860" i="70" s="1"/>
  <c r="AR860" i="70"/>
  <c r="AM860" i="70"/>
  <c r="AL860" i="70"/>
  <c r="AJ860" i="70"/>
  <c r="AD860" i="70"/>
  <c r="AC860" i="70"/>
  <c r="AA860" i="70"/>
  <c r="U860" i="70"/>
  <c r="T860" i="70"/>
  <c r="R860" i="70"/>
  <c r="L860" i="70"/>
  <c r="K860" i="70"/>
  <c r="I860" i="70"/>
  <c r="AT859" i="70"/>
  <c r="AW859" i="70" s="1"/>
  <c r="AR859" i="70"/>
  <c r="AM859" i="70"/>
  <c r="AL859" i="70"/>
  <c r="AJ859" i="70"/>
  <c r="AD859" i="70"/>
  <c r="AC859" i="70"/>
  <c r="AA859" i="70"/>
  <c r="U859" i="70"/>
  <c r="T859" i="70"/>
  <c r="R859" i="70"/>
  <c r="L859" i="70"/>
  <c r="K859" i="70"/>
  <c r="I859" i="70"/>
  <c r="AT858" i="70"/>
  <c r="AW858" i="70" s="1"/>
  <c r="AR858" i="70"/>
  <c r="AM858" i="70"/>
  <c r="AL858" i="70"/>
  <c r="AJ858" i="70"/>
  <c r="AD858" i="70"/>
  <c r="AC858" i="70"/>
  <c r="AA858" i="70"/>
  <c r="U858" i="70"/>
  <c r="T858" i="70"/>
  <c r="R858" i="70"/>
  <c r="L858" i="70"/>
  <c r="K858" i="70"/>
  <c r="I858" i="70"/>
  <c r="AT857" i="70"/>
  <c r="AW857" i="70" s="1"/>
  <c r="AR857" i="70"/>
  <c r="AM857" i="70"/>
  <c r="AL857" i="70"/>
  <c r="AJ857" i="70"/>
  <c r="AD857" i="70"/>
  <c r="AC857" i="70"/>
  <c r="AA857" i="70"/>
  <c r="U857" i="70"/>
  <c r="T857" i="70"/>
  <c r="R857" i="70"/>
  <c r="L857" i="70"/>
  <c r="K857" i="70"/>
  <c r="I857" i="70"/>
  <c r="AT856" i="70"/>
  <c r="AW856" i="70" s="1"/>
  <c r="AR856" i="70"/>
  <c r="AM856" i="70"/>
  <c r="AL856" i="70"/>
  <c r="AJ856" i="70"/>
  <c r="AD856" i="70"/>
  <c r="AC856" i="70"/>
  <c r="AA856" i="70"/>
  <c r="U856" i="70"/>
  <c r="T856" i="70"/>
  <c r="R856" i="70"/>
  <c r="L856" i="70"/>
  <c r="K856" i="70"/>
  <c r="I856" i="70"/>
  <c r="AT855" i="70"/>
  <c r="AW855" i="70" s="1"/>
  <c r="AR855" i="70"/>
  <c r="AP855" i="70"/>
  <c r="AU868" i="70" s="1"/>
  <c r="AO855" i="70"/>
  <c r="AM855" i="70"/>
  <c r="AL855" i="70"/>
  <c r="AJ855" i="70"/>
  <c r="AD855" i="70"/>
  <c r="AC855" i="70"/>
  <c r="AA855" i="70"/>
  <c r="U855" i="70"/>
  <c r="T855" i="70"/>
  <c r="R855" i="70"/>
  <c r="L855" i="70"/>
  <c r="K855" i="70"/>
  <c r="I855" i="70"/>
  <c r="AT854" i="70"/>
  <c r="AW854" i="70" s="1"/>
  <c r="AL854" i="70"/>
  <c r="BE54" i="70" s="1"/>
  <c r="AI854" i="70"/>
  <c r="AM854" i="70" s="1"/>
  <c r="AC854" i="70"/>
  <c r="Z854" i="70"/>
  <c r="AD854" i="70" s="1"/>
  <c r="T854" i="70"/>
  <c r="Q854" i="70"/>
  <c r="U854" i="70" s="1"/>
  <c r="K854" i="70"/>
  <c r="H854" i="70"/>
  <c r="L854" i="70" s="1"/>
  <c r="AT853" i="70"/>
  <c r="AW853" i="70" s="1"/>
  <c r="AR853" i="70"/>
  <c r="AM853" i="70"/>
  <c r="AL853" i="70"/>
  <c r="AJ853" i="70"/>
  <c r="AD853" i="70"/>
  <c r="AC853" i="70"/>
  <c r="AA853" i="70"/>
  <c r="U853" i="70"/>
  <c r="T853" i="70"/>
  <c r="R853" i="70"/>
  <c r="L853" i="70"/>
  <c r="K853" i="70"/>
  <c r="I853" i="70"/>
  <c r="AT852" i="70"/>
  <c r="AW852" i="70" s="1"/>
  <c r="AR852" i="70"/>
  <c r="AM852" i="70"/>
  <c r="AL852" i="70"/>
  <c r="AJ852" i="70"/>
  <c r="AD852" i="70"/>
  <c r="AC852" i="70"/>
  <c r="AA852" i="70"/>
  <c r="U852" i="70"/>
  <c r="T852" i="70"/>
  <c r="R852" i="70"/>
  <c r="L852" i="70"/>
  <c r="K852" i="70"/>
  <c r="I852" i="70"/>
  <c r="AT851" i="70"/>
  <c r="AW851" i="70" s="1"/>
  <c r="AR851" i="70"/>
  <c r="AM851" i="70"/>
  <c r="AL851" i="70"/>
  <c r="AJ851" i="70"/>
  <c r="AD851" i="70"/>
  <c r="AC851" i="70"/>
  <c r="AA851" i="70"/>
  <c r="U851" i="70"/>
  <c r="T851" i="70"/>
  <c r="R851" i="70"/>
  <c r="L851" i="70"/>
  <c r="K851" i="70"/>
  <c r="I851" i="70"/>
  <c r="AT850" i="70"/>
  <c r="AW850" i="70" s="1"/>
  <c r="AR850" i="70"/>
  <c r="AM850" i="70"/>
  <c r="AL850" i="70"/>
  <c r="AJ850" i="70"/>
  <c r="AD850" i="70"/>
  <c r="AC850" i="70"/>
  <c r="AA850" i="70"/>
  <c r="U850" i="70"/>
  <c r="T850" i="70"/>
  <c r="R850" i="70"/>
  <c r="L850" i="70"/>
  <c r="K850" i="70"/>
  <c r="I850" i="70"/>
  <c r="AT849" i="70"/>
  <c r="AW849" i="70" s="1"/>
  <c r="AR849" i="70"/>
  <c r="AM849" i="70"/>
  <c r="AL849" i="70"/>
  <c r="AJ849" i="70"/>
  <c r="AD849" i="70"/>
  <c r="AC849" i="70"/>
  <c r="AA849" i="70"/>
  <c r="U849" i="70"/>
  <c r="T849" i="70"/>
  <c r="R849" i="70"/>
  <c r="L849" i="70"/>
  <c r="K849" i="70"/>
  <c r="I849" i="70"/>
  <c r="AT848" i="70"/>
  <c r="AW848" i="70" s="1"/>
  <c r="AR848" i="70"/>
  <c r="AM848" i="70"/>
  <c r="AL848" i="70"/>
  <c r="AJ848" i="70"/>
  <c r="AD848" i="70"/>
  <c r="AC848" i="70"/>
  <c r="AA848" i="70"/>
  <c r="U848" i="70"/>
  <c r="T848" i="70"/>
  <c r="R848" i="70"/>
  <c r="L848" i="70"/>
  <c r="K848" i="70"/>
  <c r="I848" i="70"/>
  <c r="AT847" i="70"/>
  <c r="AW847" i="70" s="1"/>
  <c r="AR847" i="70"/>
  <c r="AM847" i="70"/>
  <c r="AL847" i="70"/>
  <c r="AJ847" i="70"/>
  <c r="AD847" i="70"/>
  <c r="AC847" i="70"/>
  <c r="AA847" i="70"/>
  <c r="U847" i="70"/>
  <c r="T847" i="70"/>
  <c r="R847" i="70"/>
  <c r="L847" i="70"/>
  <c r="K847" i="70"/>
  <c r="I847" i="70"/>
  <c r="AT846" i="70"/>
  <c r="AW846" i="70" s="1"/>
  <c r="AR846" i="70"/>
  <c r="AM846" i="70"/>
  <c r="AL846" i="70"/>
  <c r="AJ846" i="70"/>
  <c r="AD846" i="70"/>
  <c r="AC846" i="70"/>
  <c r="AA846" i="70"/>
  <c r="U846" i="70"/>
  <c r="T846" i="70"/>
  <c r="R846" i="70"/>
  <c r="L846" i="70"/>
  <c r="K846" i="70"/>
  <c r="I846" i="70"/>
  <c r="AT845" i="70"/>
  <c r="AW845" i="70" s="1"/>
  <c r="AR845" i="70"/>
  <c r="AM845" i="70"/>
  <c r="AL845" i="70"/>
  <c r="AJ845" i="70"/>
  <c r="AD845" i="70"/>
  <c r="AC845" i="70"/>
  <c r="AA845" i="70"/>
  <c r="U845" i="70"/>
  <c r="T845" i="70"/>
  <c r="R845" i="70"/>
  <c r="L845" i="70"/>
  <c r="K845" i="70"/>
  <c r="I845" i="70"/>
  <c r="AT844" i="70"/>
  <c r="AW844" i="70" s="1"/>
  <c r="AR844" i="70"/>
  <c r="AM844" i="70"/>
  <c r="AL844" i="70"/>
  <c r="AJ844" i="70"/>
  <c r="AD844" i="70"/>
  <c r="AC844" i="70"/>
  <c r="AA844" i="70"/>
  <c r="U844" i="70"/>
  <c r="T844" i="70"/>
  <c r="R844" i="70"/>
  <c r="L844" i="70"/>
  <c r="K844" i="70"/>
  <c r="I844" i="70"/>
  <c r="AT843" i="70"/>
  <c r="AW843" i="70" s="1"/>
  <c r="AR843" i="70"/>
  <c r="AM843" i="70"/>
  <c r="AL843" i="70"/>
  <c r="AJ843" i="70"/>
  <c r="AD843" i="70"/>
  <c r="AC843" i="70"/>
  <c r="AA843" i="70"/>
  <c r="U843" i="70"/>
  <c r="T843" i="70"/>
  <c r="R843" i="70"/>
  <c r="L843" i="70"/>
  <c r="K843" i="70"/>
  <c r="I843" i="70"/>
  <c r="AT842" i="70"/>
  <c r="AW842" i="70" s="1"/>
  <c r="AR842" i="70"/>
  <c r="AM842" i="70"/>
  <c r="AL842" i="70"/>
  <c r="AJ842" i="70"/>
  <c r="AD842" i="70"/>
  <c r="AC842" i="70"/>
  <c r="AA842" i="70"/>
  <c r="U842" i="70"/>
  <c r="T842" i="70"/>
  <c r="R842" i="70"/>
  <c r="L842" i="70"/>
  <c r="K842" i="70"/>
  <c r="I842" i="70"/>
  <c r="AT841" i="70"/>
  <c r="AW841" i="70" s="1"/>
  <c r="AR841" i="70"/>
  <c r="AM841" i="70"/>
  <c r="AL841" i="70"/>
  <c r="AJ841" i="70"/>
  <c r="AD841" i="70"/>
  <c r="AC841" i="70"/>
  <c r="AA841" i="70"/>
  <c r="U841" i="70"/>
  <c r="T841" i="70"/>
  <c r="R841" i="70"/>
  <c r="L841" i="70"/>
  <c r="K841" i="70"/>
  <c r="I841" i="70"/>
  <c r="AT840" i="70"/>
  <c r="AW840" i="70" s="1"/>
  <c r="AR840" i="70"/>
  <c r="AM840" i="70"/>
  <c r="AL840" i="70"/>
  <c r="AJ840" i="70"/>
  <c r="AD840" i="70"/>
  <c r="AC840" i="70"/>
  <c r="AA840" i="70"/>
  <c r="U840" i="70"/>
  <c r="T840" i="70"/>
  <c r="R840" i="70"/>
  <c r="L840" i="70"/>
  <c r="K840" i="70"/>
  <c r="I840" i="70"/>
  <c r="AT839" i="70"/>
  <c r="AW839" i="70" s="1"/>
  <c r="AR839" i="70"/>
  <c r="AM839" i="70"/>
  <c r="AL839" i="70"/>
  <c r="AJ839" i="70"/>
  <c r="AD839" i="70"/>
  <c r="AC839" i="70"/>
  <c r="AA839" i="70"/>
  <c r="U839" i="70"/>
  <c r="T839" i="70"/>
  <c r="R839" i="70"/>
  <c r="L839" i="70"/>
  <c r="K839" i="70"/>
  <c r="I839" i="70"/>
  <c r="AT838" i="70"/>
  <c r="AW838" i="70" s="1"/>
  <c r="AR838" i="70"/>
  <c r="AP838" i="70"/>
  <c r="AO838" i="70"/>
  <c r="AM838" i="70"/>
  <c r="AL838" i="70"/>
  <c r="AJ838" i="70"/>
  <c r="AD838" i="70"/>
  <c r="AC838" i="70"/>
  <c r="AA838" i="70"/>
  <c r="U838" i="70"/>
  <c r="T838" i="70"/>
  <c r="R838" i="70"/>
  <c r="L838" i="70"/>
  <c r="K838" i="70"/>
  <c r="I838" i="70"/>
  <c r="AT837" i="70"/>
  <c r="AW837" i="70" s="1"/>
  <c r="AL837" i="70"/>
  <c r="AI837" i="70"/>
  <c r="AM837" i="70" s="1"/>
  <c r="AC837" i="70"/>
  <c r="Z837" i="70"/>
  <c r="AD837" i="70" s="1"/>
  <c r="T837" i="70"/>
  <c r="Q837" i="70"/>
  <c r="U837" i="70" s="1"/>
  <c r="K837" i="70"/>
  <c r="H837" i="70"/>
  <c r="L837" i="70" s="1"/>
  <c r="AT836" i="70"/>
  <c r="AW836" i="70" s="1"/>
  <c r="AR836" i="70"/>
  <c r="AM836" i="70"/>
  <c r="AL836" i="70"/>
  <c r="AJ836" i="70"/>
  <c r="AD836" i="70"/>
  <c r="AC836" i="70"/>
  <c r="AA836" i="70"/>
  <c r="U836" i="70"/>
  <c r="T836" i="70"/>
  <c r="R836" i="70"/>
  <c r="L836" i="70"/>
  <c r="K836" i="70"/>
  <c r="I836" i="70"/>
  <c r="AT835" i="70"/>
  <c r="AW835" i="70" s="1"/>
  <c r="AR835" i="70"/>
  <c r="AM835" i="70"/>
  <c r="AL835" i="70"/>
  <c r="AJ835" i="70"/>
  <c r="AD835" i="70"/>
  <c r="AC835" i="70"/>
  <c r="AA835" i="70"/>
  <c r="U835" i="70"/>
  <c r="T835" i="70"/>
  <c r="R835" i="70"/>
  <c r="L835" i="70"/>
  <c r="K835" i="70"/>
  <c r="I835" i="70"/>
  <c r="AT834" i="70"/>
  <c r="AW834" i="70" s="1"/>
  <c r="AR834" i="70"/>
  <c r="AM834" i="70"/>
  <c r="AL834" i="70"/>
  <c r="AJ834" i="70"/>
  <c r="AD834" i="70"/>
  <c r="AC834" i="70"/>
  <c r="AA834" i="70"/>
  <c r="U834" i="70"/>
  <c r="T834" i="70"/>
  <c r="R834" i="70"/>
  <c r="L834" i="70"/>
  <c r="K834" i="70"/>
  <c r="I834" i="70"/>
  <c r="AT833" i="70"/>
  <c r="AW833" i="70" s="1"/>
  <c r="AR833" i="70"/>
  <c r="AM833" i="70"/>
  <c r="AL833" i="70"/>
  <c r="AJ833" i="70"/>
  <c r="AD833" i="70"/>
  <c r="AC833" i="70"/>
  <c r="AA833" i="70"/>
  <c r="U833" i="70"/>
  <c r="T833" i="70"/>
  <c r="R833" i="70"/>
  <c r="L833" i="70"/>
  <c r="K833" i="70"/>
  <c r="I833" i="70"/>
  <c r="AT832" i="70"/>
  <c r="AW832" i="70" s="1"/>
  <c r="AR832" i="70"/>
  <c r="AM832" i="70"/>
  <c r="AL832" i="70"/>
  <c r="AJ832" i="70"/>
  <c r="AD832" i="70"/>
  <c r="AC832" i="70"/>
  <c r="AA832" i="70"/>
  <c r="U832" i="70"/>
  <c r="T832" i="70"/>
  <c r="R832" i="70"/>
  <c r="L832" i="70"/>
  <c r="K832" i="70"/>
  <c r="I832" i="70"/>
  <c r="AT831" i="70"/>
  <c r="AW831" i="70" s="1"/>
  <c r="AR831" i="70"/>
  <c r="AM831" i="70"/>
  <c r="AL831" i="70"/>
  <c r="AJ831" i="70"/>
  <c r="AD831" i="70"/>
  <c r="AC831" i="70"/>
  <c r="AA831" i="70"/>
  <c r="U831" i="70"/>
  <c r="T831" i="70"/>
  <c r="R831" i="70"/>
  <c r="L831" i="70"/>
  <c r="K831" i="70"/>
  <c r="I831" i="70"/>
  <c r="AT830" i="70"/>
  <c r="AW830" i="70" s="1"/>
  <c r="AR830" i="70"/>
  <c r="AM830" i="70"/>
  <c r="AL830" i="70"/>
  <c r="AJ830" i="70"/>
  <c r="AD830" i="70"/>
  <c r="AC830" i="70"/>
  <c r="AA830" i="70"/>
  <c r="U830" i="70"/>
  <c r="T830" i="70"/>
  <c r="R830" i="70"/>
  <c r="L830" i="70"/>
  <c r="K830" i="70"/>
  <c r="I830" i="70"/>
  <c r="AT829" i="70"/>
  <c r="AW829" i="70" s="1"/>
  <c r="AR829" i="70"/>
  <c r="AM829" i="70"/>
  <c r="AL829" i="70"/>
  <c r="AJ829" i="70"/>
  <c r="AD829" i="70"/>
  <c r="AC829" i="70"/>
  <c r="AA829" i="70"/>
  <c r="U829" i="70"/>
  <c r="T829" i="70"/>
  <c r="R829" i="70"/>
  <c r="L829" i="70"/>
  <c r="K829" i="70"/>
  <c r="I829" i="70"/>
  <c r="AT828" i="70"/>
  <c r="AW828" i="70" s="1"/>
  <c r="AR828" i="70"/>
  <c r="AM828" i="70"/>
  <c r="AL828" i="70"/>
  <c r="AJ828" i="70"/>
  <c r="AD828" i="70"/>
  <c r="AC828" i="70"/>
  <c r="AA828" i="70"/>
  <c r="U828" i="70"/>
  <c r="T828" i="70"/>
  <c r="R828" i="70"/>
  <c r="L828" i="70"/>
  <c r="K828" i="70"/>
  <c r="I828" i="70"/>
  <c r="AT827" i="70"/>
  <c r="AW827" i="70" s="1"/>
  <c r="AR827" i="70"/>
  <c r="AM827" i="70"/>
  <c r="AL827" i="70"/>
  <c r="AJ827" i="70"/>
  <c r="AD827" i="70"/>
  <c r="AC827" i="70"/>
  <c r="AA827" i="70"/>
  <c r="U827" i="70"/>
  <c r="T827" i="70"/>
  <c r="R827" i="70"/>
  <c r="L827" i="70"/>
  <c r="K827" i="70"/>
  <c r="I827" i="70"/>
  <c r="AT826" i="70"/>
  <c r="AW826" i="70" s="1"/>
  <c r="AR826" i="70"/>
  <c r="AM826" i="70"/>
  <c r="AL826" i="70"/>
  <c r="AJ826" i="70"/>
  <c r="AD826" i="70"/>
  <c r="AC826" i="70"/>
  <c r="AA826" i="70"/>
  <c r="U826" i="70"/>
  <c r="T826" i="70"/>
  <c r="R826" i="70"/>
  <c r="L826" i="70"/>
  <c r="K826" i="70"/>
  <c r="I826" i="70"/>
  <c r="AT825" i="70"/>
  <c r="AW825" i="70" s="1"/>
  <c r="AR825" i="70"/>
  <c r="AM825" i="70"/>
  <c r="AL825" i="70"/>
  <c r="AJ825" i="70"/>
  <c r="AD825" i="70"/>
  <c r="AC825" i="70"/>
  <c r="AA825" i="70"/>
  <c r="U825" i="70"/>
  <c r="T825" i="70"/>
  <c r="R825" i="70"/>
  <c r="L825" i="70"/>
  <c r="K825" i="70"/>
  <c r="I825" i="70"/>
  <c r="AT824" i="70"/>
  <c r="AW824" i="70" s="1"/>
  <c r="AR824" i="70"/>
  <c r="AM824" i="70"/>
  <c r="AL824" i="70"/>
  <c r="AJ824" i="70"/>
  <c r="AD824" i="70"/>
  <c r="AC824" i="70"/>
  <c r="AA824" i="70"/>
  <c r="U824" i="70"/>
  <c r="T824" i="70"/>
  <c r="R824" i="70"/>
  <c r="L824" i="70"/>
  <c r="K824" i="70"/>
  <c r="I824" i="70"/>
  <c r="AT823" i="70"/>
  <c r="AW823" i="70" s="1"/>
  <c r="AR823" i="70"/>
  <c r="AM823" i="70"/>
  <c r="AL823" i="70"/>
  <c r="AJ823" i="70"/>
  <c r="AD823" i="70"/>
  <c r="AC823" i="70"/>
  <c r="AA823" i="70"/>
  <c r="U823" i="70"/>
  <c r="T823" i="70"/>
  <c r="R823" i="70"/>
  <c r="L823" i="70"/>
  <c r="K823" i="70"/>
  <c r="I823" i="70"/>
  <c r="AT822" i="70"/>
  <c r="AW822" i="70" s="1"/>
  <c r="AR822" i="70"/>
  <c r="AM822" i="70"/>
  <c r="AL822" i="70"/>
  <c r="AJ822" i="70"/>
  <c r="AD822" i="70"/>
  <c r="AC822" i="70"/>
  <c r="AA822" i="70"/>
  <c r="U822" i="70"/>
  <c r="T822" i="70"/>
  <c r="R822" i="70"/>
  <c r="L822" i="70"/>
  <c r="K822" i="70"/>
  <c r="I822" i="70"/>
  <c r="AT821" i="70"/>
  <c r="AW821" i="70" s="1"/>
  <c r="AR821" i="70"/>
  <c r="AP821" i="70"/>
  <c r="AO821" i="70"/>
  <c r="AM821" i="70"/>
  <c r="AL821" i="70"/>
  <c r="AJ821" i="70"/>
  <c r="AD821" i="70"/>
  <c r="AC821" i="70"/>
  <c r="AA821" i="70"/>
  <c r="U821" i="70"/>
  <c r="T821" i="70"/>
  <c r="R821" i="70"/>
  <c r="L821" i="70"/>
  <c r="K821" i="70"/>
  <c r="I821" i="70"/>
  <c r="AT820" i="70"/>
  <c r="AW820" i="70" s="1"/>
  <c r="AL820" i="70"/>
  <c r="BE52" i="70" s="1"/>
  <c r="AI820" i="70"/>
  <c r="AM820" i="70" s="1"/>
  <c r="AC820" i="70"/>
  <c r="Z820" i="70"/>
  <c r="T820" i="70"/>
  <c r="Q820" i="70"/>
  <c r="K820" i="70"/>
  <c r="H820" i="70"/>
  <c r="L820" i="70" s="1"/>
  <c r="AT819" i="70"/>
  <c r="AW819" i="70" s="1"/>
  <c r="AR819" i="70"/>
  <c r="AM819" i="70"/>
  <c r="AL819" i="70"/>
  <c r="AJ819" i="70"/>
  <c r="AD819" i="70"/>
  <c r="AC819" i="70"/>
  <c r="AA819" i="70"/>
  <c r="U819" i="70"/>
  <c r="T819" i="70"/>
  <c r="R819" i="70"/>
  <c r="L819" i="70"/>
  <c r="K819" i="70"/>
  <c r="I819" i="70"/>
  <c r="AT818" i="70"/>
  <c r="AW818" i="70" s="1"/>
  <c r="AR818" i="70"/>
  <c r="AM818" i="70"/>
  <c r="AL818" i="70"/>
  <c r="AJ818" i="70"/>
  <c r="AD818" i="70"/>
  <c r="AC818" i="70"/>
  <c r="AA818" i="70"/>
  <c r="U818" i="70"/>
  <c r="T818" i="70"/>
  <c r="R818" i="70"/>
  <c r="L818" i="70"/>
  <c r="K818" i="70"/>
  <c r="I818" i="70"/>
  <c r="AT817" i="70"/>
  <c r="AW817" i="70" s="1"/>
  <c r="AR817" i="70"/>
  <c r="AM817" i="70"/>
  <c r="AL817" i="70"/>
  <c r="AJ817" i="70"/>
  <c r="AD817" i="70"/>
  <c r="AC817" i="70"/>
  <c r="AA817" i="70"/>
  <c r="U817" i="70"/>
  <c r="T817" i="70"/>
  <c r="R817" i="70"/>
  <c r="L817" i="70"/>
  <c r="K817" i="70"/>
  <c r="I817" i="70"/>
  <c r="AT816" i="70"/>
  <c r="AW816" i="70" s="1"/>
  <c r="AR816" i="70"/>
  <c r="AM816" i="70"/>
  <c r="AL816" i="70"/>
  <c r="AJ816" i="70"/>
  <c r="AD816" i="70"/>
  <c r="AC816" i="70"/>
  <c r="AA816" i="70"/>
  <c r="U816" i="70"/>
  <c r="T816" i="70"/>
  <c r="R816" i="70"/>
  <c r="L816" i="70"/>
  <c r="K816" i="70"/>
  <c r="I816" i="70"/>
  <c r="AT815" i="70"/>
  <c r="AW815" i="70" s="1"/>
  <c r="AR815" i="70"/>
  <c r="AM815" i="70"/>
  <c r="AL815" i="70"/>
  <c r="AJ815" i="70"/>
  <c r="AD815" i="70"/>
  <c r="AC815" i="70"/>
  <c r="AA815" i="70"/>
  <c r="U815" i="70"/>
  <c r="T815" i="70"/>
  <c r="R815" i="70"/>
  <c r="L815" i="70"/>
  <c r="K815" i="70"/>
  <c r="I815" i="70"/>
  <c r="AT814" i="70"/>
  <c r="AW814" i="70" s="1"/>
  <c r="AR814" i="70"/>
  <c r="AM814" i="70"/>
  <c r="AL814" i="70"/>
  <c r="AJ814" i="70"/>
  <c r="AD814" i="70"/>
  <c r="AC814" i="70"/>
  <c r="AA814" i="70"/>
  <c r="U814" i="70"/>
  <c r="T814" i="70"/>
  <c r="R814" i="70"/>
  <c r="L814" i="70"/>
  <c r="K814" i="70"/>
  <c r="I814" i="70"/>
  <c r="AT813" i="70"/>
  <c r="AW813" i="70" s="1"/>
  <c r="AR813" i="70"/>
  <c r="AM813" i="70"/>
  <c r="AL813" i="70"/>
  <c r="AJ813" i="70"/>
  <c r="AD813" i="70"/>
  <c r="AC813" i="70"/>
  <c r="AA813" i="70"/>
  <c r="U813" i="70"/>
  <c r="T813" i="70"/>
  <c r="R813" i="70"/>
  <c r="L813" i="70"/>
  <c r="K813" i="70"/>
  <c r="I813" i="70"/>
  <c r="AT812" i="70"/>
  <c r="AW812" i="70" s="1"/>
  <c r="AR812" i="70"/>
  <c r="AM812" i="70"/>
  <c r="AL812" i="70"/>
  <c r="AJ812" i="70"/>
  <c r="AD812" i="70"/>
  <c r="AC812" i="70"/>
  <c r="AA812" i="70"/>
  <c r="U812" i="70"/>
  <c r="T812" i="70"/>
  <c r="R812" i="70"/>
  <c r="L812" i="70"/>
  <c r="K812" i="70"/>
  <c r="I812" i="70"/>
  <c r="AT811" i="70"/>
  <c r="AW811" i="70" s="1"/>
  <c r="AR811" i="70"/>
  <c r="AM811" i="70"/>
  <c r="AL811" i="70"/>
  <c r="AJ811" i="70"/>
  <c r="AD811" i="70"/>
  <c r="AC811" i="70"/>
  <c r="AA811" i="70"/>
  <c r="U811" i="70"/>
  <c r="T811" i="70"/>
  <c r="R811" i="70"/>
  <c r="L811" i="70"/>
  <c r="K811" i="70"/>
  <c r="I811" i="70"/>
  <c r="AT810" i="70"/>
  <c r="AW810" i="70" s="1"/>
  <c r="AR810" i="70"/>
  <c r="AM810" i="70"/>
  <c r="AL810" i="70"/>
  <c r="AJ810" i="70"/>
  <c r="AD810" i="70"/>
  <c r="AC810" i="70"/>
  <c r="AA810" i="70"/>
  <c r="U810" i="70"/>
  <c r="T810" i="70"/>
  <c r="R810" i="70"/>
  <c r="L810" i="70"/>
  <c r="K810" i="70"/>
  <c r="I810" i="70"/>
  <c r="AT809" i="70"/>
  <c r="AW809" i="70" s="1"/>
  <c r="AR809" i="70"/>
  <c r="AM809" i="70"/>
  <c r="AL809" i="70"/>
  <c r="AJ809" i="70"/>
  <c r="AD809" i="70"/>
  <c r="AC809" i="70"/>
  <c r="AA809" i="70"/>
  <c r="U809" i="70"/>
  <c r="T809" i="70"/>
  <c r="R809" i="70"/>
  <c r="L809" i="70"/>
  <c r="K809" i="70"/>
  <c r="I809" i="70"/>
  <c r="AT808" i="70"/>
  <c r="AW808" i="70" s="1"/>
  <c r="AR808" i="70"/>
  <c r="AM808" i="70"/>
  <c r="AL808" i="70"/>
  <c r="AJ808" i="70"/>
  <c r="AD808" i="70"/>
  <c r="AC808" i="70"/>
  <c r="AA808" i="70"/>
  <c r="U808" i="70"/>
  <c r="T808" i="70"/>
  <c r="R808" i="70"/>
  <c r="L808" i="70"/>
  <c r="K808" i="70"/>
  <c r="I808" i="70"/>
  <c r="AT807" i="70"/>
  <c r="AW807" i="70" s="1"/>
  <c r="AR807" i="70"/>
  <c r="AM807" i="70"/>
  <c r="AL807" i="70"/>
  <c r="AJ807" i="70"/>
  <c r="AD807" i="70"/>
  <c r="AC807" i="70"/>
  <c r="AA807" i="70"/>
  <c r="U807" i="70"/>
  <c r="T807" i="70"/>
  <c r="R807" i="70"/>
  <c r="L807" i="70"/>
  <c r="K807" i="70"/>
  <c r="I807" i="70"/>
  <c r="AT806" i="70"/>
  <c r="AW806" i="70" s="1"/>
  <c r="AR806" i="70"/>
  <c r="AM806" i="70"/>
  <c r="AL806" i="70"/>
  <c r="AJ806" i="70"/>
  <c r="AD806" i="70"/>
  <c r="AC806" i="70"/>
  <c r="AA806" i="70"/>
  <c r="U806" i="70"/>
  <c r="T806" i="70"/>
  <c r="R806" i="70"/>
  <c r="L806" i="70"/>
  <c r="K806" i="70"/>
  <c r="I806" i="70"/>
  <c r="AT805" i="70"/>
  <c r="AW805" i="70" s="1"/>
  <c r="AR805" i="70"/>
  <c r="AM805" i="70"/>
  <c r="AL805" i="70"/>
  <c r="AJ805" i="70"/>
  <c r="AD805" i="70"/>
  <c r="AC805" i="70"/>
  <c r="AA805" i="70"/>
  <c r="U805" i="70"/>
  <c r="T805" i="70"/>
  <c r="R805" i="70"/>
  <c r="L805" i="70"/>
  <c r="K805" i="70"/>
  <c r="I805" i="70"/>
  <c r="AT804" i="70"/>
  <c r="AW804" i="70" s="1"/>
  <c r="AR804" i="70"/>
  <c r="AP804" i="70"/>
  <c r="AO804" i="70"/>
  <c r="AM804" i="70"/>
  <c r="AL804" i="70"/>
  <c r="AJ804" i="70"/>
  <c r="AD804" i="70"/>
  <c r="AC804" i="70"/>
  <c r="AA804" i="70"/>
  <c r="U804" i="70"/>
  <c r="T804" i="70"/>
  <c r="R804" i="70"/>
  <c r="L804" i="70"/>
  <c r="K804" i="70"/>
  <c r="I804" i="70"/>
  <c r="AT803" i="70"/>
  <c r="AW803" i="70" s="1"/>
  <c r="AL803" i="70"/>
  <c r="BE51" i="70" s="1"/>
  <c r="AI803" i="70"/>
  <c r="AJ803" i="70" s="1"/>
  <c r="AC803" i="70"/>
  <c r="Z803" i="70"/>
  <c r="AA803" i="70" s="1"/>
  <c r="T803" i="70"/>
  <c r="Q803" i="70"/>
  <c r="K803" i="70"/>
  <c r="H803" i="70"/>
  <c r="I803" i="70" s="1"/>
  <c r="AT802" i="70"/>
  <c r="AW802" i="70" s="1"/>
  <c r="AR802" i="70"/>
  <c r="AM802" i="70"/>
  <c r="AL802" i="70"/>
  <c r="AJ802" i="70"/>
  <c r="AD802" i="70"/>
  <c r="AC802" i="70"/>
  <c r="AA802" i="70"/>
  <c r="U802" i="70"/>
  <c r="T802" i="70"/>
  <c r="R802" i="70"/>
  <c r="L802" i="70"/>
  <c r="K802" i="70"/>
  <c r="I802" i="70"/>
  <c r="AT801" i="70"/>
  <c r="AW801" i="70" s="1"/>
  <c r="AR801" i="70"/>
  <c r="AM801" i="70"/>
  <c r="AL801" i="70"/>
  <c r="AJ801" i="70"/>
  <c r="AD801" i="70"/>
  <c r="AC801" i="70"/>
  <c r="AA801" i="70"/>
  <c r="U801" i="70"/>
  <c r="T801" i="70"/>
  <c r="R801" i="70"/>
  <c r="L801" i="70"/>
  <c r="K801" i="70"/>
  <c r="I801" i="70"/>
  <c r="AT800" i="70"/>
  <c r="AW800" i="70" s="1"/>
  <c r="AR800" i="70"/>
  <c r="AM800" i="70"/>
  <c r="AL800" i="70"/>
  <c r="AJ800" i="70"/>
  <c r="AD800" i="70"/>
  <c r="AC800" i="70"/>
  <c r="AA800" i="70"/>
  <c r="U800" i="70"/>
  <c r="T800" i="70"/>
  <c r="R800" i="70"/>
  <c r="L800" i="70"/>
  <c r="K800" i="70"/>
  <c r="I800" i="70"/>
  <c r="AT799" i="70"/>
  <c r="AW799" i="70" s="1"/>
  <c r="AR799" i="70"/>
  <c r="AM799" i="70"/>
  <c r="AL799" i="70"/>
  <c r="AJ799" i="70"/>
  <c r="AD799" i="70"/>
  <c r="AC799" i="70"/>
  <c r="AA799" i="70"/>
  <c r="U799" i="70"/>
  <c r="T799" i="70"/>
  <c r="R799" i="70"/>
  <c r="L799" i="70"/>
  <c r="K799" i="70"/>
  <c r="I799" i="70"/>
  <c r="AT798" i="70"/>
  <c r="AW798" i="70" s="1"/>
  <c r="AR798" i="70"/>
  <c r="AM798" i="70"/>
  <c r="AL798" i="70"/>
  <c r="AJ798" i="70"/>
  <c r="AD798" i="70"/>
  <c r="AC798" i="70"/>
  <c r="AA798" i="70"/>
  <c r="U798" i="70"/>
  <c r="T798" i="70"/>
  <c r="R798" i="70"/>
  <c r="L798" i="70"/>
  <c r="K798" i="70"/>
  <c r="I798" i="70"/>
  <c r="AT797" i="70"/>
  <c r="AW797" i="70" s="1"/>
  <c r="AR797" i="70"/>
  <c r="AM797" i="70"/>
  <c r="AL797" i="70"/>
  <c r="AJ797" i="70"/>
  <c r="AD797" i="70"/>
  <c r="AC797" i="70"/>
  <c r="AA797" i="70"/>
  <c r="U797" i="70"/>
  <c r="T797" i="70"/>
  <c r="R797" i="70"/>
  <c r="L797" i="70"/>
  <c r="K797" i="70"/>
  <c r="I797" i="70"/>
  <c r="AT796" i="70"/>
  <c r="AW796" i="70" s="1"/>
  <c r="AR796" i="70"/>
  <c r="AM796" i="70"/>
  <c r="AL796" i="70"/>
  <c r="AJ796" i="70"/>
  <c r="AD796" i="70"/>
  <c r="AC796" i="70"/>
  <c r="AA796" i="70"/>
  <c r="U796" i="70"/>
  <c r="T796" i="70"/>
  <c r="R796" i="70"/>
  <c r="L796" i="70"/>
  <c r="K796" i="70"/>
  <c r="I796" i="70"/>
  <c r="AT795" i="70"/>
  <c r="AW795" i="70" s="1"/>
  <c r="AR795" i="70"/>
  <c r="AM795" i="70"/>
  <c r="AL795" i="70"/>
  <c r="AJ795" i="70"/>
  <c r="AD795" i="70"/>
  <c r="AC795" i="70"/>
  <c r="AA795" i="70"/>
  <c r="U795" i="70"/>
  <c r="T795" i="70"/>
  <c r="R795" i="70"/>
  <c r="L795" i="70"/>
  <c r="K795" i="70"/>
  <c r="I795" i="70"/>
  <c r="AT794" i="70"/>
  <c r="AW794" i="70" s="1"/>
  <c r="AR794" i="70"/>
  <c r="AM794" i="70"/>
  <c r="AL794" i="70"/>
  <c r="AJ794" i="70"/>
  <c r="AD794" i="70"/>
  <c r="AC794" i="70"/>
  <c r="AA794" i="70"/>
  <c r="U794" i="70"/>
  <c r="T794" i="70"/>
  <c r="R794" i="70"/>
  <c r="L794" i="70"/>
  <c r="K794" i="70"/>
  <c r="I794" i="70"/>
  <c r="AT793" i="70"/>
  <c r="AW793" i="70" s="1"/>
  <c r="AR793" i="70"/>
  <c r="AM793" i="70"/>
  <c r="AL793" i="70"/>
  <c r="AJ793" i="70"/>
  <c r="AD793" i="70"/>
  <c r="AC793" i="70"/>
  <c r="AA793" i="70"/>
  <c r="U793" i="70"/>
  <c r="T793" i="70"/>
  <c r="R793" i="70"/>
  <c r="L793" i="70"/>
  <c r="K793" i="70"/>
  <c r="I793" i="70"/>
  <c r="AT792" i="70"/>
  <c r="AW792" i="70" s="1"/>
  <c r="AR792" i="70"/>
  <c r="AM792" i="70"/>
  <c r="AL792" i="70"/>
  <c r="AJ792" i="70"/>
  <c r="AD792" i="70"/>
  <c r="AC792" i="70"/>
  <c r="AA792" i="70"/>
  <c r="U792" i="70"/>
  <c r="T792" i="70"/>
  <c r="R792" i="70"/>
  <c r="L792" i="70"/>
  <c r="K792" i="70"/>
  <c r="I792" i="70"/>
  <c r="AT791" i="70"/>
  <c r="AW791" i="70" s="1"/>
  <c r="AR791" i="70"/>
  <c r="AM791" i="70"/>
  <c r="AL791" i="70"/>
  <c r="AJ791" i="70"/>
  <c r="AD791" i="70"/>
  <c r="AC791" i="70"/>
  <c r="AA791" i="70"/>
  <c r="U791" i="70"/>
  <c r="T791" i="70"/>
  <c r="R791" i="70"/>
  <c r="L791" i="70"/>
  <c r="K791" i="70"/>
  <c r="I791" i="70"/>
  <c r="AT790" i="70"/>
  <c r="AW790" i="70" s="1"/>
  <c r="AR790" i="70"/>
  <c r="AM790" i="70"/>
  <c r="AL790" i="70"/>
  <c r="AJ790" i="70"/>
  <c r="AD790" i="70"/>
  <c r="AC790" i="70"/>
  <c r="AA790" i="70"/>
  <c r="U790" i="70"/>
  <c r="T790" i="70"/>
  <c r="R790" i="70"/>
  <c r="L790" i="70"/>
  <c r="K790" i="70"/>
  <c r="I790" i="70"/>
  <c r="AT789" i="70"/>
  <c r="AW789" i="70" s="1"/>
  <c r="AR789" i="70"/>
  <c r="AM789" i="70"/>
  <c r="AL789" i="70"/>
  <c r="AJ789" i="70"/>
  <c r="AD789" i="70"/>
  <c r="AC789" i="70"/>
  <c r="AA789" i="70"/>
  <c r="U789" i="70"/>
  <c r="T789" i="70"/>
  <c r="R789" i="70"/>
  <c r="L789" i="70"/>
  <c r="K789" i="70"/>
  <c r="I789" i="70"/>
  <c r="AT788" i="70"/>
  <c r="AW788" i="70" s="1"/>
  <c r="AR788" i="70"/>
  <c r="AM788" i="70"/>
  <c r="AL788" i="70"/>
  <c r="AJ788" i="70"/>
  <c r="AD788" i="70"/>
  <c r="AC788" i="70"/>
  <c r="AA788" i="70"/>
  <c r="U788" i="70"/>
  <c r="T788" i="70"/>
  <c r="R788" i="70"/>
  <c r="L788" i="70"/>
  <c r="K788" i="70"/>
  <c r="I788" i="70"/>
  <c r="AT787" i="70"/>
  <c r="AW787" i="70" s="1"/>
  <c r="AR787" i="70"/>
  <c r="AP787" i="70"/>
  <c r="AO787" i="70"/>
  <c r="AM787" i="70"/>
  <c r="AL787" i="70"/>
  <c r="AJ787" i="70"/>
  <c r="AD787" i="70"/>
  <c r="AC787" i="70"/>
  <c r="AA787" i="70"/>
  <c r="U787" i="70"/>
  <c r="T787" i="70"/>
  <c r="R787" i="70"/>
  <c r="L787" i="70"/>
  <c r="K787" i="70"/>
  <c r="I787" i="70"/>
  <c r="AT786" i="70"/>
  <c r="AW786" i="70" s="1"/>
  <c r="AL786" i="70"/>
  <c r="BE50" i="70" s="1"/>
  <c r="AI786" i="70"/>
  <c r="AM786" i="70" s="1"/>
  <c r="AC786" i="70"/>
  <c r="Z786" i="70"/>
  <c r="AD786" i="70" s="1"/>
  <c r="T786" i="70"/>
  <c r="Q786" i="70"/>
  <c r="U786" i="70" s="1"/>
  <c r="K786" i="70"/>
  <c r="H786" i="70"/>
  <c r="L786" i="70" s="1"/>
  <c r="AT785" i="70"/>
  <c r="AW785" i="70" s="1"/>
  <c r="AR785" i="70"/>
  <c r="AM785" i="70"/>
  <c r="AL785" i="70"/>
  <c r="AJ785" i="70"/>
  <c r="AD785" i="70"/>
  <c r="AC785" i="70"/>
  <c r="AA785" i="70"/>
  <c r="U785" i="70"/>
  <c r="T785" i="70"/>
  <c r="R785" i="70"/>
  <c r="L785" i="70"/>
  <c r="K785" i="70"/>
  <c r="I785" i="70"/>
  <c r="AT784" i="70"/>
  <c r="AW784" i="70" s="1"/>
  <c r="AR784" i="70"/>
  <c r="AM784" i="70"/>
  <c r="AL784" i="70"/>
  <c r="AJ784" i="70"/>
  <c r="AD784" i="70"/>
  <c r="AC784" i="70"/>
  <c r="AA784" i="70"/>
  <c r="U784" i="70"/>
  <c r="T784" i="70"/>
  <c r="R784" i="70"/>
  <c r="L784" i="70"/>
  <c r="K784" i="70"/>
  <c r="I784" i="70"/>
  <c r="AT783" i="70"/>
  <c r="AW783" i="70" s="1"/>
  <c r="AR783" i="70"/>
  <c r="AM783" i="70"/>
  <c r="AL783" i="70"/>
  <c r="AJ783" i="70"/>
  <c r="AD783" i="70"/>
  <c r="AC783" i="70"/>
  <c r="AA783" i="70"/>
  <c r="U783" i="70"/>
  <c r="T783" i="70"/>
  <c r="R783" i="70"/>
  <c r="L783" i="70"/>
  <c r="K783" i="70"/>
  <c r="I783" i="70"/>
  <c r="AT782" i="70"/>
  <c r="AW782" i="70" s="1"/>
  <c r="AR782" i="70"/>
  <c r="AM782" i="70"/>
  <c r="AL782" i="70"/>
  <c r="AJ782" i="70"/>
  <c r="AD782" i="70"/>
  <c r="AC782" i="70"/>
  <c r="AA782" i="70"/>
  <c r="U782" i="70"/>
  <c r="T782" i="70"/>
  <c r="R782" i="70"/>
  <c r="L782" i="70"/>
  <c r="K782" i="70"/>
  <c r="I782" i="70"/>
  <c r="AT781" i="70"/>
  <c r="AW781" i="70" s="1"/>
  <c r="AR781" i="70"/>
  <c r="AM781" i="70"/>
  <c r="AL781" i="70"/>
  <c r="AJ781" i="70"/>
  <c r="AD781" i="70"/>
  <c r="AC781" i="70"/>
  <c r="AA781" i="70"/>
  <c r="U781" i="70"/>
  <c r="T781" i="70"/>
  <c r="R781" i="70"/>
  <c r="L781" i="70"/>
  <c r="K781" i="70"/>
  <c r="I781" i="70"/>
  <c r="AT780" i="70"/>
  <c r="AW780" i="70" s="1"/>
  <c r="AR780" i="70"/>
  <c r="AM780" i="70"/>
  <c r="AL780" i="70"/>
  <c r="AJ780" i="70"/>
  <c r="AD780" i="70"/>
  <c r="AC780" i="70"/>
  <c r="AA780" i="70"/>
  <c r="U780" i="70"/>
  <c r="T780" i="70"/>
  <c r="R780" i="70"/>
  <c r="L780" i="70"/>
  <c r="K780" i="70"/>
  <c r="I780" i="70"/>
  <c r="AT779" i="70"/>
  <c r="AW779" i="70" s="1"/>
  <c r="AR779" i="70"/>
  <c r="AM779" i="70"/>
  <c r="AL779" i="70"/>
  <c r="AJ779" i="70"/>
  <c r="AD779" i="70"/>
  <c r="AC779" i="70"/>
  <c r="AA779" i="70"/>
  <c r="U779" i="70"/>
  <c r="T779" i="70"/>
  <c r="R779" i="70"/>
  <c r="L779" i="70"/>
  <c r="K779" i="70"/>
  <c r="I779" i="70"/>
  <c r="AT778" i="70"/>
  <c r="AW778" i="70" s="1"/>
  <c r="AR778" i="70"/>
  <c r="AM778" i="70"/>
  <c r="AL778" i="70"/>
  <c r="AJ778" i="70"/>
  <c r="AD778" i="70"/>
  <c r="AC778" i="70"/>
  <c r="AA778" i="70"/>
  <c r="U778" i="70"/>
  <c r="T778" i="70"/>
  <c r="R778" i="70"/>
  <c r="L778" i="70"/>
  <c r="K778" i="70"/>
  <c r="I778" i="70"/>
  <c r="AT777" i="70"/>
  <c r="AW777" i="70" s="1"/>
  <c r="AR777" i="70"/>
  <c r="AM777" i="70"/>
  <c r="AL777" i="70"/>
  <c r="AJ777" i="70"/>
  <c r="AD777" i="70"/>
  <c r="AC777" i="70"/>
  <c r="AA777" i="70"/>
  <c r="U777" i="70"/>
  <c r="T777" i="70"/>
  <c r="R777" i="70"/>
  <c r="L777" i="70"/>
  <c r="K777" i="70"/>
  <c r="I777" i="70"/>
  <c r="AT776" i="70"/>
  <c r="AW776" i="70" s="1"/>
  <c r="AR776" i="70"/>
  <c r="AM776" i="70"/>
  <c r="AL776" i="70"/>
  <c r="AJ776" i="70"/>
  <c r="AD776" i="70"/>
  <c r="AC776" i="70"/>
  <c r="AA776" i="70"/>
  <c r="U776" i="70"/>
  <c r="T776" i="70"/>
  <c r="R776" i="70"/>
  <c r="L776" i="70"/>
  <c r="K776" i="70"/>
  <c r="I776" i="70"/>
  <c r="AT775" i="70"/>
  <c r="AW775" i="70" s="1"/>
  <c r="AR775" i="70"/>
  <c r="AM775" i="70"/>
  <c r="AL775" i="70"/>
  <c r="AJ775" i="70"/>
  <c r="AD775" i="70"/>
  <c r="AC775" i="70"/>
  <c r="AA775" i="70"/>
  <c r="U775" i="70"/>
  <c r="T775" i="70"/>
  <c r="R775" i="70"/>
  <c r="L775" i="70"/>
  <c r="K775" i="70"/>
  <c r="I775" i="70"/>
  <c r="AT774" i="70"/>
  <c r="AW774" i="70" s="1"/>
  <c r="AR774" i="70"/>
  <c r="AM774" i="70"/>
  <c r="AL774" i="70"/>
  <c r="AJ774" i="70"/>
  <c r="AD774" i="70"/>
  <c r="AC774" i="70"/>
  <c r="AA774" i="70"/>
  <c r="U774" i="70"/>
  <c r="T774" i="70"/>
  <c r="R774" i="70"/>
  <c r="L774" i="70"/>
  <c r="K774" i="70"/>
  <c r="I774" i="70"/>
  <c r="AT773" i="70"/>
  <c r="AW773" i="70" s="1"/>
  <c r="AR773" i="70"/>
  <c r="AM773" i="70"/>
  <c r="AL773" i="70"/>
  <c r="AJ773" i="70"/>
  <c r="AD773" i="70"/>
  <c r="AC773" i="70"/>
  <c r="AA773" i="70"/>
  <c r="U773" i="70"/>
  <c r="T773" i="70"/>
  <c r="R773" i="70"/>
  <c r="L773" i="70"/>
  <c r="K773" i="70"/>
  <c r="I773" i="70"/>
  <c r="AT772" i="70"/>
  <c r="AW772" i="70" s="1"/>
  <c r="AR772" i="70"/>
  <c r="AM772" i="70"/>
  <c r="AL772" i="70"/>
  <c r="AJ772" i="70"/>
  <c r="AD772" i="70"/>
  <c r="AC772" i="70"/>
  <c r="AA772" i="70"/>
  <c r="U772" i="70"/>
  <c r="T772" i="70"/>
  <c r="R772" i="70"/>
  <c r="L772" i="70"/>
  <c r="K772" i="70"/>
  <c r="I772" i="70"/>
  <c r="AT771" i="70"/>
  <c r="AW771" i="70" s="1"/>
  <c r="AR771" i="70"/>
  <c r="AM771" i="70"/>
  <c r="AL771" i="70"/>
  <c r="AJ771" i="70"/>
  <c r="AD771" i="70"/>
  <c r="AC771" i="70"/>
  <c r="AA771" i="70"/>
  <c r="U771" i="70"/>
  <c r="T771" i="70"/>
  <c r="R771" i="70"/>
  <c r="L771" i="70"/>
  <c r="K771" i="70"/>
  <c r="I771" i="70"/>
  <c r="AT770" i="70"/>
  <c r="AW770" i="70" s="1"/>
  <c r="AR770" i="70"/>
  <c r="AP770" i="70"/>
  <c r="AO770" i="70"/>
  <c r="AM770" i="70"/>
  <c r="AL770" i="70"/>
  <c r="AJ770" i="70"/>
  <c r="AD770" i="70"/>
  <c r="AC770" i="70"/>
  <c r="AA770" i="70"/>
  <c r="U770" i="70"/>
  <c r="T770" i="70"/>
  <c r="R770" i="70"/>
  <c r="L770" i="70"/>
  <c r="K770" i="70"/>
  <c r="I770" i="70"/>
  <c r="AT769" i="70"/>
  <c r="AW769" i="70" s="1"/>
  <c r="AL769" i="70"/>
  <c r="BE49" i="70" s="1"/>
  <c r="AI769" i="70"/>
  <c r="AJ769" i="70" s="1"/>
  <c r="AC769" i="70"/>
  <c r="Z769" i="70"/>
  <c r="AA769" i="70" s="1"/>
  <c r="T769" i="70"/>
  <c r="Q769" i="70"/>
  <c r="R769" i="70" s="1"/>
  <c r="K769" i="70"/>
  <c r="H769" i="70"/>
  <c r="I769" i="70" s="1"/>
  <c r="AT768" i="70"/>
  <c r="AW768" i="70" s="1"/>
  <c r="AR768" i="70"/>
  <c r="AM768" i="70"/>
  <c r="AL768" i="70"/>
  <c r="AJ768" i="70"/>
  <c r="AD768" i="70"/>
  <c r="AC768" i="70"/>
  <c r="AA768" i="70"/>
  <c r="U768" i="70"/>
  <c r="T768" i="70"/>
  <c r="R768" i="70"/>
  <c r="L768" i="70"/>
  <c r="K768" i="70"/>
  <c r="I768" i="70"/>
  <c r="AT767" i="70"/>
  <c r="AW767" i="70" s="1"/>
  <c r="AR767" i="70"/>
  <c r="AM767" i="70"/>
  <c r="AL767" i="70"/>
  <c r="AJ767" i="70"/>
  <c r="AD767" i="70"/>
  <c r="AC767" i="70"/>
  <c r="AA767" i="70"/>
  <c r="U767" i="70"/>
  <c r="T767" i="70"/>
  <c r="R767" i="70"/>
  <c r="L767" i="70"/>
  <c r="K767" i="70"/>
  <c r="I767" i="70"/>
  <c r="AT766" i="70"/>
  <c r="AW766" i="70" s="1"/>
  <c r="AR766" i="70"/>
  <c r="AM766" i="70"/>
  <c r="AL766" i="70"/>
  <c r="AJ766" i="70"/>
  <c r="AD766" i="70"/>
  <c r="AC766" i="70"/>
  <c r="AA766" i="70"/>
  <c r="U766" i="70"/>
  <c r="T766" i="70"/>
  <c r="R766" i="70"/>
  <c r="L766" i="70"/>
  <c r="K766" i="70"/>
  <c r="I766" i="70"/>
  <c r="AT765" i="70"/>
  <c r="AW765" i="70" s="1"/>
  <c r="AR765" i="70"/>
  <c r="AM765" i="70"/>
  <c r="AL765" i="70"/>
  <c r="AJ765" i="70"/>
  <c r="AD765" i="70"/>
  <c r="AC765" i="70"/>
  <c r="AA765" i="70"/>
  <c r="U765" i="70"/>
  <c r="T765" i="70"/>
  <c r="R765" i="70"/>
  <c r="L765" i="70"/>
  <c r="K765" i="70"/>
  <c r="I765" i="70"/>
  <c r="AT764" i="70"/>
  <c r="AW764" i="70" s="1"/>
  <c r="AR764" i="70"/>
  <c r="AM764" i="70"/>
  <c r="AL764" i="70"/>
  <c r="AJ764" i="70"/>
  <c r="AD764" i="70"/>
  <c r="AC764" i="70"/>
  <c r="AA764" i="70"/>
  <c r="U764" i="70"/>
  <c r="T764" i="70"/>
  <c r="R764" i="70"/>
  <c r="L764" i="70"/>
  <c r="K764" i="70"/>
  <c r="I764" i="70"/>
  <c r="AT763" i="70"/>
  <c r="AW763" i="70" s="1"/>
  <c r="AR763" i="70"/>
  <c r="AM763" i="70"/>
  <c r="AL763" i="70"/>
  <c r="AJ763" i="70"/>
  <c r="AD763" i="70"/>
  <c r="AC763" i="70"/>
  <c r="AA763" i="70"/>
  <c r="U763" i="70"/>
  <c r="T763" i="70"/>
  <c r="R763" i="70"/>
  <c r="L763" i="70"/>
  <c r="K763" i="70"/>
  <c r="I763" i="70"/>
  <c r="AT762" i="70"/>
  <c r="AW762" i="70" s="1"/>
  <c r="AR762" i="70"/>
  <c r="AM762" i="70"/>
  <c r="AL762" i="70"/>
  <c r="AJ762" i="70"/>
  <c r="AD762" i="70"/>
  <c r="AC762" i="70"/>
  <c r="AA762" i="70"/>
  <c r="U762" i="70"/>
  <c r="T762" i="70"/>
  <c r="R762" i="70"/>
  <c r="L762" i="70"/>
  <c r="K762" i="70"/>
  <c r="I762" i="70"/>
  <c r="AT761" i="70"/>
  <c r="AW761" i="70" s="1"/>
  <c r="AR761" i="70"/>
  <c r="AM761" i="70"/>
  <c r="AL761" i="70"/>
  <c r="AJ761" i="70"/>
  <c r="AD761" i="70"/>
  <c r="AC761" i="70"/>
  <c r="AA761" i="70"/>
  <c r="U761" i="70"/>
  <c r="T761" i="70"/>
  <c r="R761" i="70"/>
  <c r="L761" i="70"/>
  <c r="K761" i="70"/>
  <c r="I761" i="70"/>
  <c r="AT760" i="70"/>
  <c r="AW760" i="70" s="1"/>
  <c r="AR760" i="70"/>
  <c r="AM760" i="70"/>
  <c r="AL760" i="70"/>
  <c r="AJ760" i="70"/>
  <c r="AD760" i="70"/>
  <c r="AC760" i="70"/>
  <c r="AA760" i="70"/>
  <c r="U760" i="70"/>
  <c r="T760" i="70"/>
  <c r="R760" i="70"/>
  <c r="L760" i="70"/>
  <c r="K760" i="70"/>
  <c r="I760" i="70"/>
  <c r="AT759" i="70"/>
  <c r="AW759" i="70" s="1"/>
  <c r="AR759" i="70"/>
  <c r="AM759" i="70"/>
  <c r="AL759" i="70"/>
  <c r="AJ759" i="70"/>
  <c r="AD759" i="70"/>
  <c r="AC759" i="70"/>
  <c r="AA759" i="70"/>
  <c r="U759" i="70"/>
  <c r="T759" i="70"/>
  <c r="R759" i="70"/>
  <c r="L759" i="70"/>
  <c r="K759" i="70"/>
  <c r="I759" i="70"/>
  <c r="AT758" i="70"/>
  <c r="AW758" i="70" s="1"/>
  <c r="AR758" i="70"/>
  <c r="AM758" i="70"/>
  <c r="AL758" i="70"/>
  <c r="AJ758" i="70"/>
  <c r="AD758" i="70"/>
  <c r="AC758" i="70"/>
  <c r="AA758" i="70"/>
  <c r="U758" i="70"/>
  <c r="T758" i="70"/>
  <c r="R758" i="70"/>
  <c r="L758" i="70"/>
  <c r="K758" i="70"/>
  <c r="I758" i="70"/>
  <c r="AT757" i="70"/>
  <c r="AW757" i="70" s="1"/>
  <c r="AR757" i="70"/>
  <c r="AM757" i="70"/>
  <c r="AL757" i="70"/>
  <c r="AJ757" i="70"/>
  <c r="AD757" i="70"/>
  <c r="AC757" i="70"/>
  <c r="AA757" i="70"/>
  <c r="U757" i="70"/>
  <c r="T757" i="70"/>
  <c r="R757" i="70"/>
  <c r="L757" i="70"/>
  <c r="K757" i="70"/>
  <c r="I757" i="70"/>
  <c r="AT756" i="70"/>
  <c r="AW756" i="70" s="1"/>
  <c r="AR756" i="70"/>
  <c r="AM756" i="70"/>
  <c r="AL756" i="70"/>
  <c r="AJ756" i="70"/>
  <c r="AD756" i="70"/>
  <c r="AC756" i="70"/>
  <c r="AA756" i="70"/>
  <c r="U756" i="70"/>
  <c r="T756" i="70"/>
  <c r="R756" i="70"/>
  <c r="L756" i="70"/>
  <c r="K756" i="70"/>
  <c r="I756" i="70"/>
  <c r="AT755" i="70"/>
  <c r="AW755" i="70" s="1"/>
  <c r="AR755" i="70"/>
  <c r="AM755" i="70"/>
  <c r="AL755" i="70"/>
  <c r="AJ755" i="70"/>
  <c r="AD755" i="70"/>
  <c r="AC755" i="70"/>
  <c r="AA755" i="70"/>
  <c r="U755" i="70"/>
  <c r="T755" i="70"/>
  <c r="R755" i="70"/>
  <c r="L755" i="70"/>
  <c r="K755" i="70"/>
  <c r="I755" i="70"/>
  <c r="AT754" i="70"/>
  <c r="AW754" i="70" s="1"/>
  <c r="AR754" i="70"/>
  <c r="AM754" i="70"/>
  <c r="AL754" i="70"/>
  <c r="AJ754" i="70"/>
  <c r="AD754" i="70"/>
  <c r="AC754" i="70"/>
  <c r="AA754" i="70"/>
  <c r="U754" i="70"/>
  <c r="T754" i="70"/>
  <c r="R754" i="70"/>
  <c r="L754" i="70"/>
  <c r="K754" i="70"/>
  <c r="I754" i="70"/>
  <c r="AT753" i="70"/>
  <c r="AW753" i="70" s="1"/>
  <c r="AR753" i="70"/>
  <c r="AP753" i="70"/>
  <c r="AO753" i="70"/>
  <c r="AM753" i="70"/>
  <c r="AL753" i="70"/>
  <c r="AJ753" i="70"/>
  <c r="AD753" i="70"/>
  <c r="AC753" i="70"/>
  <c r="AA753" i="70"/>
  <c r="U753" i="70"/>
  <c r="T753" i="70"/>
  <c r="R753" i="70"/>
  <c r="L753" i="70"/>
  <c r="K753" i="70"/>
  <c r="I753" i="70"/>
  <c r="AT752" i="70"/>
  <c r="AW752" i="70" s="1"/>
  <c r="AL752" i="70"/>
  <c r="AI752" i="70"/>
  <c r="AM752" i="70" s="1"/>
  <c r="AC752" i="70"/>
  <c r="Z752" i="70"/>
  <c r="AA752" i="70" s="1"/>
  <c r="T752" i="70"/>
  <c r="Q752" i="70"/>
  <c r="K752" i="70"/>
  <c r="H752" i="70"/>
  <c r="I752" i="70" s="1"/>
  <c r="AT751" i="70"/>
  <c r="AW751" i="70" s="1"/>
  <c r="AR751" i="70"/>
  <c r="AM751" i="70"/>
  <c r="AL751" i="70"/>
  <c r="AJ751" i="70"/>
  <c r="AD751" i="70"/>
  <c r="AC751" i="70"/>
  <c r="AA751" i="70"/>
  <c r="U751" i="70"/>
  <c r="T751" i="70"/>
  <c r="R751" i="70"/>
  <c r="L751" i="70"/>
  <c r="K751" i="70"/>
  <c r="I751" i="70"/>
  <c r="AT750" i="70"/>
  <c r="AW750" i="70" s="1"/>
  <c r="AR750" i="70"/>
  <c r="AM750" i="70"/>
  <c r="AL750" i="70"/>
  <c r="AJ750" i="70"/>
  <c r="AD750" i="70"/>
  <c r="AC750" i="70"/>
  <c r="AA750" i="70"/>
  <c r="U750" i="70"/>
  <c r="T750" i="70"/>
  <c r="R750" i="70"/>
  <c r="L750" i="70"/>
  <c r="K750" i="70"/>
  <c r="I750" i="70"/>
  <c r="AT749" i="70"/>
  <c r="AW749" i="70" s="1"/>
  <c r="AR749" i="70"/>
  <c r="AM749" i="70"/>
  <c r="AL749" i="70"/>
  <c r="AJ749" i="70"/>
  <c r="AD749" i="70"/>
  <c r="AC749" i="70"/>
  <c r="AA749" i="70"/>
  <c r="U749" i="70"/>
  <c r="T749" i="70"/>
  <c r="R749" i="70"/>
  <c r="L749" i="70"/>
  <c r="K749" i="70"/>
  <c r="I749" i="70"/>
  <c r="AT748" i="70"/>
  <c r="AW748" i="70" s="1"/>
  <c r="AR748" i="70"/>
  <c r="AM748" i="70"/>
  <c r="AL748" i="70"/>
  <c r="AJ748" i="70"/>
  <c r="AD748" i="70"/>
  <c r="AC748" i="70"/>
  <c r="AA748" i="70"/>
  <c r="U748" i="70"/>
  <c r="T748" i="70"/>
  <c r="R748" i="70"/>
  <c r="L748" i="70"/>
  <c r="K748" i="70"/>
  <c r="I748" i="70"/>
  <c r="AT747" i="70"/>
  <c r="AW747" i="70" s="1"/>
  <c r="AR747" i="70"/>
  <c r="AM747" i="70"/>
  <c r="AL747" i="70"/>
  <c r="AJ747" i="70"/>
  <c r="AD747" i="70"/>
  <c r="AC747" i="70"/>
  <c r="AA747" i="70"/>
  <c r="U747" i="70"/>
  <c r="T747" i="70"/>
  <c r="R747" i="70"/>
  <c r="L747" i="70"/>
  <c r="K747" i="70"/>
  <c r="I747" i="70"/>
  <c r="AT746" i="70"/>
  <c r="AW746" i="70" s="1"/>
  <c r="AR746" i="70"/>
  <c r="AM746" i="70"/>
  <c r="AL746" i="70"/>
  <c r="AJ746" i="70"/>
  <c r="AD746" i="70"/>
  <c r="AC746" i="70"/>
  <c r="AA746" i="70"/>
  <c r="U746" i="70"/>
  <c r="T746" i="70"/>
  <c r="R746" i="70"/>
  <c r="L746" i="70"/>
  <c r="K746" i="70"/>
  <c r="I746" i="70"/>
  <c r="AT745" i="70"/>
  <c r="AW745" i="70" s="1"/>
  <c r="AR745" i="70"/>
  <c r="AM745" i="70"/>
  <c r="AL745" i="70"/>
  <c r="AJ745" i="70"/>
  <c r="AD745" i="70"/>
  <c r="AC745" i="70"/>
  <c r="AA745" i="70"/>
  <c r="U745" i="70"/>
  <c r="T745" i="70"/>
  <c r="R745" i="70"/>
  <c r="L745" i="70"/>
  <c r="K745" i="70"/>
  <c r="I745" i="70"/>
  <c r="AT744" i="70"/>
  <c r="AW744" i="70" s="1"/>
  <c r="AR744" i="70"/>
  <c r="AM744" i="70"/>
  <c r="AL744" i="70"/>
  <c r="AJ744" i="70"/>
  <c r="AD744" i="70"/>
  <c r="AC744" i="70"/>
  <c r="AA744" i="70"/>
  <c r="U744" i="70"/>
  <c r="T744" i="70"/>
  <c r="R744" i="70"/>
  <c r="L744" i="70"/>
  <c r="K744" i="70"/>
  <c r="I744" i="70"/>
  <c r="AT743" i="70"/>
  <c r="AW743" i="70" s="1"/>
  <c r="AR743" i="70"/>
  <c r="AM743" i="70"/>
  <c r="AL743" i="70"/>
  <c r="AJ743" i="70"/>
  <c r="AD743" i="70"/>
  <c r="AC743" i="70"/>
  <c r="AA743" i="70"/>
  <c r="U743" i="70"/>
  <c r="T743" i="70"/>
  <c r="R743" i="70"/>
  <c r="L743" i="70"/>
  <c r="K743" i="70"/>
  <c r="I743" i="70"/>
  <c r="AT742" i="70"/>
  <c r="AW742" i="70" s="1"/>
  <c r="AR742" i="70"/>
  <c r="AM742" i="70"/>
  <c r="AL742" i="70"/>
  <c r="AJ742" i="70"/>
  <c r="AD742" i="70"/>
  <c r="AC742" i="70"/>
  <c r="AA742" i="70"/>
  <c r="U742" i="70"/>
  <c r="T742" i="70"/>
  <c r="R742" i="70"/>
  <c r="L742" i="70"/>
  <c r="K742" i="70"/>
  <c r="I742" i="70"/>
  <c r="AT741" i="70"/>
  <c r="AW741" i="70" s="1"/>
  <c r="AR741" i="70"/>
  <c r="AM741" i="70"/>
  <c r="AL741" i="70"/>
  <c r="AJ741" i="70"/>
  <c r="AD741" i="70"/>
  <c r="AC741" i="70"/>
  <c r="AA741" i="70"/>
  <c r="U741" i="70"/>
  <c r="T741" i="70"/>
  <c r="R741" i="70"/>
  <c r="L741" i="70"/>
  <c r="K741" i="70"/>
  <c r="I741" i="70"/>
  <c r="AT740" i="70"/>
  <c r="AW740" i="70" s="1"/>
  <c r="AR740" i="70"/>
  <c r="AM740" i="70"/>
  <c r="AL740" i="70"/>
  <c r="AJ740" i="70"/>
  <c r="AD740" i="70"/>
  <c r="AC740" i="70"/>
  <c r="AA740" i="70"/>
  <c r="U740" i="70"/>
  <c r="T740" i="70"/>
  <c r="R740" i="70"/>
  <c r="L740" i="70"/>
  <c r="K740" i="70"/>
  <c r="I740" i="70"/>
  <c r="AT739" i="70"/>
  <c r="AW739" i="70" s="1"/>
  <c r="AR739" i="70"/>
  <c r="AM739" i="70"/>
  <c r="AL739" i="70"/>
  <c r="AJ739" i="70"/>
  <c r="AD739" i="70"/>
  <c r="AC739" i="70"/>
  <c r="AA739" i="70"/>
  <c r="U739" i="70"/>
  <c r="T739" i="70"/>
  <c r="R739" i="70"/>
  <c r="L739" i="70"/>
  <c r="K739" i="70"/>
  <c r="I739" i="70"/>
  <c r="AT738" i="70"/>
  <c r="AW738" i="70" s="1"/>
  <c r="AR738" i="70"/>
  <c r="AM738" i="70"/>
  <c r="AL738" i="70"/>
  <c r="AJ738" i="70"/>
  <c r="AD738" i="70"/>
  <c r="AC738" i="70"/>
  <c r="AA738" i="70"/>
  <c r="U738" i="70"/>
  <c r="T738" i="70"/>
  <c r="R738" i="70"/>
  <c r="L738" i="70"/>
  <c r="K738" i="70"/>
  <c r="I738" i="70"/>
  <c r="AT737" i="70"/>
  <c r="AW737" i="70" s="1"/>
  <c r="AR737" i="70"/>
  <c r="AM737" i="70"/>
  <c r="AL737" i="70"/>
  <c r="AJ737" i="70"/>
  <c r="AD737" i="70"/>
  <c r="AC737" i="70"/>
  <c r="AA737" i="70"/>
  <c r="U737" i="70"/>
  <c r="T737" i="70"/>
  <c r="R737" i="70"/>
  <c r="L737" i="70"/>
  <c r="K737" i="70"/>
  <c r="I737" i="70"/>
  <c r="AT736" i="70"/>
  <c r="AW736" i="70" s="1"/>
  <c r="AR736" i="70"/>
  <c r="AP736" i="70"/>
  <c r="AO736" i="70"/>
  <c r="AM736" i="70"/>
  <c r="AL736" i="70"/>
  <c r="AJ736" i="70"/>
  <c r="AD736" i="70"/>
  <c r="AC736" i="70"/>
  <c r="AA736" i="70"/>
  <c r="U736" i="70"/>
  <c r="T736" i="70"/>
  <c r="R736" i="70"/>
  <c r="L736" i="70"/>
  <c r="K736" i="70"/>
  <c r="I736" i="70"/>
  <c r="AT735" i="70"/>
  <c r="AW735" i="70" s="1"/>
  <c r="AL735" i="70"/>
  <c r="BE47" i="70" s="1"/>
  <c r="AI735" i="70"/>
  <c r="AM735" i="70" s="1"/>
  <c r="AC735" i="70"/>
  <c r="Z735" i="70"/>
  <c r="AD735" i="70" s="1"/>
  <c r="T735" i="70"/>
  <c r="Q735" i="70"/>
  <c r="U735" i="70" s="1"/>
  <c r="K735" i="70"/>
  <c r="H735" i="70"/>
  <c r="L735" i="70" s="1"/>
  <c r="AT734" i="70"/>
  <c r="AW734" i="70" s="1"/>
  <c r="AR734" i="70"/>
  <c r="AM734" i="70"/>
  <c r="AL734" i="70"/>
  <c r="AJ734" i="70"/>
  <c r="AD734" i="70"/>
  <c r="AC734" i="70"/>
  <c r="AA734" i="70"/>
  <c r="U734" i="70"/>
  <c r="T734" i="70"/>
  <c r="R734" i="70"/>
  <c r="L734" i="70"/>
  <c r="K734" i="70"/>
  <c r="I734" i="70"/>
  <c r="AT733" i="70"/>
  <c r="AW733" i="70" s="1"/>
  <c r="AR733" i="70"/>
  <c r="AM733" i="70"/>
  <c r="AL733" i="70"/>
  <c r="AJ733" i="70"/>
  <c r="AD733" i="70"/>
  <c r="AC733" i="70"/>
  <c r="AA733" i="70"/>
  <c r="U733" i="70"/>
  <c r="T733" i="70"/>
  <c r="R733" i="70"/>
  <c r="L733" i="70"/>
  <c r="K733" i="70"/>
  <c r="I733" i="70"/>
  <c r="AT732" i="70"/>
  <c r="AW732" i="70" s="1"/>
  <c r="AR732" i="70"/>
  <c r="AM732" i="70"/>
  <c r="AL732" i="70"/>
  <c r="AJ732" i="70"/>
  <c r="AD732" i="70"/>
  <c r="AC732" i="70"/>
  <c r="AA732" i="70"/>
  <c r="U732" i="70"/>
  <c r="T732" i="70"/>
  <c r="R732" i="70"/>
  <c r="L732" i="70"/>
  <c r="K732" i="70"/>
  <c r="I732" i="70"/>
  <c r="AT731" i="70"/>
  <c r="AW731" i="70" s="1"/>
  <c r="AR731" i="70"/>
  <c r="AM731" i="70"/>
  <c r="AL731" i="70"/>
  <c r="AJ731" i="70"/>
  <c r="AD731" i="70"/>
  <c r="AC731" i="70"/>
  <c r="AA731" i="70"/>
  <c r="U731" i="70"/>
  <c r="T731" i="70"/>
  <c r="R731" i="70"/>
  <c r="L731" i="70"/>
  <c r="K731" i="70"/>
  <c r="I731" i="70"/>
  <c r="AT730" i="70"/>
  <c r="AW730" i="70" s="1"/>
  <c r="AR730" i="70"/>
  <c r="AM730" i="70"/>
  <c r="AL730" i="70"/>
  <c r="AJ730" i="70"/>
  <c r="AD730" i="70"/>
  <c r="AC730" i="70"/>
  <c r="AA730" i="70"/>
  <c r="U730" i="70"/>
  <c r="T730" i="70"/>
  <c r="R730" i="70"/>
  <c r="L730" i="70"/>
  <c r="K730" i="70"/>
  <c r="I730" i="70"/>
  <c r="AT729" i="70"/>
  <c r="AW729" i="70" s="1"/>
  <c r="AR729" i="70"/>
  <c r="AM729" i="70"/>
  <c r="AL729" i="70"/>
  <c r="AJ729" i="70"/>
  <c r="AD729" i="70"/>
  <c r="AC729" i="70"/>
  <c r="AA729" i="70"/>
  <c r="U729" i="70"/>
  <c r="T729" i="70"/>
  <c r="R729" i="70"/>
  <c r="L729" i="70"/>
  <c r="K729" i="70"/>
  <c r="I729" i="70"/>
  <c r="AT728" i="70"/>
  <c r="AW728" i="70" s="1"/>
  <c r="AR728" i="70"/>
  <c r="AM728" i="70"/>
  <c r="AL728" i="70"/>
  <c r="AJ728" i="70"/>
  <c r="AD728" i="70"/>
  <c r="AC728" i="70"/>
  <c r="AA728" i="70"/>
  <c r="U728" i="70"/>
  <c r="T728" i="70"/>
  <c r="R728" i="70"/>
  <c r="L728" i="70"/>
  <c r="K728" i="70"/>
  <c r="I728" i="70"/>
  <c r="AT727" i="70"/>
  <c r="AW727" i="70" s="1"/>
  <c r="AR727" i="70"/>
  <c r="AM727" i="70"/>
  <c r="AL727" i="70"/>
  <c r="AJ727" i="70"/>
  <c r="AD727" i="70"/>
  <c r="AC727" i="70"/>
  <c r="AA727" i="70"/>
  <c r="U727" i="70"/>
  <c r="T727" i="70"/>
  <c r="R727" i="70"/>
  <c r="L727" i="70"/>
  <c r="K727" i="70"/>
  <c r="I727" i="70"/>
  <c r="AT726" i="70"/>
  <c r="AW726" i="70" s="1"/>
  <c r="AR726" i="70"/>
  <c r="AM726" i="70"/>
  <c r="AL726" i="70"/>
  <c r="AJ726" i="70"/>
  <c r="AD726" i="70"/>
  <c r="AC726" i="70"/>
  <c r="AA726" i="70"/>
  <c r="U726" i="70"/>
  <c r="T726" i="70"/>
  <c r="R726" i="70"/>
  <c r="L726" i="70"/>
  <c r="K726" i="70"/>
  <c r="I726" i="70"/>
  <c r="AT725" i="70"/>
  <c r="AW725" i="70" s="1"/>
  <c r="AR725" i="70"/>
  <c r="AM725" i="70"/>
  <c r="AL725" i="70"/>
  <c r="AJ725" i="70"/>
  <c r="AD725" i="70"/>
  <c r="AC725" i="70"/>
  <c r="AA725" i="70"/>
  <c r="U725" i="70"/>
  <c r="T725" i="70"/>
  <c r="R725" i="70"/>
  <c r="L725" i="70"/>
  <c r="K725" i="70"/>
  <c r="I725" i="70"/>
  <c r="AT724" i="70"/>
  <c r="AW724" i="70" s="1"/>
  <c r="AR724" i="70"/>
  <c r="AM724" i="70"/>
  <c r="AL724" i="70"/>
  <c r="AJ724" i="70"/>
  <c r="AD724" i="70"/>
  <c r="AC724" i="70"/>
  <c r="AA724" i="70"/>
  <c r="U724" i="70"/>
  <c r="T724" i="70"/>
  <c r="R724" i="70"/>
  <c r="L724" i="70"/>
  <c r="K724" i="70"/>
  <c r="I724" i="70"/>
  <c r="AT723" i="70"/>
  <c r="AW723" i="70" s="1"/>
  <c r="AR723" i="70"/>
  <c r="AM723" i="70"/>
  <c r="AL723" i="70"/>
  <c r="AJ723" i="70"/>
  <c r="AD723" i="70"/>
  <c r="AC723" i="70"/>
  <c r="AA723" i="70"/>
  <c r="U723" i="70"/>
  <c r="T723" i="70"/>
  <c r="R723" i="70"/>
  <c r="L723" i="70"/>
  <c r="K723" i="70"/>
  <c r="I723" i="70"/>
  <c r="AT722" i="70"/>
  <c r="AW722" i="70" s="1"/>
  <c r="AR722" i="70"/>
  <c r="AM722" i="70"/>
  <c r="AL722" i="70"/>
  <c r="AJ722" i="70"/>
  <c r="AD722" i="70"/>
  <c r="AC722" i="70"/>
  <c r="AA722" i="70"/>
  <c r="U722" i="70"/>
  <c r="T722" i="70"/>
  <c r="R722" i="70"/>
  <c r="L722" i="70"/>
  <c r="K722" i="70"/>
  <c r="I722" i="70"/>
  <c r="AT721" i="70"/>
  <c r="AW721" i="70" s="1"/>
  <c r="AR721" i="70"/>
  <c r="AM721" i="70"/>
  <c r="AL721" i="70"/>
  <c r="AJ721" i="70"/>
  <c r="AD721" i="70"/>
  <c r="AC721" i="70"/>
  <c r="AA721" i="70"/>
  <c r="U721" i="70"/>
  <c r="T721" i="70"/>
  <c r="R721" i="70"/>
  <c r="L721" i="70"/>
  <c r="K721" i="70"/>
  <c r="I721" i="70"/>
  <c r="AT720" i="70"/>
  <c r="AW720" i="70" s="1"/>
  <c r="AR720" i="70"/>
  <c r="AM720" i="70"/>
  <c r="AL720" i="70"/>
  <c r="AJ720" i="70"/>
  <c r="AD720" i="70"/>
  <c r="AC720" i="70"/>
  <c r="AA720" i="70"/>
  <c r="U720" i="70"/>
  <c r="T720" i="70"/>
  <c r="R720" i="70"/>
  <c r="L720" i="70"/>
  <c r="K720" i="70"/>
  <c r="I720" i="70"/>
  <c r="AT719" i="70"/>
  <c r="AW719" i="70" s="1"/>
  <c r="AR719" i="70"/>
  <c r="AP719" i="70"/>
  <c r="AO719" i="70"/>
  <c r="AM719" i="70"/>
  <c r="AL719" i="70"/>
  <c r="AJ719" i="70"/>
  <c r="AD719" i="70"/>
  <c r="AC719" i="70"/>
  <c r="AA719" i="70"/>
  <c r="U719" i="70"/>
  <c r="T719" i="70"/>
  <c r="R719" i="70"/>
  <c r="L719" i="70"/>
  <c r="K719" i="70"/>
  <c r="I719" i="70"/>
  <c r="AT718" i="70"/>
  <c r="AW718" i="70" s="1"/>
  <c r="AL718" i="70"/>
  <c r="AI718" i="70"/>
  <c r="AM718" i="70" s="1"/>
  <c r="AC718" i="70"/>
  <c r="Z718" i="70"/>
  <c r="AD718" i="70" s="1"/>
  <c r="T718" i="70"/>
  <c r="Q718" i="70"/>
  <c r="U718" i="70" s="1"/>
  <c r="K718" i="70"/>
  <c r="H718" i="70"/>
  <c r="L718" i="70" s="1"/>
  <c r="AT717" i="70"/>
  <c r="AW717" i="70" s="1"/>
  <c r="AR717" i="70"/>
  <c r="AM717" i="70"/>
  <c r="AL717" i="70"/>
  <c r="AJ717" i="70"/>
  <c r="AD717" i="70"/>
  <c r="AC717" i="70"/>
  <c r="AA717" i="70"/>
  <c r="U717" i="70"/>
  <c r="T717" i="70"/>
  <c r="R717" i="70"/>
  <c r="L717" i="70"/>
  <c r="K717" i="70"/>
  <c r="I717" i="70"/>
  <c r="AT716" i="70"/>
  <c r="AW716" i="70" s="1"/>
  <c r="AR716" i="70"/>
  <c r="AM716" i="70"/>
  <c r="AL716" i="70"/>
  <c r="AJ716" i="70"/>
  <c r="AD716" i="70"/>
  <c r="AC716" i="70"/>
  <c r="AA716" i="70"/>
  <c r="U716" i="70"/>
  <c r="T716" i="70"/>
  <c r="R716" i="70"/>
  <c r="L716" i="70"/>
  <c r="K716" i="70"/>
  <c r="I716" i="70"/>
  <c r="AT715" i="70"/>
  <c r="AW715" i="70" s="1"/>
  <c r="AR715" i="70"/>
  <c r="AM715" i="70"/>
  <c r="AL715" i="70"/>
  <c r="AJ715" i="70"/>
  <c r="AD715" i="70"/>
  <c r="AC715" i="70"/>
  <c r="AA715" i="70"/>
  <c r="U715" i="70"/>
  <c r="T715" i="70"/>
  <c r="R715" i="70"/>
  <c r="L715" i="70"/>
  <c r="K715" i="70"/>
  <c r="I715" i="70"/>
  <c r="AT714" i="70"/>
  <c r="AW714" i="70" s="1"/>
  <c r="AR714" i="70"/>
  <c r="AM714" i="70"/>
  <c r="AL714" i="70"/>
  <c r="AJ714" i="70"/>
  <c r="AD714" i="70"/>
  <c r="AC714" i="70"/>
  <c r="AA714" i="70"/>
  <c r="U714" i="70"/>
  <c r="T714" i="70"/>
  <c r="R714" i="70"/>
  <c r="L714" i="70"/>
  <c r="K714" i="70"/>
  <c r="I714" i="70"/>
  <c r="AT713" i="70"/>
  <c r="AW713" i="70" s="1"/>
  <c r="AR713" i="70"/>
  <c r="AM713" i="70"/>
  <c r="AL713" i="70"/>
  <c r="AJ713" i="70"/>
  <c r="AD713" i="70"/>
  <c r="AC713" i="70"/>
  <c r="AA713" i="70"/>
  <c r="U713" i="70"/>
  <c r="T713" i="70"/>
  <c r="R713" i="70"/>
  <c r="L713" i="70"/>
  <c r="K713" i="70"/>
  <c r="I713" i="70"/>
  <c r="AT712" i="70"/>
  <c r="AW712" i="70" s="1"/>
  <c r="AR712" i="70"/>
  <c r="AM712" i="70"/>
  <c r="AL712" i="70"/>
  <c r="AJ712" i="70"/>
  <c r="AD712" i="70"/>
  <c r="AC712" i="70"/>
  <c r="AA712" i="70"/>
  <c r="U712" i="70"/>
  <c r="T712" i="70"/>
  <c r="R712" i="70"/>
  <c r="L712" i="70"/>
  <c r="K712" i="70"/>
  <c r="I712" i="70"/>
  <c r="AT711" i="70"/>
  <c r="AW711" i="70" s="1"/>
  <c r="AR711" i="70"/>
  <c r="AM711" i="70"/>
  <c r="AL711" i="70"/>
  <c r="AJ711" i="70"/>
  <c r="AD711" i="70"/>
  <c r="AC711" i="70"/>
  <c r="AA711" i="70"/>
  <c r="U711" i="70"/>
  <c r="T711" i="70"/>
  <c r="R711" i="70"/>
  <c r="L711" i="70"/>
  <c r="K711" i="70"/>
  <c r="I711" i="70"/>
  <c r="AT710" i="70"/>
  <c r="AW710" i="70" s="1"/>
  <c r="AR710" i="70"/>
  <c r="AM710" i="70"/>
  <c r="AL710" i="70"/>
  <c r="AJ710" i="70"/>
  <c r="AD710" i="70"/>
  <c r="AC710" i="70"/>
  <c r="AA710" i="70"/>
  <c r="U710" i="70"/>
  <c r="T710" i="70"/>
  <c r="R710" i="70"/>
  <c r="L710" i="70"/>
  <c r="K710" i="70"/>
  <c r="I710" i="70"/>
  <c r="AT709" i="70"/>
  <c r="AW709" i="70" s="1"/>
  <c r="AR709" i="70"/>
  <c r="AM709" i="70"/>
  <c r="AL709" i="70"/>
  <c r="AJ709" i="70"/>
  <c r="AD709" i="70"/>
  <c r="AC709" i="70"/>
  <c r="AA709" i="70"/>
  <c r="U709" i="70"/>
  <c r="T709" i="70"/>
  <c r="R709" i="70"/>
  <c r="L709" i="70"/>
  <c r="K709" i="70"/>
  <c r="I709" i="70"/>
  <c r="AT708" i="70"/>
  <c r="AW708" i="70" s="1"/>
  <c r="AR708" i="70"/>
  <c r="AM708" i="70"/>
  <c r="AL708" i="70"/>
  <c r="AJ708" i="70"/>
  <c r="AD708" i="70"/>
  <c r="AC708" i="70"/>
  <c r="AA708" i="70"/>
  <c r="U708" i="70"/>
  <c r="T708" i="70"/>
  <c r="R708" i="70"/>
  <c r="L708" i="70"/>
  <c r="K708" i="70"/>
  <c r="I708" i="70"/>
  <c r="AT707" i="70"/>
  <c r="AW707" i="70" s="1"/>
  <c r="AR707" i="70"/>
  <c r="AM707" i="70"/>
  <c r="AL707" i="70"/>
  <c r="AJ707" i="70"/>
  <c r="AD707" i="70"/>
  <c r="AC707" i="70"/>
  <c r="AA707" i="70"/>
  <c r="U707" i="70"/>
  <c r="T707" i="70"/>
  <c r="R707" i="70"/>
  <c r="L707" i="70"/>
  <c r="K707" i="70"/>
  <c r="I707" i="70"/>
  <c r="AT706" i="70"/>
  <c r="AW706" i="70" s="1"/>
  <c r="AR706" i="70"/>
  <c r="AM706" i="70"/>
  <c r="AL706" i="70"/>
  <c r="AJ706" i="70"/>
  <c r="AD706" i="70"/>
  <c r="AC706" i="70"/>
  <c r="AA706" i="70"/>
  <c r="U706" i="70"/>
  <c r="T706" i="70"/>
  <c r="R706" i="70"/>
  <c r="L706" i="70"/>
  <c r="K706" i="70"/>
  <c r="I706" i="70"/>
  <c r="AT705" i="70"/>
  <c r="AW705" i="70" s="1"/>
  <c r="AR705" i="70"/>
  <c r="AM705" i="70"/>
  <c r="AL705" i="70"/>
  <c r="AJ705" i="70"/>
  <c r="AD705" i="70"/>
  <c r="AC705" i="70"/>
  <c r="AA705" i="70"/>
  <c r="U705" i="70"/>
  <c r="T705" i="70"/>
  <c r="R705" i="70"/>
  <c r="L705" i="70"/>
  <c r="K705" i="70"/>
  <c r="I705" i="70"/>
  <c r="AT704" i="70"/>
  <c r="AW704" i="70" s="1"/>
  <c r="AR704" i="70"/>
  <c r="AM704" i="70"/>
  <c r="AL704" i="70"/>
  <c r="AJ704" i="70"/>
  <c r="AD704" i="70"/>
  <c r="AC704" i="70"/>
  <c r="AA704" i="70"/>
  <c r="U704" i="70"/>
  <c r="T704" i="70"/>
  <c r="R704" i="70"/>
  <c r="L704" i="70"/>
  <c r="K704" i="70"/>
  <c r="I704" i="70"/>
  <c r="AT703" i="70"/>
  <c r="AW703" i="70" s="1"/>
  <c r="AR703" i="70"/>
  <c r="AM703" i="70"/>
  <c r="AL703" i="70"/>
  <c r="AJ703" i="70"/>
  <c r="AD703" i="70"/>
  <c r="AC703" i="70"/>
  <c r="AA703" i="70"/>
  <c r="U703" i="70"/>
  <c r="T703" i="70"/>
  <c r="R703" i="70"/>
  <c r="L703" i="70"/>
  <c r="K703" i="70"/>
  <c r="I703" i="70"/>
  <c r="AT702" i="70"/>
  <c r="AW702" i="70" s="1"/>
  <c r="AR702" i="70"/>
  <c r="AP702" i="70"/>
  <c r="AO702" i="70"/>
  <c r="AM702" i="70"/>
  <c r="AL702" i="70"/>
  <c r="AJ702" i="70"/>
  <c r="AD702" i="70"/>
  <c r="AC702" i="70"/>
  <c r="AA702" i="70"/>
  <c r="U702" i="70"/>
  <c r="T702" i="70"/>
  <c r="R702" i="70"/>
  <c r="L702" i="70"/>
  <c r="K702" i="70"/>
  <c r="I702" i="70"/>
  <c r="AT701" i="70"/>
  <c r="AW701" i="70" s="1"/>
  <c r="AL701" i="70"/>
  <c r="BE45" i="70" s="1"/>
  <c r="AI701" i="70"/>
  <c r="AJ701" i="70" s="1"/>
  <c r="AC701" i="70"/>
  <c r="Z701" i="70"/>
  <c r="AA701" i="70" s="1"/>
  <c r="T701" i="70"/>
  <c r="Q701" i="70"/>
  <c r="R701" i="70" s="1"/>
  <c r="K701" i="70"/>
  <c r="H701" i="70"/>
  <c r="I701" i="70" s="1"/>
  <c r="AT700" i="70"/>
  <c r="AW700" i="70" s="1"/>
  <c r="AR700" i="70"/>
  <c r="AM700" i="70"/>
  <c r="AL700" i="70"/>
  <c r="AJ700" i="70"/>
  <c r="AD700" i="70"/>
  <c r="AC700" i="70"/>
  <c r="AA700" i="70"/>
  <c r="U700" i="70"/>
  <c r="T700" i="70"/>
  <c r="R700" i="70"/>
  <c r="L700" i="70"/>
  <c r="K700" i="70"/>
  <c r="I700" i="70"/>
  <c r="AT699" i="70"/>
  <c r="AW699" i="70" s="1"/>
  <c r="AR699" i="70"/>
  <c r="AM699" i="70"/>
  <c r="AL699" i="70"/>
  <c r="AJ699" i="70"/>
  <c r="AD699" i="70"/>
  <c r="AC699" i="70"/>
  <c r="AA699" i="70"/>
  <c r="U699" i="70"/>
  <c r="T699" i="70"/>
  <c r="R699" i="70"/>
  <c r="L699" i="70"/>
  <c r="K699" i="70"/>
  <c r="I699" i="70"/>
  <c r="AT698" i="70"/>
  <c r="AW698" i="70" s="1"/>
  <c r="AR698" i="70"/>
  <c r="AM698" i="70"/>
  <c r="AL698" i="70"/>
  <c r="AJ698" i="70"/>
  <c r="AD698" i="70"/>
  <c r="AC698" i="70"/>
  <c r="AA698" i="70"/>
  <c r="U698" i="70"/>
  <c r="T698" i="70"/>
  <c r="R698" i="70"/>
  <c r="L698" i="70"/>
  <c r="K698" i="70"/>
  <c r="I698" i="70"/>
  <c r="AT697" i="70"/>
  <c r="AW697" i="70" s="1"/>
  <c r="AR697" i="70"/>
  <c r="AM697" i="70"/>
  <c r="AL697" i="70"/>
  <c r="AJ697" i="70"/>
  <c r="AD697" i="70"/>
  <c r="AC697" i="70"/>
  <c r="AA697" i="70"/>
  <c r="U697" i="70"/>
  <c r="T697" i="70"/>
  <c r="R697" i="70"/>
  <c r="L697" i="70"/>
  <c r="K697" i="70"/>
  <c r="I697" i="70"/>
  <c r="AT696" i="70"/>
  <c r="AW696" i="70" s="1"/>
  <c r="AR696" i="70"/>
  <c r="AM696" i="70"/>
  <c r="AL696" i="70"/>
  <c r="AJ696" i="70"/>
  <c r="AD696" i="70"/>
  <c r="AC696" i="70"/>
  <c r="AA696" i="70"/>
  <c r="U696" i="70"/>
  <c r="T696" i="70"/>
  <c r="R696" i="70"/>
  <c r="L696" i="70"/>
  <c r="K696" i="70"/>
  <c r="I696" i="70"/>
  <c r="AT695" i="70"/>
  <c r="AW695" i="70" s="1"/>
  <c r="AR695" i="70"/>
  <c r="AM695" i="70"/>
  <c r="AL695" i="70"/>
  <c r="AJ695" i="70"/>
  <c r="AD695" i="70"/>
  <c r="AC695" i="70"/>
  <c r="AA695" i="70"/>
  <c r="U695" i="70"/>
  <c r="T695" i="70"/>
  <c r="R695" i="70"/>
  <c r="L695" i="70"/>
  <c r="K695" i="70"/>
  <c r="I695" i="70"/>
  <c r="AT694" i="70"/>
  <c r="AW694" i="70" s="1"/>
  <c r="AR694" i="70"/>
  <c r="AM694" i="70"/>
  <c r="AL694" i="70"/>
  <c r="AJ694" i="70"/>
  <c r="AD694" i="70"/>
  <c r="AC694" i="70"/>
  <c r="AA694" i="70"/>
  <c r="U694" i="70"/>
  <c r="T694" i="70"/>
  <c r="R694" i="70"/>
  <c r="L694" i="70"/>
  <c r="K694" i="70"/>
  <c r="I694" i="70"/>
  <c r="AT693" i="70"/>
  <c r="AW693" i="70" s="1"/>
  <c r="AR693" i="70"/>
  <c r="AM693" i="70"/>
  <c r="AL693" i="70"/>
  <c r="AJ693" i="70"/>
  <c r="AD693" i="70"/>
  <c r="AC693" i="70"/>
  <c r="AA693" i="70"/>
  <c r="U693" i="70"/>
  <c r="T693" i="70"/>
  <c r="R693" i="70"/>
  <c r="L693" i="70"/>
  <c r="K693" i="70"/>
  <c r="I693" i="70"/>
  <c r="AT692" i="70"/>
  <c r="AW692" i="70" s="1"/>
  <c r="AR692" i="70"/>
  <c r="AM692" i="70"/>
  <c r="AL692" i="70"/>
  <c r="AJ692" i="70"/>
  <c r="AD692" i="70"/>
  <c r="AC692" i="70"/>
  <c r="AA692" i="70"/>
  <c r="U692" i="70"/>
  <c r="T692" i="70"/>
  <c r="R692" i="70"/>
  <c r="L692" i="70"/>
  <c r="K692" i="70"/>
  <c r="I692" i="70"/>
  <c r="AT691" i="70"/>
  <c r="AW691" i="70" s="1"/>
  <c r="AR691" i="70"/>
  <c r="AM691" i="70"/>
  <c r="AL691" i="70"/>
  <c r="AJ691" i="70"/>
  <c r="AD691" i="70"/>
  <c r="AC691" i="70"/>
  <c r="AA691" i="70"/>
  <c r="U691" i="70"/>
  <c r="T691" i="70"/>
  <c r="R691" i="70"/>
  <c r="L691" i="70"/>
  <c r="K691" i="70"/>
  <c r="I691" i="70"/>
  <c r="AT690" i="70"/>
  <c r="AW690" i="70" s="1"/>
  <c r="AR690" i="70"/>
  <c r="AM690" i="70"/>
  <c r="AL690" i="70"/>
  <c r="AJ690" i="70"/>
  <c r="AD690" i="70"/>
  <c r="AC690" i="70"/>
  <c r="AA690" i="70"/>
  <c r="U690" i="70"/>
  <c r="T690" i="70"/>
  <c r="R690" i="70"/>
  <c r="L690" i="70"/>
  <c r="K690" i="70"/>
  <c r="I690" i="70"/>
  <c r="AT689" i="70"/>
  <c r="AW689" i="70" s="1"/>
  <c r="AR689" i="70"/>
  <c r="AM689" i="70"/>
  <c r="AL689" i="70"/>
  <c r="AJ689" i="70"/>
  <c r="AD689" i="70"/>
  <c r="AC689" i="70"/>
  <c r="AA689" i="70"/>
  <c r="U689" i="70"/>
  <c r="T689" i="70"/>
  <c r="R689" i="70"/>
  <c r="L689" i="70"/>
  <c r="K689" i="70"/>
  <c r="I689" i="70"/>
  <c r="AT688" i="70"/>
  <c r="AW688" i="70" s="1"/>
  <c r="AR688" i="70"/>
  <c r="AM688" i="70"/>
  <c r="AL688" i="70"/>
  <c r="AJ688" i="70"/>
  <c r="AD688" i="70"/>
  <c r="AC688" i="70"/>
  <c r="AA688" i="70"/>
  <c r="U688" i="70"/>
  <c r="T688" i="70"/>
  <c r="R688" i="70"/>
  <c r="L688" i="70"/>
  <c r="K688" i="70"/>
  <c r="I688" i="70"/>
  <c r="AT687" i="70"/>
  <c r="AW687" i="70" s="1"/>
  <c r="AR687" i="70"/>
  <c r="AM687" i="70"/>
  <c r="AL687" i="70"/>
  <c r="AJ687" i="70"/>
  <c r="AD687" i="70"/>
  <c r="AC687" i="70"/>
  <c r="AA687" i="70"/>
  <c r="U687" i="70"/>
  <c r="T687" i="70"/>
  <c r="R687" i="70"/>
  <c r="L687" i="70"/>
  <c r="K687" i="70"/>
  <c r="I687" i="70"/>
  <c r="AT686" i="70"/>
  <c r="AW686" i="70" s="1"/>
  <c r="AR686" i="70"/>
  <c r="AM686" i="70"/>
  <c r="AL686" i="70"/>
  <c r="AJ686" i="70"/>
  <c r="AD686" i="70"/>
  <c r="AC686" i="70"/>
  <c r="AA686" i="70"/>
  <c r="U686" i="70"/>
  <c r="T686" i="70"/>
  <c r="R686" i="70"/>
  <c r="L686" i="70"/>
  <c r="K686" i="70"/>
  <c r="I686" i="70"/>
  <c r="AT685" i="70"/>
  <c r="AW685" i="70" s="1"/>
  <c r="AR685" i="70"/>
  <c r="AP685" i="70"/>
  <c r="AO685" i="70"/>
  <c r="AM685" i="70"/>
  <c r="AL685" i="70"/>
  <c r="AJ685" i="70"/>
  <c r="AD685" i="70"/>
  <c r="AC685" i="70"/>
  <c r="AA685" i="70"/>
  <c r="U685" i="70"/>
  <c r="T685" i="70"/>
  <c r="R685" i="70"/>
  <c r="L685" i="70"/>
  <c r="K685" i="70"/>
  <c r="I685" i="70"/>
  <c r="AT684" i="70"/>
  <c r="AW684" i="70" s="1"/>
  <c r="AL684" i="70"/>
  <c r="BE44" i="70" s="1"/>
  <c r="AI684" i="70"/>
  <c r="AJ684" i="70" s="1"/>
  <c r="AC684" i="70"/>
  <c r="Z684" i="70"/>
  <c r="AA684" i="70" s="1"/>
  <c r="T684" i="70"/>
  <c r="Q684" i="70"/>
  <c r="R684" i="70" s="1"/>
  <c r="K684" i="70"/>
  <c r="H684" i="70"/>
  <c r="I684" i="70" s="1"/>
  <c r="AT683" i="70"/>
  <c r="AW683" i="70" s="1"/>
  <c r="AR683" i="70"/>
  <c r="AM683" i="70"/>
  <c r="AL683" i="70"/>
  <c r="AJ683" i="70"/>
  <c r="AD683" i="70"/>
  <c r="AC683" i="70"/>
  <c r="AA683" i="70"/>
  <c r="U683" i="70"/>
  <c r="T683" i="70"/>
  <c r="R683" i="70"/>
  <c r="L683" i="70"/>
  <c r="K683" i="70"/>
  <c r="I683" i="70"/>
  <c r="AT682" i="70"/>
  <c r="AW682" i="70" s="1"/>
  <c r="AR682" i="70"/>
  <c r="AM682" i="70"/>
  <c r="AL682" i="70"/>
  <c r="AJ682" i="70"/>
  <c r="AD682" i="70"/>
  <c r="AC682" i="70"/>
  <c r="AA682" i="70"/>
  <c r="U682" i="70"/>
  <c r="T682" i="70"/>
  <c r="R682" i="70"/>
  <c r="L682" i="70"/>
  <c r="K682" i="70"/>
  <c r="I682" i="70"/>
  <c r="AT681" i="70"/>
  <c r="AW681" i="70" s="1"/>
  <c r="AR681" i="70"/>
  <c r="AM681" i="70"/>
  <c r="AL681" i="70"/>
  <c r="AJ681" i="70"/>
  <c r="AD681" i="70"/>
  <c r="AC681" i="70"/>
  <c r="AA681" i="70"/>
  <c r="U681" i="70"/>
  <c r="T681" i="70"/>
  <c r="R681" i="70"/>
  <c r="L681" i="70"/>
  <c r="K681" i="70"/>
  <c r="I681" i="70"/>
  <c r="AT680" i="70"/>
  <c r="AW680" i="70" s="1"/>
  <c r="AR680" i="70"/>
  <c r="AM680" i="70"/>
  <c r="AL680" i="70"/>
  <c r="AJ680" i="70"/>
  <c r="AD680" i="70"/>
  <c r="AC680" i="70"/>
  <c r="AA680" i="70"/>
  <c r="U680" i="70"/>
  <c r="T680" i="70"/>
  <c r="R680" i="70"/>
  <c r="L680" i="70"/>
  <c r="K680" i="70"/>
  <c r="I680" i="70"/>
  <c r="AT679" i="70"/>
  <c r="AW679" i="70" s="1"/>
  <c r="AR679" i="70"/>
  <c r="AM679" i="70"/>
  <c r="AL679" i="70"/>
  <c r="AJ679" i="70"/>
  <c r="AD679" i="70"/>
  <c r="AC679" i="70"/>
  <c r="AA679" i="70"/>
  <c r="U679" i="70"/>
  <c r="T679" i="70"/>
  <c r="R679" i="70"/>
  <c r="L679" i="70"/>
  <c r="K679" i="70"/>
  <c r="I679" i="70"/>
  <c r="AT678" i="70"/>
  <c r="AW678" i="70" s="1"/>
  <c r="AR678" i="70"/>
  <c r="AM678" i="70"/>
  <c r="AL678" i="70"/>
  <c r="AJ678" i="70"/>
  <c r="AD678" i="70"/>
  <c r="AC678" i="70"/>
  <c r="AA678" i="70"/>
  <c r="U678" i="70"/>
  <c r="T678" i="70"/>
  <c r="R678" i="70"/>
  <c r="L678" i="70"/>
  <c r="K678" i="70"/>
  <c r="I678" i="70"/>
  <c r="AT677" i="70"/>
  <c r="AW677" i="70" s="1"/>
  <c r="AR677" i="70"/>
  <c r="AM677" i="70"/>
  <c r="AL677" i="70"/>
  <c r="AJ677" i="70"/>
  <c r="AD677" i="70"/>
  <c r="AC677" i="70"/>
  <c r="AA677" i="70"/>
  <c r="U677" i="70"/>
  <c r="T677" i="70"/>
  <c r="R677" i="70"/>
  <c r="L677" i="70"/>
  <c r="K677" i="70"/>
  <c r="I677" i="70"/>
  <c r="AT676" i="70"/>
  <c r="AW676" i="70" s="1"/>
  <c r="AR676" i="70"/>
  <c r="AM676" i="70"/>
  <c r="AL676" i="70"/>
  <c r="AJ676" i="70"/>
  <c r="AD676" i="70"/>
  <c r="AC676" i="70"/>
  <c r="AA676" i="70"/>
  <c r="U676" i="70"/>
  <c r="T676" i="70"/>
  <c r="R676" i="70"/>
  <c r="L676" i="70"/>
  <c r="K676" i="70"/>
  <c r="I676" i="70"/>
  <c r="AT675" i="70"/>
  <c r="AW675" i="70" s="1"/>
  <c r="AR675" i="70"/>
  <c r="AM675" i="70"/>
  <c r="AL675" i="70"/>
  <c r="AJ675" i="70"/>
  <c r="AD675" i="70"/>
  <c r="AC675" i="70"/>
  <c r="AA675" i="70"/>
  <c r="U675" i="70"/>
  <c r="T675" i="70"/>
  <c r="R675" i="70"/>
  <c r="L675" i="70"/>
  <c r="K675" i="70"/>
  <c r="I675" i="70"/>
  <c r="AT674" i="70"/>
  <c r="AW674" i="70" s="1"/>
  <c r="AR674" i="70"/>
  <c r="AM674" i="70"/>
  <c r="AL674" i="70"/>
  <c r="AJ674" i="70"/>
  <c r="AD674" i="70"/>
  <c r="AC674" i="70"/>
  <c r="AA674" i="70"/>
  <c r="U674" i="70"/>
  <c r="T674" i="70"/>
  <c r="R674" i="70"/>
  <c r="L674" i="70"/>
  <c r="K674" i="70"/>
  <c r="I674" i="70"/>
  <c r="AT673" i="70"/>
  <c r="AW673" i="70" s="1"/>
  <c r="AR673" i="70"/>
  <c r="AM673" i="70"/>
  <c r="AL673" i="70"/>
  <c r="AJ673" i="70"/>
  <c r="AD673" i="70"/>
  <c r="AC673" i="70"/>
  <c r="AA673" i="70"/>
  <c r="U673" i="70"/>
  <c r="T673" i="70"/>
  <c r="R673" i="70"/>
  <c r="L673" i="70"/>
  <c r="K673" i="70"/>
  <c r="I673" i="70"/>
  <c r="AT672" i="70"/>
  <c r="AW672" i="70" s="1"/>
  <c r="AR672" i="70"/>
  <c r="AM672" i="70"/>
  <c r="AL672" i="70"/>
  <c r="AJ672" i="70"/>
  <c r="AD672" i="70"/>
  <c r="AC672" i="70"/>
  <c r="AA672" i="70"/>
  <c r="U672" i="70"/>
  <c r="T672" i="70"/>
  <c r="R672" i="70"/>
  <c r="L672" i="70"/>
  <c r="K672" i="70"/>
  <c r="I672" i="70"/>
  <c r="AT671" i="70"/>
  <c r="AW671" i="70" s="1"/>
  <c r="AR671" i="70"/>
  <c r="AM671" i="70"/>
  <c r="AL671" i="70"/>
  <c r="AJ671" i="70"/>
  <c r="AD671" i="70"/>
  <c r="AC671" i="70"/>
  <c r="AA671" i="70"/>
  <c r="U671" i="70"/>
  <c r="T671" i="70"/>
  <c r="R671" i="70"/>
  <c r="L671" i="70"/>
  <c r="K671" i="70"/>
  <c r="I671" i="70"/>
  <c r="AT670" i="70"/>
  <c r="AW670" i="70" s="1"/>
  <c r="AR670" i="70"/>
  <c r="AM670" i="70"/>
  <c r="AL670" i="70"/>
  <c r="AJ670" i="70"/>
  <c r="AD670" i="70"/>
  <c r="AC670" i="70"/>
  <c r="AA670" i="70"/>
  <c r="U670" i="70"/>
  <c r="T670" i="70"/>
  <c r="R670" i="70"/>
  <c r="L670" i="70"/>
  <c r="K670" i="70"/>
  <c r="I670" i="70"/>
  <c r="AT669" i="70"/>
  <c r="AW669" i="70" s="1"/>
  <c r="AR669" i="70"/>
  <c r="AM669" i="70"/>
  <c r="AL669" i="70"/>
  <c r="AJ669" i="70"/>
  <c r="AD669" i="70"/>
  <c r="AC669" i="70"/>
  <c r="AA669" i="70"/>
  <c r="U669" i="70"/>
  <c r="T669" i="70"/>
  <c r="R669" i="70"/>
  <c r="L669" i="70"/>
  <c r="K669" i="70"/>
  <c r="I669" i="70"/>
  <c r="AT668" i="70"/>
  <c r="AW668" i="70" s="1"/>
  <c r="AR668" i="70"/>
  <c r="AP668" i="70"/>
  <c r="AU676" i="70" s="1"/>
  <c r="AO668" i="70"/>
  <c r="AM668" i="70"/>
  <c r="AL668" i="70"/>
  <c r="AJ668" i="70"/>
  <c r="AD668" i="70"/>
  <c r="AC668" i="70"/>
  <c r="AA668" i="70"/>
  <c r="U668" i="70"/>
  <c r="T668" i="70"/>
  <c r="R668" i="70"/>
  <c r="L668" i="70"/>
  <c r="K668" i="70"/>
  <c r="I668" i="70"/>
  <c r="AT667" i="70"/>
  <c r="AW667" i="70" s="1"/>
  <c r="AL667" i="70"/>
  <c r="BE43" i="70" s="1"/>
  <c r="AI667" i="70"/>
  <c r="AJ667" i="70" s="1"/>
  <c r="AC667" i="70"/>
  <c r="Z667" i="70"/>
  <c r="AA667" i="70" s="1"/>
  <c r="T667" i="70"/>
  <c r="Q667" i="70"/>
  <c r="R667" i="70" s="1"/>
  <c r="K667" i="70"/>
  <c r="H667" i="70"/>
  <c r="I667" i="70" s="1"/>
  <c r="AT666" i="70"/>
  <c r="AW666" i="70" s="1"/>
  <c r="AR666" i="70"/>
  <c r="AM666" i="70"/>
  <c r="AL666" i="70"/>
  <c r="AJ666" i="70"/>
  <c r="AD666" i="70"/>
  <c r="AC666" i="70"/>
  <c r="AA666" i="70"/>
  <c r="U666" i="70"/>
  <c r="T666" i="70"/>
  <c r="R666" i="70"/>
  <c r="L666" i="70"/>
  <c r="K666" i="70"/>
  <c r="I666" i="70"/>
  <c r="AT665" i="70"/>
  <c r="AW665" i="70" s="1"/>
  <c r="AR665" i="70"/>
  <c r="AM665" i="70"/>
  <c r="AL665" i="70"/>
  <c r="AJ665" i="70"/>
  <c r="AD665" i="70"/>
  <c r="AC665" i="70"/>
  <c r="AA665" i="70"/>
  <c r="U665" i="70"/>
  <c r="T665" i="70"/>
  <c r="R665" i="70"/>
  <c r="L665" i="70"/>
  <c r="K665" i="70"/>
  <c r="I665" i="70"/>
  <c r="AT664" i="70"/>
  <c r="AW664" i="70" s="1"/>
  <c r="AR664" i="70"/>
  <c r="AM664" i="70"/>
  <c r="AL664" i="70"/>
  <c r="AJ664" i="70"/>
  <c r="AD664" i="70"/>
  <c r="AC664" i="70"/>
  <c r="AA664" i="70"/>
  <c r="U664" i="70"/>
  <c r="T664" i="70"/>
  <c r="R664" i="70"/>
  <c r="L664" i="70"/>
  <c r="K664" i="70"/>
  <c r="I664" i="70"/>
  <c r="AT663" i="70"/>
  <c r="AW663" i="70" s="1"/>
  <c r="AR663" i="70"/>
  <c r="AM663" i="70"/>
  <c r="AL663" i="70"/>
  <c r="AJ663" i="70"/>
  <c r="AD663" i="70"/>
  <c r="AC663" i="70"/>
  <c r="AA663" i="70"/>
  <c r="U663" i="70"/>
  <c r="T663" i="70"/>
  <c r="R663" i="70"/>
  <c r="L663" i="70"/>
  <c r="K663" i="70"/>
  <c r="I663" i="70"/>
  <c r="AT662" i="70"/>
  <c r="AW662" i="70" s="1"/>
  <c r="AR662" i="70"/>
  <c r="AM662" i="70"/>
  <c r="AL662" i="70"/>
  <c r="AJ662" i="70"/>
  <c r="AD662" i="70"/>
  <c r="AC662" i="70"/>
  <c r="AA662" i="70"/>
  <c r="U662" i="70"/>
  <c r="T662" i="70"/>
  <c r="R662" i="70"/>
  <c r="L662" i="70"/>
  <c r="K662" i="70"/>
  <c r="I662" i="70"/>
  <c r="AT661" i="70"/>
  <c r="AW661" i="70" s="1"/>
  <c r="AR661" i="70"/>
  <c r="AM661" i="70"/>
  <c r="AL661" i="70"/>
  <c r="AJ661" i="70"/>
  <c r="AD661" i="70"/>
  <c r="AC661" i="70"/>
  <c r="AA661" i="70"/>
  <c r="U661" i="70"/>
  <c r="T661" i="70"/>
  <c r="R661" i="70"/>
  <c r="L661" i="70"/>
  <c r="K661" i="70"/>
  <c r="I661" i="70"/>
  <c r="AT660" i="70"/>
  <c r="AW660" i="70" s="1"/>
  <c r="AR660" i="70"/>
  <c r="AM660" i="70"/>
  <c r="AL660" i="70"/>
  <c r="AJ660" i="70"/>
  <c r="AD660" i="70"/>
  <c r="AC660" i="70"/>
  <c r="AA660" i="70"/>
  <c r="U660" i="70"/>
  <c r="T660" i="70"/>
  <c r="R660" i="70"/>
  <c r="L660" i="70"/>
  <c r="K660" i="70"/>
  <c r="I660" i="70"/>
  <c r="AT659" i="70"/>
  <c r="AW659" i="70" s="1"/>
  <c r="AR659" i="70"/>
  <c r="AM659" i="70"/>
  <c r="AL659" i="70"/>
  <c r="AJ659" i="70"/>
  <c r="AD659" i="70"/>
  <c r="AC659" i="70"/>
  <c r="AA659" i="70"/>
  <c r="U659" i="70"/>
  <c r="T659" i="70"/>
  <c r="R659" i="70"/>
  <c r="L659" i="70"/>
  <c r="K659" i="70"/>
  <c r="I659" i="70"/>
  <c r="AT658" i="70"/>
  <c r="AW658" i="70" s="1"/>
  <c r="AR658" i="70"/>
  <c r="AM658" i="70"/>
  <c r="AL658" i="70"/>
  <c r="AJ658" i="70"/>
  <c r="AD658" i="70"/>
  <c r="AC658" i="70"/>
  <c r="AA658" i="70"/>
  <c r="U658" i="70"/>
  <c r="T658" i="70"/>
  <c r="R658" i="70"/>
  <c r="L658" i="70"/>
  <c r="K658" i="70"/>
  <c r="I658" i="70"/>
  <c r="AT657" i="70"/>
  <c r="AW657" i="70" s="1"/>
  <c r="AR657" i="70"/>
  <c r="AM657" i="70"/>
  <c r="AL657" i="70"/>
  <c r="AJ657" i="70"/>
  <c r="AD657" i="70"/>
  <c r="AC657" i="70"/>
  <c r="AA657" i="70"/>
  <c r="U657" i="70"/>
  <c r="T657" i="70"/>
  <c r="R657" i="70"/>
  <c r="L657" i="70"/>
  <c r="K657" i="70"/>
  <c r="I657" i="70"/>
  <c r="AT656" i="70"/>
  <c r="AW656" i="70" s="1"/>
  <c r="AR656" i="70"/>
  <c r="AM656" i="70"/>
  <c r="AL656" i="70"/>
  <c r="AJ656" i="70"/>
  <c r="AD656" i="70"/>
  <c r="AC656" i="70"/>
  <c r="AA656" i="70"/>
  <c r="U656" i="70"/>
  <c r="T656" i="70"/>
  <c r="R656" i="70"/>
  <c r="L656" i="70"/>
  <c r="K656" i="70"/>
  <c r="I656" i="70"/>
  <c r="AT655" i="70"/>
  <c r="AW655" i="70" s="1"/>
  <c r="AR655" i="70"/>
  <c r="AM655" i="70"/>
  <c r="AL655" i="70"/>
  <c r="AJ655" i="70"/>
  <c r="AD655" i="70"/>
  <c r="AC655" i="70"/>
  <c r="AA655" i="70"/>
  <c r="U655" i="70"/>
  <c r="T655" i="70"/>
  <c r="R655" i="70"/>
  <c r="L655" i="70"/>
  <c r="K655" i="70"/>
  <c r="I655" i="70"/>
  <c r="AT654" i="70"/>
  <c r="AW654" i="70" s="1"/>
  <c r="AR654" i="70"/>
  <c r="AM654" i="70"/>
  <c r="AL654" i="70"/>
  <c r="AJ654" i="70"/>
  <c r="AD654" i="70"/>
  <c r="AC654" i="70"/>
  <c r="AA654" i="70"/>
  <c r="U654" i="70"/>
  <c r="T654" i="70"/>
  <c r="R654" i="70"/>
  <c r="L654" i="70"/>
  <c r="K654" i="70"/>
  <c r="I654" i="70"/>
  <c r="AT653" i="70"/>
  <c r="AW653" i="70" s="1"/>
  <c r="AR653" i="70"/>
  <c r="AM653" i="70"/>
  <c r="AL653" i="70"/>
  <c r="AJ653" i="70"/>
  <c r="AD653" i="70"/>
  <c r="AC653" i="70"/>
  <c r="AA653" i="70"/>
  <c r="U653" i="70"/>
  <c r="T653" i="70"/>
  <c r="R653" i="70"/>
  <c r="L653" i="70"/>
  <c r="K653" i="70"/>
  <c r="I653" i="70"/>
  <c r="AT652" i="70"/>
  <c r="AW652" i="70" s="1"/>
  <c r="AR652" i="70"/>
  <c r="AM652" i="70"/>
  <c r="AL652" i="70"/>
  <c r="AJ652" i="70"/>
  <c r="AD652" i="70"/>
  <c r="AC652" i="70"/>
  <c r="AA652" i="70"/>
  <c r="U652" i="70"/>
  <c r="T652" i="70"/>
  <c r="R652" i="70"/>
  <c r="L652" i="70"/>
  <c r="K652" i="70"/>
  <c r="I652" i="70"/>
  <c r="AT651" i="70"/>
  <c r="AW651" i="70" s="1"/>
  <c r="AR651" i="70"/>
  <c r="AP651" i="70"/>
  <c r="AO651" i="70"/>
  <c r="AS656" i="70" s="1"/>
  <c r="AM651" i="70"/>
  <c r="AL651" i="70"/>
  <c r="AJ651" i="70"/>
  <c r="AD651" i="70"/>
  <c r="AC651" i="70"/>
  <c r="AA651" i="70"/>
  <c r="U651" i="70"/>
  <c r="T651" i="70"/>
  <c r="R651" i="70"/>
  <c r="L651" i="70"/>
  <c r="K651" i="70"/>
  <c r="I651" i="70"/>
  <c r="AT650" i="70"/>
  <c r="AW650" i="70" s="1"/>
  <c r="AL650" i="70"/>
  <c r="BE42" i="70" s="1"/>
  <c r="AI650" i="70"/>
  <c r="AJ650" i="70" s="1"/>
  <c r="AC650" i="70"/>
  <c r="Z650" i="70"/>
  <c r="AA650" i="70" s="1"/>
  <c r="T650" i="70"/>
  <c r="Q650" i="70"/>
  <c r="R650" i="70" s="1"/>
  <c r="K650" i="70"/>
  <c r="H650" i="70"/>
  <c r="I650" i="70" s="1"/>
  <c r="AT649" i="70"/>
  <c r="AW649" i="70" s="1"/>
  <c r="AR649" i="70"/>
  <c r="AM649" i="70"/>
  <c r="AL649" i="70"/>
  <c r="AJ649" i="70"/>
  <c r="AD649" i="70"/>
  <c r="AC649" i="70"/>
  <c r="AA649" i="70"/>
  <c r="U649" i="70"/>
  <c r="T649" i="70"/>
  <c r="R649" i="70"/>
  <c r="L649" i="70"/>
  <c r="K649" i="70"/>
  <c r="I649" i="70"/>
  <c r="AT648" i="70"/>
  <c r="AW648" i="70" s="1"/>
  <c r="AR648" i="70"/>
  <c r="AM648" i="70"/>
  <c r="AL648" i="70"/>
  <c r="AJ648" i="70"/>
  <c r="AD648" i="70"/>
  <c r="AC648" i="70"/>
  <c r="AA648" i="70"/>
  <c r="U648" i="70"/>
  <c r="T648" i="70"/>
  <c r="R648" i="70"/>
  <c r="L648" i="70"/>
  <c r="K648" i="70"/>
  <c r="I648" i="70"/>
  <c r="AT647" i="70"/>
  <c r="AW647" i="70" s="1"/>
  <c r="AR647" i="70"/>
  <c r="AM647" i="70"/>
  <c r="AL647" i="70"/>
  <c r="AJ647" i="70"/>
  <c r="AD647" i="70"/>
  <c r="AC647" i="70"/>
  <c r="AA647" i="70"/>
  <c r="U647" i="70"/>
  <c r="T647" i="70"/>
  <c r="R647" i="70"/>
  <c r="L647" i="70"/>
  <c r="K647" i="70"/>
  <c r="I647" i="70"/>
  <c r="AT646" i="70"/>
  <c r="AW646" i="70" s="1"/>
  <c r="AR646" i="70"/>
  <c r="AM646" i="70"/>
  <c r="AL646" i="70"/>
  <c r="AJ646" i="70"/>
  <c r="AD646" i="70"/>
  <c r="AC646" i="70"/>
  <c r="AA646" i="70"/>
  <c r="U646" i="70"/>
  <c r="T646" i="70"/>
  <c r="R646" i="70"/>
  <c r="L646" i="70"/>
  <c r="K646" i="70"/>
  <c r="I646" i="70"/>
  <c r="AT645" i="70"/>
  <c r="AW645" i="70" s="1"/>
  <c r="AR645" i="70"/>
  <c r="AM645" i="70"/>
  <c r="AL645" i="70"/>
  <c r="AJ645" i="70"/>
  <c r="AD645" i="70"/>
  <c r="AC645" i="70"/>
  <c r="AA645" i="70"/>
  <c r="U645" i="70"/>
  <c r="T645" i="70"/>
  <c r="R645" i="70"/>
  <c r="L645" i="70"/>
  <c r="K645" i="70"/>
  <c r="I645" i="70"/>
  <c r="AT644" i="70"/>
  <c r="AW644" i="70" s="1"/>
  <c r="AR644" i="70"/>
  <c r="AM644" i="70"/>
  <c r="AL644" i="70"/>
  <c r="AJ644" i="70"/>
  <c r="AD644" i="70"/>
  <c r="AC644" i="70"/>
  <c r="AA644" i="70"/>
  <c r="U644" i="70"/>
  <c r="T644" i="70"/>
  <c r="R644" i="70"/>
  <c r="L644" i="70"/>
  <c r="K644" i="70"/>
  <c r="I644" i="70"/>
  <c r="AT643" i="70"/>
  <c r="AW643" i="70" s="1"/>
  <c r="AR643" i="70"/>
  <c r="AM643" i="70"/>
  <c r="AL643" i="70"/>
  <c r="AJ643" i="70"/>
  <c r="AD643" i="70"/>
  <c r="AC643" i="70"/>
  <c r="AA643" i="70"/>
  <c r="U643" i="70"/>
  <c r="T643" i="70"/>
  <c r="R643" i="70"/>
  <c r="L643" i="70"/>
  <c r="K643" i="70"/>
  <c r="I643" i="70"/>
  <c r="AT642" i="70"/>
  <c r="AW642" i="70" s="1"/>
  <c r="AR642" i="70"/>
  <c r="AM642" i="70"/>
  <c r="AL642" i="70"/>
  <c r="AJ642" i="70"/>
  <c r="AD642" i="70"/>
  <c r="AC642" i="70"/>
  <c r="AA642" i="70"/>
  <c r="U642" i="70"/>
  <c r="T642" i="70"/>
  <c r="R642" i="70"/>
  <c r="L642" i="70"/>
  <c r="K642" i="70"/>
  <c r="I642" i="70"/>
  <c r="AT641" i="70"/>
  <c r="AW641" i="70" s="1"/>
  <c r="AR641" i="70"/>
  <c r="AM641" i="70"/>
  <c r="AL641" i="70"/>
  <c r="AJ641" i="70"/>
  <c r="AD641" i="70"/>
  <c r="AC641" i="70"/>
  <c r="AA641" i="70"/>
  <c r="U641" i="70"/>
  <c r="T641" i="70"/>
  <c r="R641" i="70"/>
  <c r="L641" i="70"/>
  <c r="K641" i="70"/>
  <c r="I641" i="70"/>
  <c r="AT640" i="70"/>
  <c r="AW640" i="70" s="1"/>
  <c r="AR640" i="70"/>
  <c r="AM640" i="70"/>
  <c r="AL640" i="70"/>
  <c r="AJ640" i="70"/>
  <c r="AD640" i="70"/>
  <c r="AC640" i="70"/>
  <c r="AA640" i="70"/>
  <c r="U640" i="70"/>
  <c r="T640" i="70"/>
  <c r="R640" i="70"/>
  <c r="L640" i="70"/>
  <c r="K640" i="70"/>
  <c r="I640" i="70"/>
  <c r="AT639" i="70"/>
  <c r="AW639" i="70" s="1"/>
  <c r="AR639" i="70"/>
  <c r="AM639" i="70"/>
  <c r="AL639" i="70"/>
  <c r="AJ639" i="70"/>
  <c r="AD639" i="70"/>
  <c r="AC639" i="70"/>
  <c r="AA639" i="70"/>
  <c r="U639" i="70"/>
  <c r="T639" i="70"/>
  <c r="R639" i="70"/>
  <c r="L639" i="70"/>
  <c r="K639" i="70"/>
  <c r="I639" i="70"/>
  <c r="AT638" i="70"/>
  <c r="AW638" i="70" s="1"/>
  <c r="AR638" i="70"/>
  <c r="AM638" i="70"/>
  <c r="AL638" i="70"/>
  <c r="AJ638" i="70"/>
  <c r="AD638" i="70"/>
  <c r="AC638" i="70"/>
  <c r="AA638" i="70"/>
  <c r="U638" i="70"/>
  <c r="T638" i="70"/>
  <c r="R638" i="70"/>
  <c r="L638" i="70"/>
  <c r="K638" i="70"/>
  <c r="I638" i="70"/>
  <c r="AT637" i="70"/>
  <c r="AW637" i="70" s="1"/>
  <c r="AR637" i="70"/>
  <c r="AM637" i="70"/>
  <c r="AL637" i="70"/>
  <c r="AJ637" i="70"/>
  <c r="AD637" i="70"/>
  <c r="AC637" i="70"/>
  <c r="AA637" i="70"/>
  <c r="U637" i="70"/>
  <c r="T637" i="70"/>
  <c r="R637" i="70"/>
  <c r="L637" i="70"/>
  <c r="K637" i="70"/>
  <c r="I637" i="70"/>
  <c r="AT636" i="70"/>
  <c r="AW636" i="70" s="1"/>
  <c r="AR636" i="70"/>
  <c r="AM636" i="70"/>
  <c r="AL636" i="70"/>
  <c r="AJ636" i="70"/>
  <c r="AD636" i="70"/>
  <c r="AC636" i="70"/>
  <c r="AA636" i="70"/>
  <c r="U636" i="70"/>
  <c r="T636" i="70"/>
  <c r="R636" i="70"/>
  <c r="L636" i="70"/>
  <c r="K636" i="70"/>
  <c r="I636" i="70"/>
  <c r="AT635" i="70"/>
  <c r="AW635" i="70" s="1"/>
  <c r="AR635" i="70"/>
  <c r="AM635" i="70"/>
  <c r="AL635" i="70"/>
  <c r="AJ635" i="70"/>
  <c r="AD635" i="70"/>
  <c r="AC635" i="70"/>
  <c r="AA635" i="70"/>
  <c r="U635" i="70"/>
  <c r="T635" i="70"/>
  <c r="R635" i="70"/>
  <c r="L635" i="70"/>
  <c r="K635" i="70"/>
  <c r="I635" i="70"/>
  <c r="AT634" i="70"/>
  <c r="AW634" i="70" s="1"/>
  <c r="AR634" i="70"/>
  <c r="AP634" i="70"/>
  <c r="AO634" i="70"/>
  <c r="AM634" i="70"/>
  <c r="AL634" i="70"/>
  <c r="AJ634" i="70"/>
  <c r="AD634" i="70"/>
  <c r="AC634" i="70"/>
  <c r="AA634" i="70"/>
  <c r="U634" i="70"/>
  <c r="T634" i="70"/>
  <c r="R634" i="70"/>
  <c r="L634" i="70"/>
  <c r="K634" i="70"/>
  <c r="I634" i="70"/>
  <c r="AT633" i="70"/>
  <c r="AW633" i="70" s="1"/>
  <c r="AL633" i="70"/>
  <c r="BE41" i="70" s="1"/>
  <c r="AI633" i="70"/>
  <c r="AM633" i="70" s="1"/>
  <c r="AC633" i="70"/>
  <c r="Z633" i="70"/>
  <c r="AD633" i="70" s="1"/>
  <c r="T633" i="70"/>
  <c r="Q633" i="70"/>
  <c r="U633" i="70" s="1"/>
  <c r="K633" i="70"/>
  <c r="H633" i="70"/>
  <c r="L633" i="70" s="1"/>
  <c r="AT632" i="70"/>
  <c r="AW632" i="70" s="1"/>
  <c r="AR632" i="70"/>
  <c r="AM632" i="70"/>
  <c r="AL632" i="70"/>
  <c r="AJ632" i="70"/>
  <c r="AD632" i="70"/>
  <c r="AC632" i="70"/>
  <c r="AA632" i="70"/>
  <c r="U632" i="70"/>
  <c r="T632" i="70"/>
  <c r="R632" i="70"/>
  <c r="L632" i="70"/>
  <c r="K632" i="70"/>
  <c r="I632" i="70"/>
  <c r="AT631" i="70"/>
  <c r="AW631" i="70" s="1"/>
  <c r="AR631" i="70"/>
  <c r="AM631" i="70"/>
  <c r="AL631" i="70"/>
  <c r="AJ631" i="70"/>
  <c r="AD631" i="70"/>
  <c r="AC631" i="70"/>
  <c r="AA631" i="70"/>
  <c r="U631" i="70"/>
  <c r="T631" i="70"/>
  <c r="R631" i="70"/>
  <c r="L631" i="70"/>
  <c r="K631" i="70"/>
  <c r="I631" i="70"/>
  <c r="AT630" i="70"/>
  <c r="AW630" i="70" s="1"/>
  <c r="AR630" i="70"/>
  <c r="AM630" i="70"/>
  <c r="AL630" i="70"/>
  <c r="AJ630" i="70"/>
  <c r="AD630" i="70"/>
  <c r="AC630" i="70"/>
  <c r="AA630" i="70"/>
  <c r="U630" i="70"/>
  <c r="T630" i="70"/>
  <c r="R630" i="70"/>
  <c r="L630" i="70"/>
  <c r="K630" i="70"/>
  <c r="I630" i="70"/>
  <c r="AT629" i="70"/>
  <c r="AW629" i="70" s="1"/>
  <c r="AR629" i="70"/>
  <c r="AM629" i="70"/>
  <c r="AL629" i="70"/>
  <c r="AJ629" i="70"/>
  <c r="AD629" i="70"/>
  <c r="AC629" i="70"/>
  <c r="AA629" i="70"/>
  <c r="U629" i="70"/>
  <c r="T629" i="70"/>
  <c r="R629" i="70"/>
  <c r="L629" i="70"/>
  <c r="K629" i="70"/>
  <c r="I629" i="70"/>
  <c r="AT628" i="70"/>
  <c r="AW628" i="70" s="1"/>
  <c r="AR628" i="70"/>
  <c r="AM628" i="70"/>
  <c r="AL628" i="70"/>
  <c r="AJ628" i="70"/>
  <c r="AD628" i="70"/>
  <c r="AC628" i="70"/>
  <c r="AA628" i="70"/>
  <c r="U628" i="70"/>
  <c r="T628" i="70"/>
  <c r="R628" i="70"/>
  <c r="L628" i="70"/>
  <c r="K628" i="70"/>
  <c r="I628" i="70"/>
  <c r="AT627" i="70"/>
  <c r="AW627" i="70" s="1"/>
  <c r="AR627" i="70"/>
  <c r="AM627" i="70"/>
  <c r="AL627" i="70"/>
  <c r="AJ627" i="70"/>
  <c r="AD627" i="70"/>
  <c r="AC627" i="70"/>
  <c r="AA627" i="70"/>
  <c r="U627" i="70"/>
  <c r="T627" i="70"/>
  <c r="R627" i="70"/>
  <c r="L627" i="70"/>
  <c r="K627" i="70"/>
  <c r="I627" i="70"/>
  <c r="AT626" i="70"/>
  <c r="AW626" i="70" s="1"/>
  <c r="AR626" i="70"/>
  <c r="AM626" i="70"/>
  <c r="AL626" i="70"/>
  <c r="AJ626" i="70"/>
  <c r="AD626" i="70"/>
  <c r="AC626" i="70"/>
  <c r="AA626" i="70"/>
  <c r="U626" i="70"/>
  <c r="T626" i="70"/>
  <c r="R626" i="70"/>
  <c r="L626" i="70"/>
  <c r="K626" i="70"/>
  <c r="I626" i="70"/>
  <c r="AT625" i="70"/>
  <c r="AW625" i="70" s="1"/>
  <c r="AR625" i="70"/>
  <c r="AM625" i="70"/>
  <c r="AL625" i="70"/>
  <c r="AJ625" i="70"/>
  <c r="AD625" i="70"/>
  <c r="AC625" i="70"/>
  <c r="AA625" i="70"/>
  <c r="U625" i="70"/>
  <c r="T625" i="70"/>
  <c r="R625" i="70"/>
  <c r="L625" i="70"/>
  <c r="K625" i="70"/>
  <c r="I625" i="70"/>
  <c r="AT624" i="70"/>
  <c r="AW624" i="70" s="1"/>
  <c r="AR624" i="70"/>
  <c r="AM624" i="70"/>
  <c r="AL624" i="70"/>
  <c r="AJ624" i="70"/>
  <c r="AD624" i="70"/>
  <c r="AC624" i="70"/>
  <c r="AA624" i="70"/>
  <c r="U624" i="70"/>
  <c r="T624" i="70"/>
  <c r="R624" i="70"/>
  <c r="L624" i="70"/>
  <c r="K624" i="70"/>
  <c r="I624" i="70"/>
  <c r="AT623" i="70"/>
  <c r="AW623" i="70" s="1"/>
  <c r="AR623" i="70"/>
  <c r="AM623" i="70"/>
  <c r="AL623" i="70"/>
  <c r="AJ623" i="70"/>
  <c r="AD623" i="70"/>
  <c r="AC623" i="70"/>
  <c r="AA623" i="70"/>
  <c r="U623" i="70"/>
  <c r="T623" i="70"/>
  <c r="R623" i="70"/>
  <c r="L623" i="70"/>
  <c r="K623" i="70"/>
  <c r="I623" i="70"/>
  <c r="AT622" i="70"/>
  <c r="AW622" i="70" s="1"/>
  <c r="AR622" i="70"/>
  <c r="AM622" i="70"/>
  <c r="AL622" i="70"/>
  <c r="AJ622" i="70"/>
  <c r="AD622" i="70"/>
  <c r="AC622" i="70"/>
  <c r="AA622" i="70"/>
  <c r="U622" i="70"/>
  <c r="T622" i="70"/>
  <c r="R622" i="70"/>
  <c r="L622" i="70"/>
  <c r="K622" i="70"/>
  <c r="I622" i="70"/>
  <c r="AT621" i="70"/>
  <c r="AW621" i="70" s="1"/>
  <c r="AR621" i="70"/>
  <c r="AM621" i="70"/>
  <c r="AL621" i="70"/>
  <c r="AJ621" i="70"/>
  <c r="AD621" i="70"/>
  <c r="AC621" i="70"/>
  <c r="AA621" i="70"/>
  <c r="U621" i="70"/>
  <c r="T621" i="70"/>
  <c r="R621" i="70"/>
  <c r="L621" i="70"/>
  <c r="K621" i="70"/>
  <c r="I621" i="70"/>
  <c r="AT620" i="70"/>
  <c r="AW620" i="70" s="1"/>
  <c r="AR620" i="70"/>
  <c r="AM620" i="70"/>
  <c r="AL620" i="70"/>
  <c r="AJ620" i="70"/>
  <c r="AD620" i="70"/>
  <c r="AC620" i="70"/>
  <c r="AA620" i="70"/>
  <c r="U620" i="70"/>
  <c r="T620" i="70"/>
  <c r="R620" i="70"/>
  <c r="L620" i="70"/>
  <c r="K620" i="70"/>
  <c r="I620" i="70"/>
  <c r="AT619" i="70"/>
  <c r="AW619" i="70" s="1"/>
  <c r="AR619" i="70"/>
  <c r="AM619" i="70"/>
  <c r="AL619" i="70"/>
  <c r="AJ619" i="70"/>
  <c r="AD619" i="70"/>
  <c r="AC619" i="70"/>
  <c r="AA619" i="70"/>
  <c r="U619" i="70"/>
  <c r="T619" i="70"/>
  <c r="R619" i="70"/>
  <c r="L619" i="70"/>
  <c r="K619" i="70"/>
  <c r="I619" i="70"/>
  <c r="AT618" i="70"/>
  <c r="AW618" i="70" s="1"/>
  <c r="AR618" i="70"/>
  <c r="AM618" i="70"/>
  <c r="AL618" i="70"/>
  <c r="AJ618" i="70"/>
  <c r="AD618" i="70"/>
  <c r="AC618" i="70"/>
  <c r="AA618" i="70"/>
  <c r="U618" i="70"/>
  <c r="T618" i="70"/>
  <c r="R618" i="70"/>
  <c r="L618" i="70"/>
  <c r="K618" i="70"/>
  <c r="I618" i="70"/>
  <c r="AT617" i="70"/>
  <c r="AW617" i="70" s="1"/>
  <c r="AR617" i="70"/>
  <c r="AP617" i="70"/>
  <c r="AO617" i="70"/>
  <c r="AM617" i="70"/>
  <c r="AL617" i="70"/>
  <c r="AJ617" i="70"/>
  <c r="AD617" i="70"/>
  <c r="AC617" i="70"/>
  <c r="AA617" i="70"/>
  <c r="U617" i="70"/>
  <c r="T617" i="70"/>
  <c r="R617" i="70"/>
  <c r="L617" i="70"/>
  <c r="K617" i="70"/>
  <c r="I617" i="70"/>
  <c r="AT616" i="70"/>
  <c r="AW616" i="70" s="1"/>
  <c r="AL616" i="70"/>
  <c r="AI616" i="70"/>
  <c r="AJ616" i="70" s="1"/>
  <c r="AC616" i="70"/>
  <c r="Z616" i="70"/>
  <c r="AA616" i="70" s="1"/>
  <c r="T616" i="70"/>
  <c r="Q616" i="70"/>
  <c r="R616" i="70" s="1"/>
  <c r="K616" i="70"/>
  <c r="H616" i="70"/>
  <c r="I616" i="70" s="1"/>
  <c r="AT615" i="70"/>
  <c r="AW615" i="70" s="1"/>
  <c r="AR615" i="70"/>
  <c r="AM615" i="70"/>
  <c r="AL615" i="70"/>
  <c r="AJ615" i="70"/>
  <c r="AD615" i="70"/>
  <c r="AC615" i="70"/>
  <c r="AA615" i="70"/>
  <c r="U615" i="70"/>
  <c r="T615" i="70"/>
  <c r="R615" i="70"/>
  <c r="L615" i="70"/>
  <c r="K615" i="70"/>
  <c r="I615" i="70"/>
  <c r="AT614" i="70"/>
  <c r="AW614" i="70" s="1"/>
  <c r="AR614" i="70"/>
  <c r="AM614" i="70"/>
  <c r="AL614" i="70"/>
  <c r="AJ614" i="70"/>
  <c r="AD614" i="70"/>
  <c r="AC614" i="70"/>
  <c r="AA614" i="70"/>
  <c r="U614" i="70"/>
  <c r="T614" i="70"/>
  <c r="R614" i="70"/>
  <c r="L614" i="70"/>
  <c r="K614" i="70"/>
  <c r="I614" i="70"/>
  <c r="AT613" i="70"/>
  <c r="AW613" i="70" s="1"/>
  <c r="AR613" i="70"/>
  <c r="AM613" i="70"/>
  <c r="AL613" i="70"/>
  <c r="AJ613" i="70"/>
  <c r="AD613" i="70"/>
  <c r="AC613" i="70"/>
  <c r="AA613" i="70"/>
  <c r="U613" i="70"/>
  <c r="T613" i="70"/>
  <c r="R613" i="70"/>
  <c r="L613" i="70"/>
  <c r="K613" i="70"/>
  <c r="I613" i="70"/>
  <c r="AT612" i="70"/>
  <c r="AW612" i="70" s="1"/>
  <c r="AR612" i="70"/>
  <c r="AM612" i="70"/>
  <c r="AL612" i="70"/>
  <c r="AJ612" i="70"/>
  <c r="AD612" i="70"/>
  <c r="AC612" i="70"/>
  <c r="AA612" i="70"/>
  <c r="U612" i="70"/>
  <c r="T612" i="70"/>
  <c r="R612" i="70"/>
  <c r="L612" i="70"/>
  <c r="K612" i="70"/>
  <c r="I612" i="70"/>
  <c r="AT611" i="70"/>
  <c r="AW611" i="70" s="1"/>
  <c r="AR611" i="70"/>
  <c r="AM611" i="70"/>
  <c r="AL611" i="70"/>
  <c r="AJ611" i="70"/>
  <c r="AD611" i="70"/>
  <c r="AC611" i="70"/>
  <c r="AA611" i="70"/>
  <c r="U611" i="70"/>
  <c r="T611" i="70"/>
  <c r="R611" i="70"/>
  <c r="L611" i="70"/>
  <c r="K611" i="70"/>
  <c r="I611" i="70"/>
  <c r="AT610" i="70"/>
  <c r="AW610" i="70" s="1"/>
  <c r="AR610" i="70"/>
  <c r="AM610" i="70"/>
  <c r="AL610" i="70"/>
  <c r="AJ610" i="70"/>
  <c r="AD610" i="70"/>
  <c r="AC610" i="70"/>
  <c r="AA610" i="70"/>
  <c r="U610" i="70"/>
  <c r="T610" i="70"/>
  <c r="R610" i="70"/>
  <c r="L610" i="70"/>
  <c r="K610" i="70"/>
  <c r="I610" i="70"/>
  <c r="AT609" i="70"/>
  <c r="AW609" i="70" s="1"/>
  <c r="AR609" i="70"/>
  <c r="AM609" i="70"/>
  <c r="AL609" i="70"/>
  <c r="AJ609" i="70"/>
  <c r="AD609" i="70"/>
  <c r="AC609" i="70"/>
  <c r="AA609" i="70"/>
  <c r="U609" i="70"/>
  <c r="T609" i="70"/>
  <c r="R609" i="70"/>
  <c r="L609" i="70"/>
  <c r="K609" i="70"/>
  <c r="I609" i="70"/>
  <c r="AT608" i="70"/>
  <c r="AW608" i="70" s="1"/>
  <c r="AR608" i="70"/>
  <c r="AM608" i="70"/>
  <c r="AL608" i="70"/>
  <c r="AJ608" i="70"/>
  <c r="AD608" i="70"/>
  <c r="AC608" i="70"/>
  <c r="AA608" i="70"/>
  <c r="U608" i="70"/>
  <c r="T608" i="70"/>
  <c r="R608" i="70"/>
  <c r="L608" i="70"/>
  <c r="K608" i="70"/>
  <c r="I608" i="70"/>
  <c r="AT607" i="70"/>
  <c r="AW607" i="70" s="1"/>
  <c r="AR607" i="70"/>
  <c r="AM607" i="70"/>
  <c r="AL607" i="70"/>
  <c r="AJ607" i="70"/>
  <c r="AD607" i="70"/>
  <c r="AC607" i="70"/>
  <c r="AA607" i="70"/>
  <c r="U607" i="70"/>
  <c r="T607" i="70"/>
  <c r="R607" i="70"/>
  <c r="L607" i="70"/>
  <c r="K607" i="70"/>
  <c r="I607" i="70"/>
  <c r="AT606" i="70"/>
  <c r="AW606" i="70" s="1"/>
  <c r="AR606" i="70"/>
  <c r="AM606" i="70"/>
  <c r="AL606" i="70"/>
  <c r="AJ606" i="70"/>
  <c r="AD606" i="70"/>
  <c r="AC606" i="70"/>
  <c r="AA606" i="70"/>
  <c r="U606" i="70"/>
  <c r="T606" i="70"/>
  <c r="R606" i="70"/>
  <c r="L606" i="70"/>
  <c r="K606" i="70"/>
  <c r="I606" i="70"/>
  <c r="AT605" i="70"/>
  <c r="AW605" i="70" s="1"/>
  <c r="AR605" i="70"/>
  <c r="AM605" i="70"/>
  <c r="AL605" i="70"/>
  <c r="AJ605" i="70"/>
  <c r="AD605" i="70"/>
  <c r="AC605" i="70"/>
  <c r="AA605" i="70"/>
  <c r="U605" i="70"/>
  <c r="T605" i="70"/>
  <c r="R605" i="70"/>
  <c r="L605" i="70"/>
  <c r="K605" i="70"/>
  <c r="I605" i="70"/>
  <c r="AT604" i="70"/>
  <c r="AW604" i="70" s="1"/>
  <c r="AR604" i="70"/>
  <c r="AM604" i="70"/>
  <c r="AL604" i="70"/>
  <c r="AJ604" i="70"/>
  <c r="AD604" i="70"/>
  <c r="AC604" i="70"/>
  <c r="AA604" i="70"/>
  <c r="U604" i="70"/>
  <c r="T604" i="70"/>
  <c r="R604" i="70"/>
  <c r="L604" i="70"/>
  <c r="K604" i="70"/>
  <c r="I604" i="70"/>
  <c r="AT603" i="70"/>
  <c r="AW603" i="70" s="1"/>
  <c r="AR603" i="70"/>
  <c r="AM603" i="70"/>
  <c r="AL603" i="70"/>
  <c r="AJ603" i="70"/>
  <c r="AD603" i="70"/>
  <c r="AC603" i="70"/>
  <c r="AA603" i="70"/>
  <c r="U603" i="70"/>
  <c r="T603" i="70"/>
  <c r="R603" i="70"/>
  <c r="L603" i="70"/>
  <c r="K603" i="70"/>
  <c r="I603" i="70"/>
  <c r="AT602" i="70"/>
  <c r="AW602" i="70" s="1"/>
  <c r="AR602" i="70"/>
  <c r="AM602" i="70"/>
  <c r="AL602" i="70"/>
  <c r="AJ602" i="70"/>
  <c r="AD602" i="70"/>
  <c r="AC602" i="70"/>
  <c r="AA602" i="70"/>
  <c r="U602" i="70"/>
  <c r="T602" i="70"/>
  <c r="R602" i="70"/>
  <c r="L602" i="70"/>
  <c r="K602" i="70"/>
  <c r="I602" i="70"/>
  <c r="AT601" i="70"/>
  <c r="AW601" i="70" s="1"/>
  <c r="AR601" i="70"/>
  <c r="AM601" i="70"/>
  <c r="AL601" i="70"/>
  <c r="AJ601" i="70"/>
  <c r="AD601" i="70"/>
  <c r="AC601" i="70"/>
  <c r="AA601" i="70"/>
  <c r="U601" i="70"/>
  <c r="T601" i="70"/>
  <c r="R601" i="70"/>
  <c r="L601" i="70"/>
  <c r="K601" i="70"/>
  <c r="I601" i="70"/>
  <c r="AT600" i="70"/>
  <c r="AW600" i="70" s="1"/>
  <c r="AR600" i="70"/>
  <c r="AP600" i="70"/>
  <c r="AU613" i="70" s="1"/>
  <c r="AO600" i="70"/>
  <c r="AM600" i="70"/>
  <c r="AL600" i="70"/>
  <c r="AJ600" i="70"/>
  <c r="AD600" i="70"/>
  <c r="AC600" i="70"/>
  <c r="AA600" i="70"/>
  <c r="U600" i="70"/>
  <c r="T600" i="70"/>
  <c r="R600" i="70"/>
  <c r="L600" i="70"/>
  <c r="K600" i="70"/>
  <c r="I600" i="70"/>
  <c r="AT599" i="70"/>
  <c r="AW599" i="70" s="1"/>
  <c r="AL599" i="70"/>
  <c r="BE39" i="70" s="1"/>
  <c r="AI599" i="70"/>
  <c r="AJ599" i="70" s="1"/>
  <c r="AC599" i="70"/>
  <c r="Z599" i="70"/>
  <c r="AA599" i="70" s="1"/>
  <c r="T599" i="70"/>
  <c r="Q599" i="70"/>
  <c r="K599" i="70"/>
  <c r="H599" i="70"/>
  <c r="I599" i="70" s="1"/>
  <c r="AT598" i="70"/>
  <c r="AW598" i="70" s="1"/>
  <c r="AR598" i="70"/>
  <c r="AM598" i="70"/>
  <c r="AL598" i="70"/>
  <c r="AJ598" i="70"/>
  <c r="AD598" i="70"/>
  <c r="AC598" i="70"/>
  <c r="AA598" i="70"/>
  <c r="U598" i="70"/>
  <c r="T598" i="70"/>
  <c r="R598" i="70"/>
  <c r="L598" i="70"/>
  <c r="K598" i="70"/>
  <c r="I598" i="70"/>
  <c r="AT597" i="70"/>
  <c r="AW597" i="70" s="1"/>
  <c r="AR597" i="70"/>
  <c r="AM597" i="70"/>
  <c r="AL597" i="70"/>
  <c r="AJ597" i="70"/>
  <c r="AD597" i="70"/>
  <c r="AC597" i="70"/>
  <c r="AA597" i="70"/>
  <c r="U597" i="70"/>
  <c r="T597" i="70"/>
  <c r="R597" i="70"/>
  <c r="L597" i="70"/>
  <c r="K597" i="70"/>
  <c r="I597" i="70"/>
  <c r="AT596" i="70"/>
  <c r="AW596" i="70" s="1"/>
  <c r="AR596" i="70"/>
  <c r="AM596" i="70"/>
  <c r="AL596" i="70"/>
  <c r="AJ596" i="70"/>
  <c r="AD596" i="70"/>
  <c r="AC596" i="70"/>
  <c r="AA596" i="70"/>
  <c r="U596" i="70"/>
  <c r="T596" i="70"/>
  <c r="R596" i="70"/>
  <c r="L596" i="70"/>
  <c r="K596" i="70"/>
  <c r="I596" i="70"/>
  <c r="AT595" i="70"/>
  <c r="AW595" i="70" s="1"/>
  <c r="AR595" i="70"/>
  <c r="AM595" i="70"/>
  <c r="AL595" i="70"/>
  <c r="AJ595" i="70"/>
  <c r="AD595" i="70"/>
  <c r="AC595" i="70"/>
  <c r="AA595" i="70"/>
  <c r="U595" i="70"/>
  <c r="T595" i="70"/>
  <c r="R595" i="70"/>
  <c r="L595" i="70"/>
  <c r="K595" i="70"/>
  <c r="I595" i="70"/>
  <c r="AT594" i="70"/>
  <c r="AW594" i="70" s="1"/>
  <c r="AR594" i="70"/>
  <c r="AM594" i="70"/>
  <c r="AL594" i="70"/>
  <c r="AJ594" i="70"/>
  <c r="AD594" i="70"/>
  <c r="AC594" i="70"/>
  <c r="AA594" i="70"/>
  <c r="U594" i="70"/>
  <c r="T594" i="70"/>
  <c r="R594" i="70"/>
  <c r="L594" i="70"/>
  <c r="K594" i="70"/>
  <c r="I594" i="70"/>
  <c r="AT593" i="70"/>
  <c r="AW593" i="70" s="1"/>
  <c r="AR593" i="70"/>
  <c r="AM593" i="70"/>
  <c r="AL593" i="70"/>
  <c r="AJ593" i="70"/>
  <c r="AD593" i="70"/>
  <c r="AC593" i="70"/>
  <c r="AA593" i="70"/>
  <c r="U593" i="70"/>
  <c r="T593" i="70"/>
  <c r="R593" i="70"/>
  <c r="L593" i="70"/>
  <c r="K593" i="70"/>
  <c r="I593" i="70"/>
  <c r="AT592" i="70"/>
  <c r="AW592" i="70" s="1"/>
  <c r="AR592" i="70"/>
  <c r="AM592" i="70"/>
  <c r="AL592" i="70"/>
  <c r="AJ592" i="70"/>
  <c r="AD592" i="70"/>
  <c r="AC592" i="70"/>
  <c r="AA592" i="70"/>
  <c r="U592" i="70"/>
  <c r="T592" i="70"/>
  <c r="R592" i="70"/>
  <c r="L592" i="70"/>
  <c r="K592" i="70"/>
  <c r="I592" i="70"/>
  <c r="AT591" i="70"/>
  <c r="AW591" i="70" s="1"/>
  <c r="AR591" i="70"/>
  <c r="AM591" i="70"/>
  <c r="AL591" i="70"/>
  <c r="AJ591" i="70"/>
  <c r="AD591" i="70"/>
  <c r="AC591" i="70"/>
  <c r="AA591" i="70"/>
  <c r="U591" i="70"/>
  <c r="T591" i="70"/>
  <c r="R591" i="70"/>
  <c r="L591" i="70"/>
  <c r="K591" i="70"/>
  <c r="I591" i="70"/>
  <c r="AT590" i="70"/>
  <c r="AW590" i="70" s="1"/>
  <c r="AR590" i="70"/>
  <c r="AM590" i="70"/>
  <c r="AL590" i="70"/>
  <c r="AJ590" i="70"/>
  <c r="AD590" i="70"/>
  <c r="AC590" i="70"/>
  <c r="AA590" i="70"/>
  <c r="U590" i="70"/>
  <c r="T590" i="70"/>
  <c r="R590" i="70"/>
  <c r="L590" i="70"/>
  <c r="K590" i="70"/>
  <c r="I590" i="70"/>
  <c r="AT589" i="70"/>
  <c r="AW589" i="70" s="1"/>
  <c r="AR589" i="70"/>
  <c r="AM589" i="70"/>
  <c r="AL589" i="70"/>
  <c r="AJ589" i="70"/>
  <c r="AD589" i="70"/>
  <c r="AC589" i="70"/>
  <c r="AA589" i="70"/>
  <c r="U589" i="70"/>
  <c r="T589" i="70"/>
  <c r="R589" i="70"/>
  <c r="L589" i="70"/>
  <c r="K589" i="70"/>
  <c r="I589" i="70"/>
  <c r="AT588" i="70"/>
  <c r="AW588" i="70" s="1"/>
  <c r="AR588" i="70"/>
  <c r="AM588" i="70"/>
  <c r="AL588" i="70"/>
  <c r="AJ588" i="70"/>
  <c r="AD588" i="70"/>
  <c r="AC588" i="70"/>
  <c r="AA588" i="70"/>
  <c r="U588" i="70"/>
  <c r="T588" i="70"/>
  <c r="R588" i="70"/>
  <c r="L588" i="70"/>
  <c r="K588" i="70"/>
  <c r="I588" i="70"/>
  <c r="AT587" i="70"/>
  <c r="AW587" i="70" s="1"/>
  <c r="AR587" i="70"/>
  <c r="AM587" i="70"/>
  <c r="AL587" i="70"/>
  <c r="AJ587" i="70"/>
  <c r="AD587" i="70"/>
  <c r="AC587" i="70"/>
  <c r="AA587" i="70"/>
  <c r="U587" i="70"/>
  <c r="T587" i="70"/>
  <c r="R587" i="70"/>
  <c r="L587" i="70"/>
  <c r="K587" i="70"/>
  <c r="I587" i="70"/>
  <c r="AT586" i="70"/>
  <c r="AW586" i="70" s="1"/>
  <c r="AR586" i="70"/>
  <c r="AM586" i="70"/>
  <c r="AL586" i="70"/>
  <c r="AJ586" i="70"/>
  <c r="AD586" i="70"/>
  <c r="AC586" i="70"/>
  <c r="AA586" i="70"/>
  <c r="U586" i="70"/>
  <c r="T586" i="70"/>
  <c r="R586" i="70"/>
  <c r="L586" i="70"/>
  <c r="K586" i="70"/>
  <c r="I586" i="70"/>
  <c r="AT585" i="70"/>
  <c r="AW585" i="70" s="1"/>
  <c r="AR585" i="70"/>
  <c r="AM585" i="70"/>
  <c r="AL585" i="70"/>
  <c r="AJ585" i="70"/>
  <c r="AD585" i="70"/>
  <c r="AC585" i="70"/>
  <c r="AA585" i="70"/>
  <c r="U585" i="70"/>
  <c r="T585" i="70"/>
  <c r="R585" i="70"/>
  <c r="L585" i="70"/>
  <c r="K585" i="70"/>
  <c r="I585" i="70"/>
  <c r="AT584" i="70"/>
  <c r="AW584" i="70" s="1"/>
  <c r="AR584" i="70"/>
  <c r="AM584" i="70"/>
  <c r="AL584" i="70"/>
  <c r="AJ584" i="70"/>
  <c r="AD584" i="70"/>
  <c r="AC584" i="70"/>
  <c r="AA584" i="70"/>
  <c r="U584" i="70"/>
  <c r="T584" i="70"/>
  <c r="R584" i="70"/>
  <c r="L584" i="70"/>
  <c r="K584" i="70"/>
  <c r="I584" i="70"/>
  <c r="AT583" i="70"/>
  <c r="AW583" i="70" s="1"/>
  <c r="AR583" i="70"/>
  <c r="AP583" i="70"/>
  <c r="AO583" i="70"/>
  <c r="AM583" i="70"/>
  <c r="AL583" i="70"/>
  <c r="AJ583" i="70"/>
  <c r="AD583" i="70"/>
  <c r="AC583" i="70"/>
  <c r="AA583" i="70"/>
  <c r="U583" i="70"/>
  <c r="T583" i="70"/>
  <c r="R583" i="70"/>
  <c r="L583" i="70"/>
  <c r="K583" i="70"/>
  <c r="I583" i="70"/>
  <c r="AT582" i="70"/>
  <c r="AW582" i="70" s="1"/>
  <c r="AL582" i="70"/>
  <c r="BE38" i="70" s="1"/>
  <c r="AI582" i="70"/>
  <c r="AJ582" i="70" s="1"/>
  <c r="AC582" i="70"/>
  <c r="Z582" i="70"/>
  <c r="AA582" i="70" s="1"/>
  <c r="T582" i="70"/>
  <c r="Q582" i="70"/>
  <c r="R582" i="70" s="1"/>
  <c r="K582" i="70"/>
  <c r="H582" i="70"/>
  <c r="I582" i="70" s="1"/>
  <c r="AT581" i="70"/>
  <c r="AW581" i="70" s="1"/>
  <c r="AR581" i="70"/>
  <c r="AM581" i="70"/>
  <c r="AL581" i="70"/>
  <c r="AJ581" i="70"/>
  <c r="AD581" i="70"/>
  <c r="AC581" i="70"/>
  <c r="AA581" i="70"/>
  <c r="U581" i="70"/>
  <c r="T581" i="70"/>
  <c r="R581" i="70"/>
  <c r="L581" i="70"/>
  <c r="K581" i="70"/>
  <c r="I581" i="70"/>
  <c r="AT580" i="70"/>
  <c r="AW580" i="70" s="1"/>
  <c r="AR580" i="70"/>
  <c r="AM580" i="70"/>
  <c r="AL580" i="70"/>
  <c r="AJ580" i="70"/>
  <c r="AD580" i="70"/>
  <c r="AC580" i="70"/>
  <c r="AA580" i="70"/>
  <c r="U580" i="70"/>
  <c r="T580" i="70"/>
  <c r="R580" i="70"/>
  <c r="L580" i="70"/>
  <c r="K580" i="70"/>
  <c r="I580" i="70"/>
  <c r="AT579" i="70"/>
  <c r="AW579" i="70" s="1"/>
  <c r="AR579" i="70"/>
  <c r="AM579" i="70"/>
  <c r="AL579" i="70"/>
  <c r="AJ579" i="70"/>
  <c r="AD579" i="70"/>
  <c r="AC579" i="70"/>
  <c r="AA579" i="70"/>
  <c r="U579" i="70"/>
  <c r="T579" i="70"/>
  <c r="R579" i="70"/>
  <c r="L579" i="70"/>
  <c r="K579" i="70"/>
  <c r="I579" i="70"/>
  <c r="AT578" i="70"/>
  <c r="AW578" i="70" s="1"/>
  <c r="AR578" i="70"/>
  <c r="AM578" i="70"/>
  <c r="AL578" i="70"/>
  <c r="AJ578" i="70"/>
  <c r="AD578" i="70"/>
  <c r="AC578" i="70"/>
  <c r="AA578" i="70"/>
  <c r="U578" i="70"/>
  <c r="T578" i="70"/>
  <c r="R578" i="70"/>
  <c r="L578" i="70"/>
  <c r="K578" i="70"/>
  <c r="I578" i="70"/>
  <c r="AT577" i="70"/>
  <c r="AW577" i="70" s="1"/>
  <c r="AR577" i="70"/>
  <c r="AM577" i="70"/>
  <c r="AL577" i="70"/>
  <c r="AJ577" i="70"/>
  <c r="AD577" i="70"/>
  <c r="AC577" i="70"/>
  <c r="AA577" i="70"/>
  <c r="U577" i="70"/>
  <c r="T577" i="70"/>
  <c r="R577" i="70"/>
  <c r="L577" i="70"/>
  <c r="K577" i="70"/>
  <c r="I577" i="70"/>
  <c r="AT576" i="70"/>
  <c r="AW576" i="70" s="1"/>
  <c r="AR576" i="70"/>
  <c r="AM576" i="70"/>
  <c r="AL576" i="70"/>
  <c r="AJ576" i="70"/>
  <c r="AD576" i="70"/>
  <c r="AC576" i="70"/>
  <c r="AA576" i="70"/>
  <c r="U576" i="70"/>
  <c r="T576" i="70"/>
  <c r="R576" i="70"/>
  <c r="L576" i="70"/>
  <c r="K576" i="70"/>
  <c r="I576" i="70"/>
  <c r="AT575" i="70"/>
  <c r="AW575" i="70" s="1"/>
  <c r="AR575" i="70"/>
  <c r="AM575" i="70"/>
  <c r="AL575" i="70"/>
  <c r="AJ575" i="70"/>
  <c r="AD575" i="70"/>
  <c r="AC575" i="70"/>
  <c r="AA575" i="70"/>
  <c r="U575" i="70"/>
  <c r="T575" i="70"/>
  <c r="R575" i="70"/>
  <c r="L575" i="70"/>
  <c r="K575" i="70"/>
  <c r="I575" i="70"/>
  <c r="AT574" i="70"/>
  <c r="AW574" i="70" s="1"/>
  <c r="AR574" i="70"/>
  <c r="AM574" i="70"/>
  <c r="AL574" i="70"/>
  <c r="AJ574" i="70"/>
  <c r="AD574" i="70"/>
  <c r="AC574" i="70"/>
  <c r="AA574" i="70"/>
  <c r="U574" i="70"/>
  <c r="T574" i="70"/>
  <c r="R574" i="70"/>
  <c r="L574" i="70"/>
  <c r="K574" i="70"/>
  <c r="I574" i="70"/>
  <c r="AT573" i="70"/>
  <c r="AW573" i="70" s="1"/>
  <c r="AR573" i="70"/>
  <c r="AM573" i="70"/>
  <c r="AL573" i="70"/>
  <c r="AJ573" i="70"/>
  <c r="AD573" i="70"/>
  <c r="AC573" i="70"/>
  <c r="AA573" i="70"/>
  <c r="U573" i="70"/>
  <c r="T573" i="70"/>
  <c r="R573" i="70"/>
  <c r="L573" i="70"/>
  <c r="K573" i="70"/>
  <c r="I573" i="70"/>
  <c r="AT572" i="70"/>
  <c r="AW572" i="70" s="1"/>
  <c r="AR572" i="70"/>
  <c r="AM572" i="70"/>
  <c r="AL572" i="70"/>
  <c r="AJ572" i="70"/>
  <c r="AD572" i="70"/>
  <c r="AC572" i="70"/>
  <c r="AA572" i="70"/>
  <c r="U572" i="70"/>
  <c r="T572" i="70"/>
  <c r="R572" i="70"/>
  <c r="L572" i="70"/>
  <c r="K572" i="70"/>
  <c r="I572" i="70"/>
  <c r="AT571" i="70"/>
  <c r="AW571" i="70" s="1"/>
  <c r="AR571" i="70"/>
  <c r="AM571" i="70"/>
  <c r="AL571" i="70"/>
  <c r="AJ571" i="70"/>
  <c r="AD571" i="70"/>
  <c r="AC571" i="70"/>
  <c r="AA571" i="70"/>
  <c r="U571" i="70"/>
  <c r="T571" i="70"/>
  <c r="R571" i="70"/>
  <c r="L571" i="70"/>
  <c r="K571" i="70"/>
  <c r="I571" i="70"/>
  <c r="AT570" i="70"/>
  <c r="AW570" i="70" s="1"/>
  <c r="AR570" i="70"/>
  <c r="AM570" i="70"/>
  <c r="AL570" i="70"/>
  <c r="AJ570" i="70"/>
  <c r="AD570" i="70"/>
  <c r="AC570" i="70"/>
  <c r="AA570" i="70"/>
  <c r="U570" i="70"/>
  <c r="T570" i="70"/>
  <c r="R570" i="70"/>
  <c r="L570" i="70"/>
  <c r="K570" i="70"/>
  <c r="I570" i="70"/>
  <c r="AT569" i="70"/>
  <c r="AW569" i="70" s="1"/>
  <c r="AR569" i="70"/>
  <c r="AM569" i="70"/>
  <c r="AL569" i="70"/>
  <c r="AJ569" i="70"/>
  <c r="AD569" i="70"/>
  <c r="AC569" i="70"/>
  <c r="AA569" i="70"/>
  <c r="U569" i="70"/>
  <c r="T569" i="70"/>
  <c r="R569" i="70"/>
  <c r="L569" i="70"/>
  <c r="K569" i="70"/>
  <c r="I569" i="70"/>
  <c r="AT568" i="70"/>
  <c r="AW568" i="70" s="1"/>
  <c r="AR568" i="70"/>
  <c r="AM568" i="70"/>
  <c r="AL568" i="70"/>
  <c r="AJ568" i="70"/>
  <c r="AD568" i="70"/>
  <c r="AC568" i="70"/>
  <c r="AA568" i="70"/>
  <c r="U568" i="70"/>
  <c r="T568" i="70"/>
  <c r="R568" i="70"/>
  <c r="L568" i="70"/>
  <c r="K568" i="70"/>
  <c r="I568" i="70"/>
  <c r="AT567" i="70"/>
  <c r="AW567" i="70" s="1"/>
  <c r="AR567" i="70"/>
  <c r="AM567" i="70"/>
  <c r="AL567" i="70"/>
  <c r="AJ567" i="70"/>
  <c r="AD567" i="70"/>
  <c r="AC567" i="70"/>
  <c r="AA567" i="70"/>
  <c r="U567" i="70"/>
  <c r="T567" i="70"/>
  <c r="R567" i="70"/>
  <c r="L567" i="70"/>
  <c r="K567" i="70"/>
  <c r="I567" i="70"/>
  <c r="AT566" i="70"/>
  <c r="AW566" i="70" s="1"/>
  <c r="AR566" i="70"/>
  <c r="AP566" i="70"/>
  <c r="AO566" i="70"/>
  <c r="AS579" i="70" s="1"/>
  <c r="AM566" i="70"/>
  <c r="AL566" i="70"/>
  <c r="AJ566" i="70"/>
  <c r="AD566" i="70"/>
  <c r="AC566" i="70"/>
  <c r="AA566" i="70"/>
  <c r="U566" i="70"/>
  <c r="T566" i="70"/>
  <c r="R566" i="70"/>
  <c r="L566" i="70"/>
  <c r="K566" i="70"/>
  <c r="I566" i="70"/>
  <c r="AT565" i="70"/>
  <c r="AW565" i="70" s="1"/>
  <c r="AL565" i="70"/>
  <c r="AI565" i="70"/>
  <c r="AM565" i="70" s="1"/>
  <c r="AC565" i="70"/>
  <c r="Z565" i="70"/>
  <c r="AD565" i="70" s="1"/>
  <c r="T565" i="70"/>
  <c r="Q565" i="70"/>
  <c r="U565" i="70" s="1"/>
  <c r="K565" i="70"/>
  <c r="H565" i="70"/>
  <c r="L565" i="70" s="1"/>
  <c r="AT564" i="70"/>
  <c r="AW564" i="70" s="1"/>
  <c r="AR564" i="70"/>
  <c r="AM564" i="70"/>
  <c r="AL564" i="70"/>
  <c r="AJ564" i="70"/>
  <c r="AD564" i="70"/>
  <c r="AC564" i="70"/>
  <c r="AA564" i="70"/>
  <c r="U564" i="70"/>
  <c r="T564" i="70"/>
  <c r="R564" i="70"/>
  <c r="L564" i="70"/>
  <c r="K564" i="70"/>
  <c r="I564" i="70"/>
  <c r="AT563" i="70"/>
  <c r="AW563" i="70" s="1"/>
  <c r="AR563" i="70"/>
  <c r="AM563" i="70"/>
  <c r="AL563" i="70"/>
  <c r="AJ563" i="70"/>
  <c r="AD563" i="70"/>
  <c r="AC563" i="70"/>
  <c r="AA563" i="70"/>
  <c r="U563" i="70"/>
  <c r="T563" i="70"/>
  <c r="R563" i="70"/>
  <c r="L563" i="70"/>
  <c r="K563" i="70"/>
  <c r="I563" i="70"/>
  <c r="AT562" i="70"/>
  <c r="AW562" i="70" s="1"/>
  <c r="AR562" i="70"/>
  <c r="AM562" i="70"/>
  <c r="AL562" i="70"/>
  <c r="AJ562" i="70"/>
  <c r="AD562" i="70"/>
  <c r="AC562" i="70"/>
  <c r="AA562" i="70"/>
  <c r="U562" i="70"/>
  <c r="T562" i="70"/>
  <c r="R562" i="70"/>
  <c r="L562" i="70"/>
  <c r="K562" i="70"/>
  <c r="I562" i="70"/>
  <c r="AT561" i="70"/>
  <c r="AW561" i="70" s="1"/>
  <c r="AR561" i="70"/>
  <c r="AM561" i="70"/>
  <c r="AL561" i="70"/>
  <c r="AJ561" i="70"/>
  <c r="AD561" i="70"/>
  <c r="AC561" i="70"/>
  <c r="AA561" i="70"/>
  <c r="U561" i="70"/>
  <c r="T561" i="70"/>
  <c r="R561" i="70"/>
  <c r="L561" i="70"/>
  <c r="K561" i="70"/>
  <c r="I561" i="70"/>
  <c r="AT560" i="70"/>
  <c r="AW560" i="70" s="1"/>
  <c r="AR560" i="70"/>
  <c r="AM560" i="70"/>
  <c r="AL560" i="70"/>
  <c r="AJ560" i="70"/>
  <c r="AD560" i="70"/>
  <c r="AC560" i="70"/>
  <c r="AA560" i="70"/>
  <c r="U560" i="70"/>
  <c r="T560" i="70"/>
  <c r="R560" i="70"/>
  <c r="L560" i="70"/>
  <c r="K560" i="70"/>
  <c r="I560" i="70"/>
  <c r="AT559" i="70"/>
  <c r="AW559" i="70" s="1"/>
  <c r="AR559" i="70"/>
  <c r="AM559" i="70"/>
  <c r="AL559" i="70"/>
  <c r="AJ559" i="70"/>
  <c r="AD559" i="70"/>
  <c r="AC559" i="70"/>
  <c r="AA559" i="70"/>
  <c r="U559" i="70"/>
  <c r="T559" i="70"/>
  <c r="R559" i="70"/>
  <c r="L559" i="70"/>
  <c r="K559" i="70"/>
  <c r="I559" i="70"/>
  <c r="AT558" i="70"/>
  <c r="AW558" i="70" s="1"/>
  <c r="AR558" i="70"/>
  <c r="AM558" i="70"/>
  <c r="AL558" i="70"/>
  <c r="AJ558" i="70"/>
  <c r="AD558" i="70"/>
  <c r="AC558" i="70"/>
  <c r="AA558" i="70"/>
  <c r="U558" i="70"/>
  <c r="T558" i="70"/>
  <c r="R558" i="70"/>
  <c r="L558" i="70"/>
  <c r="K558" i="70"/>
  <c r="I558" i="70"/>
  <c r="AT557" i="70"/>
  <c r="AW557" i="70" s="1"/>
  <c r="AR557" i="70"/>
  <c r="AM557" i="70"/>
  <c r="AL557" i="70"/>
  <c r="AJ557" i="70"/>
  <c r="AD557" i="70"/>
  <c r="AC557" i="70"/>
  <c r="AA557" i="70"/>
  <c r="U557" i="70"/>
  <c r="T557" i="70"/>
  <c r="R557" i="70"/>
  <c r="L557" i="70"/>
  <c r="K557" i="70"/>
  <c r="I557" i="70"/>
  <c r="AT556" i="70"/>
  <c r="AW556" i="70" s="1"/>
  <c r="AR556" i="70"/>
  <c r="AM556" i="70"/>
  <c r="AL556" i="70"/>
  <c r="AJ556" i="70"/>
  <c r="AD556" i="70"/>
  <c r="AC556" i="70"/>
  <c r="AA556" i="70"/>
  <c r="U556" i="70"/>
  <c r="T556" i="70"/>
  <c r="R556" i="70"/>
  <c r="L556" i="70"/>
  <c r="K556" i="70"/>
  <c r="I556" i="70"/>
  <c r="AT555" i="70"/>
  <c r="AW555" i="70" s="1"/>
  <c r="AR555" i="70"/>
  <c r="AM555" i="70"/>
  <c r="AL555" i="70"/>
  <c r="AJ555" i="70"/>
  <c r="AD555" i="70"/>
  <c r="AC555" i="70"/>
  <c r="AA555" i="70"/>
  <c r="U555" i="70"/>
  <c r="T555" i="70"/>
  <c r="R555" i="70"/>
  <c r="L555" i="70"/>
  <c r="K555" i="70"/>
  <c r="I555" i="70"/>
  <c r="AT554" i="70"/>
  <c r="AW554" i="70" s="1"/>
  <c r="AR554" i="70"/>
  <c r="AM554" i="70"/>
  <c r="AL554" i="70"/>
  <c r="AJ554" i="70"/>
  <c r="AD554" i="70"/>
  <c r="AC554" i="70"/>
  <c r="AA554" i="70"/>
  <c r="U554" i="70"/>
  <c r="T554" i="70"/>
  <c r="R554" i="70"/>
  <c r="L554" i="70"/>
  <c r="K554" i="70"/>
  <c r="I554" i="70"/>
  <c r="AT553" i="70"/>
  <c r="AW553" i="70" s="1"/>
  <c r="AR553" i="70"/>
  <c r="AM553" i="70"/>
  <c r="AL553" i="70"/>
  <c r="AJ553" i="70"/>
  <c r="AD553" i="70"/>
  <c r="AC553" i="70"/>
  <c r="AA553" i="70"/>
  <c r="U553" i="70"/>
  <c r="T553" i="70"/>
  <c r="R553" i="70"/>
  <c r="L553" i="70"/>
  <c r="K553" i="70"/>
  <c r="I553" i="70"/>
  <c r="AT552" i="70"/>
  <c r="AW552" i="70" s="1"/>
  <c r="AR552" i="70"/>
  <c r="AM552" i="70"/>
  <c r="AL552" i="70"/>
  <c r="AJ552" i="70"/>
  <c r="AD552" i="70"/>
  <c r="AC552" i="70"/>
  <c r="AA552" i="70"/>
  <c r="U552" i="70"/>
  <c r="T552" i="70"/>
  <c r="R552" i="70"/>
  <c r="L552" i="70"/>
  <c r="K552" i="70"/>
  <c r="I552" i="70"/>
  <c r="AT551" i="70"/>
  <c r="AW551" i="70" s="1"/>
  <c r="AR551" i="70"/>
  <c r="AM551" i="70"/>
  <c r="AL551" i="70"/>
  <c r="AJ551" i="70"/>
  <c r="AD551" i="70"/>
  <c r="AC551" i="70"/>
  <c r="AA551" i="70"/>
  <c r="U551" i="70"/>
  <c r="T551" i="70"/>
  <c r="R551" i="70"/>
  <c r="L551" i="70"/>
  <c r="K551" i="70"/>
  <c r="I551" i="70"/>
  <c r="AT550" i="70"/>
  <c r="AW550" i="70" s="1"/>
  <c r="AR550" i="70"/>
  <c r="AM550" i="70"/>
  <c r="AL550" i="70"/>
  <c r="AJ550" i="70"/>
  <c r="AD550" i="70"/>
  <c r="AC550" i="70"/>
  <c r="AA550" i="70"/>
  <c r="U550" i="70"/>
  <c r="T550" i="70"/>
  <c r="R550" i="70"/>
  <c r="L550" i="70"/>
  <c r="K550" i="70"/>
  <c r="I550" i="70"/>
  <c r="AT549" i="70"/>
  <c r="AW549" i="70" s="1"/>
  <c r="AR549" i="70"/>
  <c r="AP549" i="70"/>
  <c r="AU562" i="70" s="1"/>
  <c r="AO549" i="70"/>
  <c r="AM549" i="70"/>
  <c r="AL549" i="70"/>
  <c r="AJ549" i="70"/>
  <c r="AD549" i="70"/>
  <c r="AC549" i="70"/>
  <c r="AA549" i="70"/>
  <c r="U549" i="70"/>
  <c r="T549" i="70"/>
  <c r="R549" i="70"/>
  <c r="L549" i="70"/>
  <c r="K549" i="70"/>
  <c r="I549" i="70"/>
  <c r="AT548" i="70"/>
  <c r="AW548" i="70" s="1"/>
  <c r="AL548" i="70"/>
  <c r="BE36" i="70" s="1"/>
  <c r="AI548" i="70"/>
  <c r="AJ548" i="70" s="1"/>
  <c r="AC548" i="70"/>
  <c r="Z548" i="70"/>
  <c r="AA548" i="70" s="1"/>
  <c r="T548" i="70"/>
  <c r="Q548" i="70"/>
  <c r="R548" i="70" s="1"/>
  <c r="K548" i="70"/>
  <c r="H548" i="70"/>
  <c r="I548" i="70" s="1"/>
  <c r="AT547" i="70"/>
  <c r="AW547" i="70" s="1"/>
  <c r="AR547" i="70"/>
  <c r="AM547" i="70"/>
  <c r="AL547" i="70"/>
  <c r="AJ547" i="70"/>
  <c r="AD547" i="70"/>
  <c r="AC547" i="70"/>
  <c r="AA547" i="70"/>
  <c r="U547" i="70"/>
  <c r="T547" i="70"/>
  <c r="R547" i="70"/>
  <c r="L547" i="70"/>
  <c r="K547" i="70"/>
  <c r="I547" i="70"/>
  <c r="AT546" i="70"/>
  <c r="AW546" i="70" s="1"/>
  <c r="AR546" i="70"/>
  <c r="AM546" i="70"/>
  <c r="AL546" i="70"/>
  <c r="AJ546" i="70"/>
  <c r="AD546" i="70"/>
  <c r="AC546" i="70"/>
  <c r="AA546" i="70"/>
  <c r="U546" i="70"/>
  <c r="T546" i="70"/>
  <c r="R546" i="70"/>
  <c r="L546" i="70"/>
  <c r="K546" i="70"/>
  <c r="I546" i="70"/>
  <c r="AT545" i="70"/>
  <c r="AW545" i="70" s="1"/>
  <c r="AR545" i="70"/>
  <c r="AM545" i="70"/>
  <c r="AL545" i="70"/>
  <c r="AJ545" i="70"/>
  <c r="AD545" i="70"/>
  <c r="AC545" i="70"/>
  <c r="AA545" i="70"/>
  <c r="U545" i="70"/>
  <c r="T545" i="70"/>
  <c r="R545" i="70"/>
  <c r="L545" i="70"/>
  <c r="K545" i="70"/>
  <c r="I545" i="70"/>
  <c r="AT544" i="70"/>
  <c r="AW544" i="70" s="1"/>
  <c r="AR544" i="70"/>
  <c r="AM544" i="70"/>
  <c r="AL544" i="70"/>
  <c r="AJ544" i="70"/>
  <c r="AD544" i="70"/>
  <c r="AC544" i="70"/>
  <c r="AA544" i="70"/>
  <c r="U544" i="70"/>
  <c r="T544" i="70"/>
  <c r="R544" i="70"/>
  <c r="L544" i="70"/>
  <c r="K544" i="70"/>
  <c r="I544" i="70"/>
  <c r="AT543" i="70"/>
  <c r="AW543" i="70" s="1"/>
  <c r="AR543" i="70"/>
  <c r="AM543" i="70"/>
  <c r="AL543" i="70"/>
  <c r="AJ543" i="70"/>
  <c r="AD543" i="70"/>
  <c r="AC543" i="70"/>
  <c r="AA543" i="70"/>
  <c r="U543" i="70"/>
  <c r="T543" i="70"/>
  <c r="R543" i="70"/>
  <c r="L543" i="70"/>
  <c r="K543" i="70"/>
  <c r="I543" i="70"/>
  <c r="AT542" i="70"/>
  <c r="AW542" i="70" s="1"/>
  <c r="AR542" i="70"/>
  <c r="AM542" i="70"/>
  <c r="AL542" i="70"/>
  <c r="AJ542" i="70"/>
  <c r="AD542" i="70"/>
  <c r="AC542" i="70"/>
  <c r="AA542" i="70"/>
  <c r="U542" i="70"/>
  <c r="T542" i="70"/>
  <c r="R542" i="70"/>
  <c r="L542" i="70"/>
  <c r="K542" i="70"/>
  <c r="I542" i="70"/>
  <c r="AT541" i="70"/>
  <c r="AW541" i="70" s="1"/>
  <c r="AR541" i="70"/>
  <c r="AM541" i="70"/>
  <c r="AL541" i="70"/>
  <c r="AJ541" i="70"/>
  <c r="AD541" i="70"/>
  <c r="AC541" i="70"/>
  <c r="AA541" i="70"/>
  <c r="U541" i="70"/>
  <c r="T541" i="70"/>
  <c r="R541" i="70"/>
  <c r="L541" i="70"/>
  <c r="K541" i="70"/>
  <c r="I541" i="70"/>
  <c r="AT540" i="70"/>
  <c r="AW540" i="70" s="1"/>
  <c r="AR540" i="70"/>
  <c r="AM540" i="70"/>
  <c r="AL540" i="70"/>
  <c r="AJ540" i="70"/>
  <c r="AD540" i="70"/>
  <c r="AC540" i="70"/>
  <c r="AA540" i="70"/>
  <c r="U540" i="70"/>
  <c r="T540" i="70"/>
  <c r="R540" i="70"/>
  <c r="L540" i="70"/>
  <c r="K540" i="70"/>
  <c r="I540" i="70"/>
  <c r="AT539" i="70"/>
  <c r="AW539" i="70" s="1"/>
  <c r="AR539" i="70"/>
  <c r="AM539" i="70"/>
  <c r="AL539" i="70"/>
  <c r="AJ539" i="70"/>
  <c r="AD539" i="70"/>
  <c r="AC539" i="70"/>
  <c r="AA539" i="70"/>
  <c r="U539" i="70"/>
  <c r="T539" i="70"/>
  <c r="R539" i="70"/>
  <c r="L539" i="70"/>
  <c r="K539" i="70"/>
  <c r="I539" i="70"/>
  <c r="AT538" i="70"/>
  <c r="AW538" i="70" s="1"/>
  <c r="AR538" i="70"/>
  <c r="AM538" i="70"/>
  <c r="AL538" i="70"/>
  <c r="AJ538" i="70"/>
  <c r="AD538" i="70"/>
  <c r="AC538" i="70"/>
  <c r="AA538" i="70"/>
  <c r="U538" i="70"/>
  <c r="T538" i="70"/>
  <c r="R538" i="70"/>
  <c r="L538" i="70"/>
  <c r="K538" i="70"/>
  <c r="I538" i="70"/>
  <c r="AT537" i="70"/>
  <c r="AW537" i="70" s="1"/>
  <c r="AR537" i="70"/>
  <c r="AM537" i="70"/>
  <c r="AL537" i="70"/>
  <c r="AJ537" i="70"/>
  <c r="AD537" i="70"/>
  <c r="AC537" i="70"/>
  <c r="AA537" i="70"/>
  <c r="U537" i="70"/>
  <c r="T537" i="70"/>
  <c r="R537" i="70"/>
  <c r="L537" i="70"/>
  <c r="K537" i="70"/>
  <c r="I537" i="70"/>
  <c r="AT536" i="70"/>
  <c r="AW536" i="70" s="1"/>
  <c r="AR536" i="70"/>
  <c r="AM536" i="70"/>
  <c r="AL536" i="70"/>
  <c r="AJ536" i="70"/>
  <c r="AD536" i="70"/>
  <c r="AC536" i="70"/>
  <c r="AA536" i="70"/>
  <c r="U536" i="70"/>
  <c r="T536" i="70"/>
  <c r="R536" i="70"/>
  <c r="L536" i="70"/>
  <c r="K536" i="70"/>
  <c r="I536" i="70"/>
  <c r="AT535" i="70"/>
  <c r="AW535" i="70" s="1"/>
  <c r="AR535" i="70"/>
  <c r="AM535" i="70"/>
  <c r="AL535" i="70"/>
  <c r="AJ535" i="70"/>
  <c r="AD535" i="70"/>
  <c r="AC535" i="70"/>
  <c r="AA535" i="70"/>
  <c r="U535" i="70"/>
  <c r="T535" i="70"/>
  <c r="R535" i="70"/>
  <c r="L535" i="70"/>
  <c r="K535" i="70"/>
  <c r="I535" i="70"/>
  <c r="AT534" i="70"/>
  <c r="AW534" i="70" s="1"/>
  <c r="AR534" i="70"/>
  <c r="AM534" i="70"/>
  <c r="AL534" i="70"/>
  <c r="AJ534" i="70"/>
  <c r="AD534" i="70"/>
  <c r="AC534" i="70"/>
  <c r="AA534" i="70"/>
  <c r="U534" i="70"/>
  <c r="T534" i="70"/>
  <c r="R534" i="70"/>
  <c r="L534" i="70"/>
  <c r="K534" i="70"/>
  <c r="I534" i="70"/>
  <c r="AT533" i="70"/>
  <c r="AW533" i="70" s="1"/>
  <c r="AR533" i="70"/>
  <c r="AM533" i="70"/>
  <c r="AL533" i="70"/>
  <c r="AJ533" i="70"/>
  <c r="AD533" i="70"/>
  <c r="AC533" i="70"/>
  <c r="AA533" i="70"/>
  <c r="U533" i="70"/>
  <c r="T533" i="70"/>
  <c r="R533" i="70"/>
  <c r="L533" i="70"/>
  <c r="K533" i="70"/>
  <c r="I533" i="70"/>
  <c r="AT532" i="70"/>
  <c r="AW532" i="70" s="1"/>
  <c r="AR532" i="70"/>
  <c r="AP532" i="70"/>
  <c r="AO532" i="70"/>
  <c r="AM532" i="70"/>
  <c r="AL532" i="70"/>
  <c r="AJ532" i="70"/>
  <c r="AD532" i="70"/>
  <c r="AC532" i="70"/>
  <c r="AA532" i="70"/>
  <c r="U532" i="70"/>
  <c r="T532" i="70"/>
  <c r="R532" i="70"/>
  <c r="L532" i="70"/>
  <c r="K532" i="70"/>
  <c r="I532" i="70"/>
  <c r="AT531" i="70"/>
  <c r="AW531" i="70" s="1"/>
  <c r="AL531" i="70"/>
  <c r="BE35" i="70" s="1"/>
  <c r="AI531" i="70"/>
  <c r="AJ531" i="70" s="1"/>
  <c r="AC531" i="70"/>
  <c r="Z531" i="70"/>
  <c r="AA531" i="70" s="1"/>
  <c r="T531" i="70"/>
  <c r="Q531" i="70"/>
  <c r="R531" i="70" s="1"/>
  <c r="K531" i="70"/>
  <c r="H531" i="70"/>
  <c r="I531" i="70" s="1"/>
  <c r="AT530" i="70"/>
  <c r="AW530" i="70" s="1"/>
  <c r="AR530" i="70"/>
  <c r="AM530" i="70"/>
  <c r="AL530" i="70"/>
  <c r="AJ530" i="70"/>
  <c r="AD530" i="70"/>
  <c r="AC530" i="70"/>
  <c r="AA530" i="70"/>
  <c r="U530" i="70"/>
  <c r="T530" i="70"/>
  <c r="R530" i="70"/>
  <c r="L530" i="70"/>
  <c r="K530" i="70"/>
  <c r="I530" i="70"/>
  <c r="AT529" i="70"/>
  <c r="AW529" i="70" s="1"/>
  <c r="AR529" i="70"/>
  <c r="AM529" i="70"/>
  <c r="AL529" i="70"/>
  <c r="AJ529" i="70"/>
  <c r="AD529" i="70"/>
  <c r="AC529" i="70"/>
  <c r="AA529" i="70"/>
  <c r="U529" i="70"/>
  <c r="T529" i="70"/>
  <c r="R529" i="70"/>
  <c r="L529" i="70"/>
  <c r="K529" i="70"/>
  <c r="I529" i="70"/>
  <c r="AT528" i="70"/>
  <c r="AW528" i="70" s="1"/>
  <c r="AR528" i="70"/>
  <c r="AM528" i="70"/>
  <c r="AL528" i="70"/>
  <c r="AJ528" i="70"/>
  <c r="AD528" i="70"/>
  <c r="AC528" i="70"/>
  <c r="AA528" i="70"/>
  <c r="U528" i="70"/>
  <c r="T528" i="70"/>
  <c r="R528" i="70"/>
  <c r="L528" i="70"/>
  <c r="K528" i="70"/>
  <c r="I528" i="70"/>
  <c r="AT527" i="70"/>
  <c r="AW527" i="70" s="1"/>
  <c r="AR527" i="70"/>
  <c r="AM527" i="70"/>
  <c r="AL527" i="70"/>
  <c r="AJ527" i="70"/>
  <c r="AD527" i="70"/>
  <c r="AC527" i="70"/>
  <c r="AA527" i="70"/>
  <c r="U527" i="70"/>
  <c r="T527" i="70"/>
  <c r="R527" i="70"/>
  <c r="L527" i="70"/>
  <c r="K527" i="70"/>
  <c r="I527" i="70"/>
  <c r="AT526" i="70"/>
  <c r="AW526" i="70" s="1"/>
  <c r="AR526" i="70"/>
  <c r="AM526" i="70"/>
  <c r="AL526" i="70"/>
  <c r="AJ526" i="70"/>
  <c r="AD526" i="70"/>
  <c r="AC526" i="70"/>
  <c r="AA526" i="70"/>
  <c r="U526" i="70"/>
  <c r="T526" i="70"/>
  <c r="R526" i="70"/>
  <c r="L526" i="70"/>
  <c r="K526" i="70"/>
  <c r="I526" i="70"/>
  <c r="AT525" i="70"/>
  <c r="AW525" i="70" s="1"/>
  <c r="AR525" i="70"/>
  <c r="AM525" i="70"/>
  <c r="AL525" i="70"/>
  <c r="AJ525" i="70"/>
  <c r="AD525" i="70"/>
  <c r="AC525" i="70"/>
  <c r="AA525" i="70"/>
  <c r="U525" i="70"/>
  <c r="T525" i="70"/>
  <c r="R525" i="70"/>
  <c r="L525" i="70"/>
  <c r="K525" i="70"/>
  <c r="I525" i="70"/>
  <c r="AT524" i="70"/>
  <c r="AW524" i="70" s="1"/>
  <c r="AR524" i="70"/>
  <c r="AM524" i="70"/>
  <c r="AL524" i="70"/>
  <c r="AJ524" i="70"/>
  <c r="AD524" i="70"/>
  <c r="AC524" i="70"/>
  <c r="AA524" i="70"/>
  <c r="U524" i="70"/>
  <c r="T524" i="70"/>
  <c r="R524" i="70"/>
  <c r="L524" i="70"/>
  <c r="K524" i="70"/>
  <c r="I524" i="70"/>
  <c r="AT523" i="70"/>
  <c r="AW523" i="70" s="1"/>
  <c r="AR523" i="70"/>
  <c r="AM523" i="70"/>
  <c r="AL523" i="70"/>
  <c r="AJ523" i="70"/>
  <c r="AD523" i="70"/>
  <c r="AC523" i="70"/>
  <c r="AA523" i="70"/>
  <c r="U523" i="70"/>
  <c r="T523" i="70"/>
  <c r="R523" i="70"/>
  <c r="L523" i="70"/>
  <c r="K523" i="70"/>
  <c r="I523" i="70"/>
  <c r="AT522" i="70"/>
  <c r="AW522" i="70" s="1"/>
  <c r="AR522" i="70"/>
  <c r="AM522" i="70"/>
  <c r="AL522" i="70"/>
  <c r="AJ522" i="70"/>
  <c r="AD522" i="70"/>
  <c r="AC522" i="70"/>
  <c r="AA522" i="70"/>
  <c r="U522" i="70"/>
  <c r="T522" i="70"/>
  <c r="R522" i="70"/>
  <c r="L522" i="70"/>
  <c r="K522" i="70"/>
  <c r="I522" i="70"/>
  <c r="AT521" i="70"/>
  <c r="AW521" i="70" s="1"/>
  <c r="AR521" i="70"/>
  <c r="AM521" i="70"/>
  <c r="AL521" i="70"/>
  <c r="AJ521" i="70"/>
  <c r="AD521" i="70"/>
  <c r="AC521" i="70"/>
  <c r="AA521" i="70"/>
  <c r="U521" i="70"/>
  <c r="T521" i="70"/>
  <c r="R521" i="70"/>
  <c r="L521" i="70"/>
  <c r="K521" i="70"/>
  <c r="I521" i="70"/>
  <c r="AT520" i="70"/>
  <c r="AW520" i="70" s="1"/>
  <c r="AR520" i="70"/>
  <c r="AM520" i="70"/>
  <c r="AL520" i="70"/>
  <c r="AJ520" i="70"/>
  <c r="AD520" i="70"/>
  <c r="AC520" i="70"/>
  <c r="AA520" i="70"/>
  <c r="U520" i="70"/>
  <c r="T520" i="70"/>
  <c r="R520" i="70"/>
  <c r="L520" i="70"/>
  <c r="K520" i="70"/>
  <c r="I520" i="70"/>
  <c r="AT519" i="70"/>
  <c r="AW519" i="70" s="1"/>
  <c r="AR519" i="70"/>
  <c r="AM519" i="70"/>
  <c r="AL519" i="70"/>
  <c r="AJ519" i="70"/>
  <c r="AD519" i="70"/>
  <c r="AC519" i="70"/>
  <c r="AA519" i="70"/>
  <c r="U519" i="70"/>
  <c r="T519" i="70"/>
  <c r="R519" i="70"/>
  <c r="L519" i="70"/>
  <c r="K519" i="70"/>
  <c r="I519" i="70"/>
  <c r="AT518" i="70"/>
  <c r="AW518" i="70" s="1"/>
  <c r="AR518" i="70"/>
  <c r="AM518" i="70"/>
  <c r="AL518" i="70"/>
  <c r="AJ518" i="70"/>
  <c r="AD518" i="70"/>
  <c r="AC518" i="70"/>
  <c r="AA518" i="70"/>
  <c r="U518" i="70"/>
  <c r="T518" i="70"/>
  <c r="R518" i="70"/>
  <c r="L518" i="70"/>
  <c r="K518" i="70"/>
  <c r="I518" i="70"/>
  <c r="AT517" i="70"/>
  <c r="AW517" i="70" s="1"/>
  <c r="AR517" i="70"/>
  <c r="AM517" i="70"/>
  <c r="AL517" i="70"/>
  <c r="AJ517" i="70"/>
  <c r="AD517" i="70"/>
  <c r="AC517" i="70"/>
  <c r="AA517" i="70"/>
  <c r="U517" i="70"/>
  <c r="T517" i="70"/>
  <c r="R517" i="70"/>
  <c r="L517" i="70"/>
  <c r="K517" i="70"/>
  <c r="I517" i="70"/>
  <c r="AT516" i="70"/>
  <c r="AW516" i="70" s="1"/>
  <c r="AR516" i="70"/>
  <c r="AM516" i="70"/>
  <c r="AL516" i="70"/>
  <c r="AJ516" i="70"/>
  <c r="AD516" i="70"/>
  <c r="AC516" i="70"/>
  <c r="AA516" i="70"/>
  <c r="U516" i="70"/>
  <c r="T516" i="70"/>
  <c r="R516" i="70"/>
  <c r="L516" i="70"/>
  <c r="K516" i="70"/>
  <c r="I516" i="70"/>
  <c r="AT515" i="70"/>
  <c r="AW515" i="70" s="1"/>
  <c r="AR515" i="70"/>
  <c r="AP515" i="70"/>
  <c r="AO515" i="70"/>
  <c r="AS529" i="70" s="1"/>
  <c r="AM515" i="70"/>
  <c r="AL515" i="70"/>
  <c r="AJ515" i="70"/>
  <c r="AD515" i="70"/>
  <c r="AC515" i="70"/>
  <c r="AA515" i="70"/>
  <c r="U515" i="70"/>
  <c r="T515" i="70"/>
  <c r="R515" i="70"/>
  <c r="L515" i="70"/>
  <c r="K515" i="70"/>
  <c r="I515" i="70"/>
  <c r="AT514" i="70"/>
  <c r="AW514" i="70" s="1"/>
  <c r="AL514" i="70"/>
  <c r="BE34" i="70" s="1"/>
  <c r="AI514" i="70"/>
  <c r="AJ514" i="70" s="1"/>
  <c r="AC514" i="70"/>
  <c r="Z514" i="70"/>
  <c r="T514" i="70"/>
  <c r="Q514" i="70"/>
  <c r="R514" i="70" s="1"/>
  <c r="K514" i="70"/>
  <c r="H514" i="70"/>
  <c r="I514" i="70" s="1"/>
  <c r="AT513" i="70"/>
  <c r="AW513" i="70" s="1"/>
  <c r="AR513" i="70"/>
  <c r="AM513" i="70"/>
  <c r="AL513" i="70"/>
  <c r="AJ513" i="70"/>
  <c r="AD513" i="70"/>
  <c r="AC513" i="70"/>
  <c r="AA513" i="70"/>
  <c r="U513" i="70"/>
  <c r="T513" i="70"/>
  <c r="R513" i="70"/>
  <c r="L513" i="70"/>
  <c r="K513" i="70"/>
  <c r="I513" i="70"/>
  <c r="AT512" i="70"/>
  <c r="AW512" i="70" s="1"/>
  <c r="AR512" i="70"/>
  <c r="AM512" i="70"/>
  <c r="AL512" i="70"/>
  <c r="AJ512" i="70"/>
  <c r="AD512" i="70"/>
  <c r="AC512" i="70"/>
  <c r="AA512" i="70"/>
  <c r="U512" i="70"/>
  <c r="T512" i="70"/>
  <c r="R512" i="70"/>
  <c r="L512" i="70"/>
  <c r="K512" i="70"/>
  <c r="I512" i="70"/>
  <c r="AT511" i="70"/>
  <c r="AW511" i="70" s="1"/>
  <c r="AR511" i="70"/>
  <c r="AM511" i="70"/>
  <c r="AL511" i="70"/>
  <c r="AJ511" i="70"/>
  <c r="AD511" i="70"/>
  <c r="AC511" i="70"/>
  <c r="AA511" i="70"/>
  <c r="U511" i="70"/>
  <c r="T511" i="70"/>
  <c r="R511" i="70"/>
  <c r="L511" i="70"/>
  <c r="K511" i="70"/>
  <c r="I511" i="70"/>
  <c r="AT510" i="70"/>
  <c r="AW510" i="70" s="1"/>
  <c r="AR510" i="70"/>
  <c r="AM510" i="70"/>
  <c r="AL510" i="70"/>
  <c r="AJ510" i="70"/>
  <c r="AD510" i="70"/>
  <c r="AC510" i="70"/>
  <c r="AA510" i="70"/>
  <c r="U510" i="70"/>
  <c r="T510" i="70"/>
  <c r="R510" i="70"/>
  <c r="L510" i="70"/>
  <c r="K510" i="70"/>
  <c r="I510" i="70"/>
  <c r="AT509" i="70"/>
  <c r="AW509" i="70" s="1"/>
  <c r="AR509" i="70"/>
  <c r="AM509" i="70"/>
  <c r="AL509" i="70"/>
  <c r="AJ509" i="70"/>
  <c r="AD509" i="70"/>
  <c r="AC509" i="70"/>
  <c r="AA509" i="70"/>
  <c r="U509" i="70"/>
  <c r="T509" i="70"/>
  <c r="R509" i="70"/>
  <c r="L509" i="70"/>
  <c r="K509" i="70"/>
  <c r="I509" i="70"/>
  <c r="AT508" i="70"/>
  <c r="AW508" i="70" s="1"/>
  <c r="AR508" i="70"/>
  <c r="AM508" i="70"/>
  <c r="AL508" i="70"/>
  <c r="AJ508" i="70"/>
  <c r="AD508" i="70"/>
  <c r="AC508" i="70"/>
  <c r="AA508" i="70"/>
  <c r="U508" i="70"/>
  <c r="T508" i="70"/>
  <c r="R508" i="70"/>
  <c r="L508" i="70"/>
  <c r="K508" i="70"/>
  <c r="I508" i="70"/>
  <c r="AT507" i="70"/>
  <c r="AW507" i="70" s="1"/>
  <c r="AR507" i="70"/>
  <c r="AM507" i="70"/>
  <c r="AL507" i="70"/>
  <c r="AJ507" i="70"/>
  <c r="AD507" i="70"/>
  <c r="AC507" i="70"/>
  <c r="AA507" i="70"/>
  <c r="U507" i="70"/>
  <c r="T507" i="70"/>
  <c r="R507" i="70"/>
  <c r="L507" i="70"/>
  <c r="K507" i="70"/>
  <c r="I507" i="70"/>
  <c r="AT506" i="70"/>
  <c r="AW506" i="70" s="1"/>
  <c r="AR506" i="70"/>
  <c r="AM506" i="70"/>
  <c r="AL506" i="70"/>
  <c r="AJ506" i="70"/>
  <c r="AD506" i="70"/>
  <c r="AC506" i="70"/>
  <c r="AA506" i="70"/>
  <c r="U506" i="70"/>
  <c r="T506" i="70"/>
  <c r="R506" i="70"/>
  <c r="L506" i="70"/>
  <c r="K506" i="70"/>
  <c r="I506" i="70"/>
  <c r="AT505" i="70"/>
  <c r="AW505" i="70" s="1"/>
  <c r="AR505" i="70"/>
  <c r="AM505" i="70"/>
  <c r="AL505" i="70"/>
  <c r="AJ505" i="70"/>
  <c r="AD505" i="70"/>
  <c r="AC505" i="70"/>
  <c r="AA505" i="70"/>
  <c r="U505" i="70"/>
  <c r="T505" i="70"/>
  <c r="R505" i="70"/>
  <c r="L505" i="70"/>
  <c r="K505" i="70"/>
  <c r="I505" i="70"/>
  <c r="AT504" i="70"/>
  <c r="AW504" i="70" s="1"/>
  <c r="AR504" i="70"/>
  <c r="AM504" i="70"/>
  <c r="AL504" i="70"/>
  <c r="AJ504" i="70"/>
  <c r="AD504" i="70"/>
  <c r="AC504" i="70"/>
  <c r="AA504" i="70"/>
  <c r="U504" i="70"/>
  <c r="T504" i="70"/>
  <c r="R504" i="70"/>
  <c r="L504" i="70"/>
  <c r="K504" i="70"/>
  <c r="I504" i="70"/>
  <c r="AT503" i="70"/>
  <c r="AW503" i="70" s="1"/>
  <c r="AR503" i="70"/>
  <c r="AM503" i="70"/>
  <c r="AL503" i="70"/>
  <c r="AJ503" i="70"/>
  <c r="AD503" i="70"/>
  <c r="AC503" i="70"/>
  <c r="AA503" i="70"/>
  <c r="U503" i="70"/>
  <c r="T503" i="70"/>
  <c r="R503" i="70"/>
  <c r="L503" i="70"/>
  <c r="K503" i="70"/>
  <c r="I503" i="70"/>
  <c r="AT502" i="70"/>
  <c r="AW502" i="70" s="1"/>
  <c r="AR502" i="70"/>
  <c r="AM502" i="70"/>
  <c r="AL502" i="70"/>
  <c r="AJ502" i="70"/>
  <c r="AD502" i="70"/>
  <c r="AC502" i="70"/>
  <c r="AA502" i="70"/>
  <c r="U502" i="70"/>
  <c r="T502" i="70"/>
  <c r="R502" i="70"/>
  <c r="L502" i="70"/>
  <c r="K502" i="70"/>
  <c r="I502" i="70"/>
  <c r="AT501" i="70"/>
  <c r="AW501" i="70" s="1"/>
  <c r="AR501" i="70"/>
  <c r="AM501" i="70"/>
  <c r="AL501" i="70"/>
  <c r="AJ501" i="70"/>
  <c r="AD501" i="70"/>
  <c r="AC501" i="70"/>
  <c r="AA501" i="70"/>
  <c r="U501" i="70"/>
  <c r="T501" i="70"/>
  <c r="R501" i="70"/>
  <c r="L501" i="70"/>
  <c r="K501" i="70"/>
  <c r="I501" i="70"/>
  <c r="AT500" i="70"/>
  <c r="AW500" i="70" s="1"/>
  <c r="AR500" i="70"/>
  <c r="AM500" i="70"/>
  <c r="AL500" i="70"/>
  <c r="AJ500" i="70"/>
  <c r="AD500" i="70"/>
  <c r="AC500" i="70"/>
  <c r="AA500" i="70"/>
  <c r="U500" i="70"/>
  <c r="T500" i="70"/>
  <c r="R500" i="70"/>
  <c r="L500" i="70"/>
  <c r="K500" i="70"/>
  <c r="I500" i="70"/>
  <c r="AT499" i="70"/>
  <c r="AW499" i="70" s="1"/>
  <c r="AR499" i="70"/>
  <c r="AM499" i="70"/>
  <c r="AL499" i="70"/>
  <c r="AJ499" i="70"/>
  <c r="AD499" i="70"/>
  <c r="AC499" i="70"/>
  <c r="AA499" i="70"/>
  <c r="U499" i="70"/>
  <c r="T499" i="70"/>
  <c r="R499" i="70"/>
  <c r="L499" i="70"/>
  <c r="K499" i="70"/>
  <c r="I499" i="70"/>
  <c r="AT498" i="70"/>
  <c r="AR498" i="70"/>
  <c r="AP498" i="70"/>
  <c r="AO498" i="70"/>
  <c r="AM498" i="70"/>
  <c r="AL498" i="70"/>
  <c r="AJ498" i="70"/>
  <c r="AD498" i="70"/>
  <c r="AC498" i="70"/>
  <c r="AA498" i="70"/>
  <c r="U498" i="70"/>
  <c r="T498" i="70"/>
  <c r="R498" i="70"/>
  <c r="L498" i="70"/>
  <c r="K498" i="70"/>
  <c r="I498" i="70"/>
  <c r="AT497" i="70"/>
  <c r="AW497" i="70" s="1"/>
  <c r="AL497" i="70"/>
  <c r="AI497" i="70"/>
  <c r="AM497" i="70" s="1"/>
  <c r="AC497" i="70"/>
  <c r="Z497" i="70"/>
  <c r="AD497" i="70" s="1"/>
  <c r="T497" i="70"/>
  <c r="Q497" i="70"/>
  <c r="U497" i="70" s="1"/>
  <c r="K497" i="70"/>
  <c r="H497" i="70"/>
  <c r="L497" i="70" s="1"/>
  <c r="AT496" i="70"/>
  <c r="AW496" i="70" s="1"/>
  <c r="AR496" i="70"/>
  <c r="AM496" i="70"/>
  <c r="AL496" i="70"/>
  <c r="AJ496" i="70"/>
  <c r="AD496" i="70"/>
  <c r="AC496" i="70"/>
  <c r="AA496" i="70"/>
  <c r="U496" i="70"/>
  <c r="T496" i="70"/>
  <c r="R496" i="70"/>
  <c r="L496" i="70"/>
  <c r="K496" i="70"/>
  <c r="I496" i="70"/>
  <c r="AT495" i="70"/>
  <c r="AW495" i="70" s="1"/>
  <c r="AR495" i="70"/>
  <c r="AM495" i="70"/>
  <c r="AL495" i="70"/>
  <c r="AJ495" i="70"/>
  <c r="AD495" i="70"/>
  <c r="AC495" i="70"/>
  <c r="AA495" i="70"/>
  <c r="U495" i="70"/>
  <c r="T495" i="70"/>
  <c r="R495" i="70"/>
  <c r="L495" i="70"/>
  <c r="K495" i="70"/>
  <c r="I495" i="70"/>
  <c r="AT494" i="70"/>
  <c r="AW494" i="70" s="1"/>
  <c r="AR494" i="70"/>
  <c r="AM494" i="70"/>
  <c r="AL494" i="70"/>
  <c r="AJ494" i="70"/>
  <c r="AD494" i="70"/>
  <c r="AC494" i="70"/>
  <c r="AA494" i="70"/>
  <c r="U494" i="70"/>
  <c r="T494" i="70"/>
  <c r="R494" i="70"/>
  <c r="L494" i="70"/>
  <c r="K494" i="70"/>
  <c r="I494" i="70"/>
  <c r="AT493" i="70"/>
  <c r="AW493" i="70" s="1"/>
  <c r="AR493" i="70"/>
  <c r="AM493" i="70"/>
  <c r="AL493" i="70"/>
  <c r="AJ493" i="70"/>
  <c r="AD493" i="70"/>
  <c r="AC493" i="70"/>
  <c r="AA493" i="70"/>
  <c r="U493" i="70"/>
  <c r="T493" i="70"/>
  <c r="R493" i="70"/>
  <c r="L493" i="70"/>
  <c r="K493" i="70"/>
  <c r="I493" i="70"/>
  <c r="AT492" i="70"/>
  <c r="AW492" i="70" s="1"/>
  <c r="AR492" i="70"/>
  <c r="AM492" i="70"/>
  <c r="AL492" i="70"/>
  <c r="AJ492" i="70"/>
  <c r="AD492" i="70"/>
  <c r="AC492" i="70"/>
  <c r="AA492" i="70"/>
  <c r="U492" i="70"/>
  <c r="T492" i="70"/>
  <c r="R492" i="70"/>
  <c r="L492" i="70"/>
  <c r="K492" i="70"/>
  <c r="I492" i="70"/>
  <c r="AT491" i="70"/>
  <c r="AW491" i="70" s="1"/>
  <c r="AR491" i="70"/>
  <c r="AM491" i="70"/>
  <c r="AL491" i="70"/>
  <c r="AJ491" i="70"/>
  <c r="AD491" i="70"/>
  <c r="AC491" i="70"/>
  <c r="AA491" i="70"/>
  <c r="U491" i="70"/>
  <c r="T491" i="70"/>
  <c r="R491" i="70"/>
  <c r="L491" i="70"/>
  <c r="K491" i="70"/>
  <c r="I491" i="70"/>
  <c r="AT490" i="70"/>
  <c r="AW490" i="70" s="1"/>
  <c r="AR490" i="70"/>
  <c r="AM490" i="70"/>
  <c r="AL490" i="70"/>
  <c r="AJ490" i="70"/>
  <c r="AD490" i="70"/>
  <c r="AC490" i="70"/>
  <c r="AA490" i="70"/>
  <c r="U490" i="70"/>
  <c r="T490" i="70"/>
  <c r="R490" i="70"/>
  <c r="L490" i="70"/>
  <c r="K490" i="70"/>
  <c r="I490" i="70"/>
  <c r="AT489" i="70"/>
  <c r="AW489" i="70" s="1"/>
  <c r="AR489" i="70"/>
  <c r="AM489" i="70"/>
  <c r="AL489" i="70"/>
  <c r="AJ489" i="70"/>
  <c r="AD489" i="70"/>
  <c r="AC489" i="70"/>
  <c r="AA489" i="70"/>
  <c r="U489" i="70"/>
  <c r="T489" i="70"/>
  <c r="R489" i="70"/>
  <c r="L489" i="70"/>
  <c r="K489" i="70"/>
  <c r="I489" i="70"/>
  <c r="AT488" i="70"/>
  <c r="AW488" i="70" s="1"/>
  <c r="AR488" i="70"/>
  <c r="AM488" i="70"/>
  <c r="AL488" i="70"/>
  <c r="AJ488" i="70"/>
  <c r="AD488" i="70"/>
  <c r="AC488" i="70"/>
  <c r="AA488" i="70"/>
  <c r="U488" i="70"/>
  <c r="T488" i="70"/>
  <c r="R488" i="70"/>
  <c r="L488" i="70"/>
  <c r="K488" i="70"/>
  <c r="I488" i="70"/>
  <c r="AT487" i="70"/>
  <c r="AW487" i="70" s="1"/>
  <c r="AR487" i="70"/>
  <c r="AM487" i="70"/>
  <c r="AL487" i="70"/>
  <c r="AJ487" i="70"/>
  <c r="AD487" i="70"/>
  <c r="AC487" i="70"/>
  <c r="AA487" i="70"/>
  <c r="U487" i="70"/>
  <c r="T487" i="70"/>
  <c r="R487" i="70"/>
  <c r="L487" i="70"/>
  <c r="K487" i="70"/>
  <c r="I487" i="70"/>
  <c r="AT486" i="70"/>
  <c r="AW486" i="70" s="1"/>
  <c r="AR486" i="70"/>
  <c r="AM486" i="70"/>
  <c r="AL486" i="70"/>
  <c r="AJ486" i="70"/>
  <c r="AD486" i="70"/>
  <c r="AC486" i="70"/>
  <c r="AA486" i="70"/>
  <c r="U486" i="70"/>
  <c r="T486" i="70"/>
  <c r="R486" i="70"/>
  <c r="L486" i="70"/>
  <c r="K486" i="70"/>
  <c r="I486" i="70"/>
  <c r="AT485" i="70"/>
  <c r="AW485" i="70" s="1"/>
  <c r="AR485" i="70"/>
  <c r="AM485" i="70"/>
  <c r="AL485" i="70"/>
  <c r="AJ485" i="70"/>
  <c r="AD485" i="70"/>
  <c r="AC485" i="70"/>
  <c r="AA485" i="70"/>
  <c r="U485" i="70"/>
  <c r="T485" i="70"/>
  <c r="R485" i="70"/>
  <c r="L485" i="70"/>
  <c r="K485" i="70"/>
  <c r="I485" i="70"/>
  <c r="AT484" i="70"/>
  <c r="AW484" i="70" s="1"/>
  <c r="AR484" i="70"/>
  <c r="AM484" i="70"/>
  <c r="AL484" i="70"/>
  <c r="AJ484" i="70"/>
  <c r="AD484" i="70"/>
  <c r="AC484" i="70"/>
  <c r="AA484" i="70"/>
  <c r="U484" i="70"/>
  <c r="T484" i="70"/>
  <c r="R484" i="70"/>
  <c r="L484" i="70"/>
  <c r="K484" i="70"/>
  <c r="I484" i="70"/>
  <c r="AT483" i="70"/>
  <c r="AW483" i="70" s="1"/>
  <c r="AR483" i="70"/>
  <c r="AM483" i="70"/>
  <c r="AL483" i="70"/>
  <c r="AJ483" i="70"/>
  <c r="AD483" i="70"/>
  <c r="AC483" i="70"/>
  <c r="AA483" i="70"/>
  <c r="U483" i="70"/>
  <c r="T483" i="70"/>
  <c r="R483" i="70"/>
  <c r="L483" i="70"/>
  <c r="K483" i="70"/>
  <c r="I483" i="70"/>
  <c r="AT482" i="70"/>
  <c r="AW482" i="70" s="1"/>
  <c r="AR482" i="70"/>
  <c r="AM482" i="70"/>
  <c r="AL482" i="70"/>
  <c r="AJ482" i="70"/>
  <c r="AD482" i="70"/>
  <c r="AC482" i="70"/>
  <c r="AA482" i="70"/>
  <c r="U482" i="70"/>
  <c r="T482" i="70"/>
  <c r="R482" i="70"/>
  <c r="L482" i="70"/>
  <c r="K482" i="70"/>
  <c r="I482" i="70"/>
  <c r="AT481" i="70"/>
  <c r="AW481" i="70" s="1"/>
  <c r="AR481" i="70"/>
  <c r="AP481" i="70"/>
  <c r="AO481" i="70"/>
  <c r="AM481" i="70"/>
  <c r="AL481" i="70"/>
  <c r="AJ481" i="70"/>
  <c r="AD481" i="70"/>
  <c r="AC481" i="70"/>
  <c r="AA481" i="70"/>
  <c r="U481" i="70"/>
  <c r="T481" i="70"/>
  <c r="R481" i="70"/>
  <c r="L481" i="70"/>
  <c r="K481" i="70"/>
  <c r="I481" i="70"/>
  <c r="AT480" i="70"/>
  <c r="AW480" i="70" s="1"/>
  <c r="AL480" i="70"/>
  <c r="BE32" i="70" s="1"/>
  <c r="AI480" i="70"/>
  <c r="AC480" i="70"/>
  <c r="Z480" i="70"/>
  <c r="T480" i="70"/>
  <c r="Q480" i="70"/>
  <c r="K480" i="70"/>
  <c r="H480" i="70"/>
  <c r="AT479" i="70"/>
  <c r="AW479" i="70" s="1"/>
  <c r="AR479" i="70"/>
  <c r="AM479" i="70"/>
  <c r="AL479" i="70"/>
  <c r="AJ479" i="70"/>
  <c r="AD479" i="70"/>
  <c r="AC479" i="70"/>
  <c r="AA479" i="70"/>
  <c r="U479" i="70"/>
  <c r="T479" i="70"/>
  <c r="R479" i="70"/>
  <c r="L479" i="70"/>
  <c r="K479" i="70"/>
  <c r="I479" i="70"/>
  <c r="AT478" i="70"/>
  <c r="AW478" i="70" s="1"/>
  <c r="AR478" i="70"/>
  <c r="AM478" i="70"/>
  <c r="AL478" i="70"/>
  <c r="AJ478" i="70"/>
  <c r="AD478" i="70"/>
  <c r="AC478" i="70"/>
  <c r="AA478" i="70"/>
  <c r="U478" i="70"/>
  <c r="T478" i="70"/>
  <c r="R478" i="70"/>
  <c r="L478" i="70"/>
  <c r="K478" i="70"/>
  <c r="I478" i="70"/>
  <c r="AT477" i="70"/>
  <c r="AW477" i="70" s="1"/>
  <c r="AR477" i="70"/>
  <c r="AM477" i="70"/>
  <c r="AL477" i="70"/>
  <c r="AJ477" i="70"/>
  <c r="AD477" i="70"/>
  <c r="AC477" i="70"/>
  <c r="AA477" i="70"/>
  <c r="U477" i="70"/>
  <c r="T477" i="70"/>
  <c r="R477" i="70"/>
  <c r="L477" i="70"/>
  <c r="K477" i="70"/>
  <c r="I477" i="70"/>
  <c r="AT476" i="70"/>
  <c r="AW476" i="70" s="1"/>
  <c r="AR476" i="70"/>
  <c r="AM476" i="70"/>
  <c r="AL476" i="70"/>
  <c r="AJ476" i="70"/>
  <c r="AD476" i="70"/>
  <c r="AC476" i="70"/>
  <c r="AA476" i="70"/>
  <c r="U476" i="70"/>
  <c r="T476" i="70"/>
  <c r="R476" i="70"/>
  <c r="L476" i="70"/>
  <c r="K476" i="70"/>
  <c r="I476" i="70"/>
  <c r="AT475" i="70"/>
  <c r="AW475" i="70" s="1"/>
  <c r="AR475" i="70"/>
  <c r="AM475" i="70"/>
  <c r="AL475" i="70"/>
  <c r="AJ475" i="70"/>
  <c r="AD475" i="70"/>
  <c r="AC475" i="70"/>
  <c r="AA475" i="70"/>
  <c r="U475" i="70"/>
  <c r="T475" i="70"/>
  <c r="R475" i="70"/>
  <c r="L475" i="70"/>
  <c r="K475" i="70"/>
  <c r="I475" i="70"/>
  <c r="AT474" i="70"/>
  <c r="AW474" i="70" s="1"/>
  <c r="AR474" i="70"/>
  <c r="AM474" i="70"/>
  <c r="AL474" i="70"/>
  <c r="AJ474" i="70"/>
  <c r="AD474" i="70"/>
  <c r="AC474" i="70"/>
  <c r="AA474" i="70"/>
  <c r="U474" i="70"/>
  <c r="T474" i="70"/>
  <c r="R474" i="70"/>
  <c r="L474" i="70"/>
  <c r="K474" i="70"/>
  <c r="I474" i="70"/>
  <c r="AT473" i="70"/>
  <c r="AW473" i="70" s="1"/>
  <c r="AR473" i="70"/>
  <c r="AM473" i="70"/>
  <c r="AL473" i="70"/>
  <c r="AJ473" i="70"/>
  <c r="AD473" i="70"/>
  <c r="AC473" i="70"/>
  <c r="AA473" i="70"/>
  <c r="U473" i="70"/>
  <c r="T473" i="70"/>
  <c r="R473" i="70"/>
  <c r="L473" i="70"/>
  <c r="K473" i="70"/>
  <c r="I473" i="70"/>
  <c r="AT472" i="70"/>
  <c r="AW472" i="70" s="1"/>
  <c r="AR472" i="70"/>
  <c r="AM472" i="70"/>
  <c r="AL472" i="70"/>
  <c r="AJ472" i="70"/>
  <c r="AD472" i="70"/>
  <c r="AC472" i="70"/>
  <c r="AA472" i="70"/>
  <c r="U472" i="70"/>
  <c r="T472" i="70"/>
  <c r="R472" i="70"/>
  <c r="L472" i="70"/>
  <c r="K472" i="70"/>
  <c r="I472" i="70"/>
  <c r="AT471" i="70"/>
  <c r="AW471" i="70" s="1"/>
  <c r="AR471" i="70"/>
  <c r="AM471" i="70"/>
  <c r="AL471" i="70"/>
  <c r="AJ471" i="70"/>
  <c r="AD471" i="70"/>
  <c r="AC471" i="70"/>
  <c r="AA471" i="70"/>
  <c r="U471" i="70"/>
  <c r="T471" i="70"/>
  <c r="R471" i="70"/>
  <c r="L471" i="70"/>
  <c r="K471" i="70"/>
  <c r="I471" i="70"/>
  <c r="AT470" i="70"/>
  <c r="AW470" i="70" s="1"/>
  <c r="AR470" i="70"/>
  <c r="AM470" i="70"/>
  <c r="AL470" i="70"/>
  <c r="AJ470" i="70"/>
  <c r="AD470" i="70"/>
  <c r="AC470" i="70"/>
  <c r="AA470" i="70"/>
  <c r="U470" i="70"/>
  <c r="T470" i="70"/>
  <c r="R470" i="70"/>
  <c r="L470" i="70"/>
  <c r="K470" i="70"/>
  <c r="I470" i="70"/>
  <c r="AT469" i="70"/>
  <c r="AW469" i="70" s="1"/>
  <c r="AR469" i="70"/>
  <c r="AM469" i="70"/>
  <c r="AL469" i="70"/>
  <c r="AJ469" i="70"/>
  <c r="AD469" i="70"/>
  <c r="AC469" i="70"/>
  <c r="AA469" i="70"/>
  <c r="U469" i="70"/>
  <c r="T469" i="70"/>
  <c r="R469" i="70"/>
  <c r="L469" i="70"/>
  <c r="K469" i="70"/>
  <c r="I469" i="70"/>
  <c r="AT468" i="70"/>
  <c r="AW468" i="70" s="1"/>
  <c r="AR468" i="70"/>
  <c r="AM468" i="70"/>
  <c r="AL468" i="70"/>
  <c r="AJ468" i="70"/>
  <c r="AD468" i="70"/>
  <c r="AC468" i="70"/>
  <c r="AA468" i="70"/>
  <c r="U468" i="70"/>
  <c r="T468" i="70"/>
  <c r="R468" i="70"/>
  <c r="L468" i="70"/>
  <c r="K468" i="70"/>
  <c r="I468" i="70"/>
  <c r="AT467" i="70"/>
  <c r="AW467" i="70" s="1"/>
  <c r="AR467" i="70"/>
  <c r="AM467" i="70"/>
  <c r="AL467" i="70"/>
  <c r="AJ467" i="70"/>
  <c r="AD467" i="70"/>
  <c r="AC467" i="70"/>
  <c r="AA467" i="70"/>
  <c r="U467" i="70"/>
  <c r="T467" i="70"/>
  <c r="R467" i="70"/>
  <c r="L467" i="70"/>
  <c r="K467" i="70"/>
  <c r="I467" i="70"/>
  <c r="AT466" i="70"/>
  <c r="AW466" i="70" s="1"/>
  <c r="AR466" i="70"/>
  <c r="AM466" i="70"/>
  <c r="AL466" i="70"/>
  <c r="AJ466" i="70"/>
  <c r="AD466" i="70"/>
  <c r="AC466" i="70"/>
  <c r="AA466" i="70"/>
  <c r="U466" i="70"/>
  <c r="T466" i="70"/>
  <c r="R466" i="70"/>
  <c r="L466" i="70"/>
  <c r="K466" i="70"/>
  <c r="I466" i="70"/>
  <c r="AT465" i="70"/>
  <c r="AW465" i="70" s="1"/>
  <c r="AR465" i="70"/>
  <c r="AM465" i="70"/>
  <c r="AL465" i="70"/>
  <c r="AJ465" i="70"/>
  <c r="AD465" i="70"/>
  <c r="AC465" i="70"/>
  <c r="AA465" i="70"/>
  <c r="U465" i="70"/>
  <c r="T465" i="70"/>
  <c r="R465" i="70"/>
  <c r="L465" i="70"/>
  <c r="K465" i="70"/>
  <c r="I465" i="70"/>
  <c r="AT464" i="70"/>
  <c r="AW464" i="70" s="1"/>
  <c r="AR464" i="70"/>
  <c r="AP464" i="70"/>
  <c r="AO464" i="70"/>
  <c r="AM464" i="70"/>
  <c r="AL464" i="70"/>
  <c r="AJ464" i="70"/>
  <c r="AD464" i="70"/>
  <c r="AC464" i="70"/>
  <c r="AA464" i="70"/>
  <c r="U464" i="70"/>
  <c r="T464" i="70"/>
  <c r="R464" i="70"/>
  <c r="L464" i="70"/>
  <c r="K464" i="70"/>
  <c r="I464" i="70"/>
  <c r="AT463" i="70"/>
  <c r="AW463" i="70" s="1"/>
  <c r="AL463" i="70"/>
  <c r="BE31" i="70" s="1"/>
  <c r="AI463" i="70"/>
  <c r="AJ463" i="70" s="1"/>
  <c r="AC463" i="70"/>
  <c r="Z463" i="70"/>
  <c r="AA463" i="70" s="1"/>
  <c r="T463" i="70"/>
  <c r="Q463" i="70"/>
  <c r="R463" i="70" s="1"/>
  <c r="K463" i="70"/>
  <c r="H463" i="70"/>
  <c r="I463" i="70" s="1"/>
  <c r="AT462" i="70"/>
  <c r="AW462" i="70" s="1"/>
  <c r="AR462" i="70"/>
  <c r="AM462" i="70"/>
  <c r="AL462" i="70"/>
  <c r="AJ462" i="70"/>
  <c r="AD462" i="70"/>
  <c r="AC462" i="70"/>
  <c r="AA462" i="70"/>
  <c r="U462" i="70"/>
  <c r="T462" i="70"/>
  <c r="R462" i="70"/>
  <c r="L462" i="70"/>
  <c r="K462" i="70"/>
  <c r="I462" i="70"/>
  <c r="AT461" i="70"/>
  <c r="AW461" i="70" s="1"/>
  <c r="AR461" i="70"/>
  <c r="AM461" i="70"/>
  <c r="AL461" i="70"/>
  <c r="AJ461" i="70"/>
  <c r="AD461" i="70"/>
  <c r="AC461" i="70"/>
  <c r="AA461" i="70"/>
  <c r="U461" i="70"/>
  <c r="T461" i="70"/>
  <c r="R461" i="70"/>
  <c r="L461" i="70"/>
  <c r="K461" i="70"/>
  <c r="I461" i="70"/>
  <c r="AT460" i="70"/>
  <c r="AW460" i="70" s="1"/>
  <c r="AR460" i="70"/>
  <c r="AM460" i="70"/>
  <c r="AL460" i="70"/>
  <c r="AJ460" i="70"/>
  <c r="AD460" i="70"/>
  <c r="AC460" i="70"/>
  <c r="AA460" i="70"/>
  <c r="U460" i="70"/>
  <c r="T460" i="70"/>
  <c r="R460" i="70"/>
  <c r="L460" i="70"/>
  <c r="K460" i="70"/>
  <c r="I460" i="70"/>
  <c r="AT459" i="70"/>
  <c r="AW459" i="70" s="1"/>
  <c r="AR459" i="70"/>
  <c r="AM459" i="70"/>
  <c r="AL459" i="70"/>
  <c r="AJ459" i="70"/>
  <c r="AD459" i="70"/>
  <c r="AC459" i="70"/>
  <c r="AA459" i="70"/>
  <c r="U459" i="70"/>
  <c r="T459" i="70"/>
  <c r="R459" i="70"/>
  <c r="L459" i="70"/>
  <c r="K459" i="70"/>
  <c r="I459" i="70"/>
  <c r="AT458" i="70"/>
  <c r="AW458" i="70" s="1"/>
  <c r="AR458" i="70"/>
  <c r="AM458" i="70"/>
  <c r="AL458" i="70"/>
  <c r="AJ458" i="70"/>
  <c r="AD458" i="70"/>
  <c r="AC458" i="70"/>
  <c r="AA458" i="70"/>
  <c r="U458" i="70"/>
  <c r="T458" i="70"/>
  <c r="R458" i="70"/>
  <c r="L458" i="70"/>
  <c r="K458" i="70"/>
  <c r="I458" i="70"/>
  <c r="AT457" i="70"/>
  <c r="AW457" i="70" s="1"/>
  <c r="AR457" i="70"/>
  <c r="AM457" i="70"/>
  <c r="AL457" i="70"/>
  <c r="AJ457" i="70"/>
  <c r="AD457" i="70"/>
  <c r="AC457" i="70"/>
  <c r="AA457" i="70"/>
  <c r="U457" i="70"/>
  <c r="T457" i="70"/>
  <c r="R457" i="70"/>
  <c r="L457" i="70"/>
  <c r="K457" i="70"/>
  <c r="I457" i="70"/>
  <c r="AT456" i="70"/>
  <c r="AW456" i="70" s="1"/>
  <c r="AR456" i="70"/>
  <c r="AM456" i="70"/>
  <c r="AL456" i="70"/>
  <c r="AJ456" i="70"/>
  <c r="AD456" i="70"/>
  <c r="AC456" i="70"/>
  <c r="AA456" i="70"/>
  <c r="U456" i="70"/>
  <c r="T456" i="70"/>
  <c r="R456" i="70"/>
  <c r="L456" i="70"/>
  <c r="K456" i="70"/>
  <c r="I456" i="70"/>
  <c r="AT455" i="70"/>
  <c r="AW455" i="70" s="1"/>
  <c r="AR455" i="70"/>
  <c r="AM455" i="70"/>
  <c r="AL455" i="70"/>
  <c r="AJ455" i="70"/>
  <c r="AD455" i="70"/>
  <c r="AC455" i="70"/>
  <c r="AA455" i="70"/>
  <c r="U455" i="70"/>
  <c r="T455" i="70"/>
  <c r="R455" i="70"/>
  <c r="L455" i="70"/>
  <c r="K455" i="70"/>
  <c r="I455" i="70"/>
  <c r="AT454" i="70"/>
  <c r="AW454" i="70" s="1"/>
  <c r="AR454" i="70"/>
  <c r="AM454" i="70"/>
  <c r="AL454" i="70"/>
  <c r="AJ454" i="70"/>
  <c r="AD454" i="70"/>
  <c r="AC454" i="70"/>
  <c r="AA454" i="70"/>
  <c r="U454" i="70"/>
  <c r="T454" i="70"/>
  <c r="R454" i="70"/>
  <c r="L454" i="70"/>
  <c r="K454" i="70"/>
  <c r="I454" i="70"/>
  <c r="AT453" i="70"/>
  <c r="AW453" i="70" s="1"/>
  <c r="AR453" i="70"/>
  <c r="AM453" i="70"/>
  <c r="AL453" i="70"/>
  <c r="AJ453" i="70"/>
  <c r="AD453" i="70"/>
  <c r="AC453" i="70"/>
  <c r="AA453" i="70"/>
  <c r="U453" i="70"/>
  <c r="T453" i="70"/>
  <c r="R453" i="70"/>
  <c r="L453" i="70"/>
  <c r="K453" i="70"/>
  <c r="I453" i="70"/>
  <c r="AT452" i="70"/>
  <c r="AW452" i="70" s="1"/>
  <c r="AR452" i="70"/>
  <c r="AM452" i="70"/>
  <c r="AL452" i="70"/>
  <c r="AJ452" i="70"/>
  <c r="AD452" i="70"/>
  <c r="AC452" i="70"/>
  <c r="AA452" i="70"/>
  <c r="U452" i="70"/>
  <c r="T452" i="70"/>
  <c r="R452" i="70"/>
  <c r="L452" i="70"/>
  <c r="K452" i="70"/>
  <c r="I452" i="70"/>
  <c r="AT451" i="70"/>
  <c r="AW451" i="70" s="1"/>
  <c r="AR451" i="70"/>
  <c r="AM451" i="70"/>
  <c r="AL451" i="70"/>
  <c r="AJ451" i="70"/>
  <c r="AD451" i="70"/>
  <c r="AC451" i="70"/>
  <c r="AA451" i="70"/>
  <c r="U451" i="70"/>
  <c r="T451" i="70"/>
  <c r="R451" i="70"/>
  <c r="L451" i="70"/>
  <c r="K451" i="70"/>
  <c r="I451" i="70"/>
  <c r="AT450" i="70"/>
  <c r="AW450" i="70" s="1"/>
  <c r="AR450" i="70"/>
  <c r="AM450" i="70"/>
  <c r="AL450" i="70"/>
  <c r="AJ450" i="70"/>
  <c r="AD450" i="70"/>
  <c r="AC450" i="70"/>
  <c r="AA450" i="70"/>
  <c r="U450" i="70"/>
  <c r="T450" i="70"/>
  <c r="R450" i="70"/>
  <c r="L450" i="70"/>
  <c r="K450" i="70"/>
  <c r="I450" i="70"/>
  <c r="AT449" i="70"/>
  <c r="AW449" i="70" s="1"/>
  <c r="AR449" i="70"/>
  <c r="AM449" i="70"/>
  <c r="AL449" i="70"/>
  <c r="AJ449" i="70"/>
  <c r="AD449" i="70"/>
  <c r="AC449" i="70"/>
  <c r="AA449" i="70"/>
  <c r="U449" i="70"/>
  <c r="T449" i="70"/>
  <c r="R449" i="70"/>
  <c r="L449" i="70"/>
  <c r="K449" i="70"/>
  <c r="I449" i="70"/>
  <c r="AT448" i="70"/>
  <c r="AW448" i="70" s="1"/>
  <c r="AR448" i="70"/>
  <c r="AM448" i="70"/>
  <c r="AL448" i="70"/>
  <c r="AJ448" i="70"/>
  <c r="AD448" i="70"/>
  <c r="AC448" i="70"/>
  <c r="AA448" i="70"/>
  <c r="U448" i="70"/>
  <c r="T448" i="70"/>
  <c r="R448" i="70"/>
  <c r="L448" i="70"/>
  <c r="K448" i="70"/>
  <c r="I448" i="70"/>
  <c r="AT447" i="70"/>
  <c r="AW447" i="70" s="1"/>
  <c r="AR447" i="70"/>
  <c r="AP447" i="70"/>
  <c r="AO447" i="70"/>
  <c r="AM447" i="70"/>
  <c r="AL447" i="70"/>
  <c r="AJ447" i="70"/>
  <c r="AD447" i="70"/>
  <c r="AC447" i="70"/>
  <c r="AA447" i="70"/>
  <c r="U447" i="70"/>
  <c r="T447" i="70"/>
  <c r="R447" i="70"/>
  <c r="L447" i="70"/>
  <c r="K447" i="70"/>
  <c r="I447" i="70"/>
  <c r="AT446" i="70"/>
  <c r="AW446" i="70" s="1"/>
  <c r="AL446" i="70"/>
  <c r="AI446" i="70"/>
  <c r="AJ446" i="70" s="1"/>
  <c r="AC446" i="70"/>
  <c r="Z446" i="70"/>
  <c r="AA446" i="70" s="1"/>
  <c r="T446" i="70"/>
  <c r="Q446" i="70"/>
  <c r="U446" i="70" s="1"/>
  <c r="K446" i="70"/>
  <c r="H446" i="70"/>
  <c r="L446" i="70" s="1"/>
  <c r="AT445" i="70"/>
  <c r="AW445" i="70" s="1"/>
  <c r="AR445" i="70"/>
  <c r="AM445" i="70"/>
  <c r="AL445" i="70"/>
  <c r="AJ445" i="70"/>
  <c r="AD445" i="70"/>
  <c r="AC445" i="70"/>
  <c r="AA445" i="70"/>
  <c r="U445" i="70"/>
  <c r="T445" i="70"/>
  <c r="R445" i="70"/>
  <c r="L445" i="70"/>
  <c r="K445" i="70"/>
  <c r="I445" i="70"/>
  <c r="AT444" i="70"/>
  <c r="AW444" i="70" s="1"/>
  <c r="AR444" i="70"/>
  <c r="AM444" i="70"/>
  <c r="AL444" i="70"/>
  <c r="AJ444" i="70"/>
  <c r="AD444" i="70"/>
  <c r="AC444" i="70"/>
  <c r="AA444" i="70"/>
  <c r="U444" i="70"/>
  <c r="T444" i="70"/>
  <c r="R444" i="70"/>
  <c r="L444" i="70"/>
  <c r="K444" i="70"/>
  <c r="I444" i="70"/>
  <c r="AT443" i="70"/>
  <c r="AW443" i="70" s="1"/>
  <c r="AR443" i="70"/>
  <c r="AM443" i="70"/>
  <c r="AL443" i="70"/>
  <c r="AJ443" i="70"/>
  <c r="AD443" i="70"/>
  <c r="AC443" i="70"/>
  <c r="AA443" i="70"/>
  <c r="U443" i="70"/>
  <c r="T443" i="70"/>
  <c r="R443" i="70"/>
  <c r="L443" i="70"/>
  <c r="K443" i="70"/>
  <c r="I443" i="70"/>
  <c r="AT442" i="70"/>
  <c r="AW442" i="70" s="1"/>
  <c r="AR442" i="70"/>
  <c r="AM442" i="70"/>
  <c r="AL442" i="70"/>
  <c r="AJ442" i="70"/>
  <c r="AD442" i="70"/>
  <c r="AC442" i="70"/>
  <c r="AA442" i="70"/>
  <c r="U442" i="70"/>
  <c r="T442" i="70"/>
  <c r="R442" i="70"/>
  <c r="L442" i="70"/>
  <c r="K442" i="70"/>
  <c r="I442" i="70"/>
  <c r="AT441" i="70"/>
  <c r="AW441" i="70" s="1"/>
  <c r="AR441" i="70"/>
  <c r="AM441" i="70"/>
  <c r="AL441" i="70"/>
  <c r="AJ441" i="70"/>
  <c r="AD441" i="70"/>
  <c r="AC441" i="70"/>
  <c r="AA441" i="70"/>
  <c r="U441" i="70"/>
  <c r="T441" i="70"/>
  <c r="R441" i="70"/>
  <c r="L441" i="70"/>
  <c r="K441" i="70"/>
  <c r="I441" i="70"/>
  <c r="AT440" i="70"/>
  <c r="AW440" i="70" s="1"/>
  <c r="AR440" i="70"/>
  <c r="AM440" i="70"/>
  <c r="AL440" i="70"/>
  <c r="AJ440" i="70"/>
  <c r="AD440" i="70"/>
  <c r="AC440" i="70"/>
  <c r="AA440" i="70"/>
  <c r="U440" i="70"/>
  <c r="T440" i="70"/>
  <c r="R440" i="70"/>
  <c r="L440" i="70"/>
  <c r="K440" i="70"/>
  <c r="I440" i="70"/>
  <c r="AT439" i="70"/>
  <c r="AW439" i="70" s="1"/>
  <c r="AR439" i="70"/>
  <c r="AM439" i="70"/>
  <c r="AL439" i="70"/>
  <c r="AJ439" i="70"/>
  <c r="AD439" i="70"/>
  <c r="AC439" i="70"/>
  <c r="AA439" i="70"/>
  <c r="U439" i="70"/>
  <c r="T439" i="70"/>
  <c r="R439" i="70"/>
  <c r="L439" i="70"/>
  <c r="K439" i="70"/>
  <c r="I439" i="70"/>
  <c r="AT438" i="70"/>
  <c r="AW438" i="70" s="1"/>
  <c r="AR438" i="70"/>
  <c r="AM438" i="70"/>
  <c r="AL438" i="70"/>
  <c r="AJ438" i="70"/>
  <c r="AD438" i="70"/>
  <c r="AC438" i="70"/>
  <c r="AA438" i="70"/>
  <c r="U438" i="70"/>
  <c r="T438" i="70"/>
  <c r="R438" i="70"/>
  <c r="L438" i="70"/>
  <c r="K438" i="70"/>
  <c r="I438" i="70"/>
  <c r="AT437" i="70"/>
  <c r="AW437" i="70" s="1"/>
  <c r="AR437" i="70"/>
  <c r="AM437" i="70"/>
  <c r="AL437" i="70"/>
  <c r="AJ437" i="70"/>
  <c r="AD437" i="70"/>
  <c r="AC437" i="70"/>
  <c r="AA437" i="70"/>
  <c r="U437" i="70"/>
  <c r="T437" i="70"/>
  <c r="R437" i="70"/>
  <c r="L437" i="70"/>
  <c r="K437" i="70"/>
  <c r="I437" i="70"/>
  <c r="AT436" i="70"/>
  <c r="AW436" i="70" s="1"/>
  <c r="AR436" i="70"/>
  <c r="AM436" i="70"/>
  <c r="AL436" i="70"/>
  <c r="AJ436" i="70"/>
  <c r="AD436" i="70"/>
  <c r="AC436" i="70"/>
  <c r="AA436" i="70"/>
  <c r="U436" i="70"/>
  <c r="T436" i="70"/>
  <c r="R436" i="70"/>
  <c r="L436" i="70"/>
  <c r="K436" i="70"/>
  <c r="I436" i="70"/>
  <c r="AT435" i="70"/>
  <c r="AW435" i="70" s="1"/>
  <c r="AR435" i="70"/>
  <c r="AM435" i="70"/>
  <c r="AL435" i="70"/>
  <c r="AJ435" i="70"/>
  <c r="AD435" i="70"/>
  <c r="AC435" i="70"/>
  <c r="AA435" i="70"/>
  <c r="U435" i="70"/>
  <c r="T435" i="70"/>
  <c r="R435" i="70"/>
  <c r="L435" i="70"/>
  <c r="K435" i="70"/>
  <c r="I435" i="70"/>
  <c r="AT434" i="70"/>
  <c r="AW434" i="70" s="1"/>
  <c r="AR434" i="70"/>
  <c r="AM434" i="70"/>
  <c r="AL434" i="70"/>
  <c r="AJ434" i="70"/>
  <c r="AD434" i="70"/>
  <c r="AC434" i="70"/>
  <c r="AA434" i="70"/>
  <c r="U434" i="70"/>
  <c r="T434" i="70"/>
  <c r="R434" i="70"/>
  <c r="L434" i="70"/>
  <c r="K434" i="70"/>
  <c r="I434" i="70"/>
  <c r="AT433" i="70"/>
  <c r="AW433" i="70" s="1"/>
  <c r="AR433" i="70"/>
  <c r="AM433" i="70"/>
  <c r="AL433" i="70"/>
  <c r="AJ433" i="70"/>
  <c r="AD433" i="70"/>
  <c r="AC433" i="70"/>
  <c r="AA433" i="70"/>
  <c r="U433" i="70"/>
  <c r="T433" i="70"/>
  <c r="R433" i="70"/>
  <c r="L433" i="70"/>
  <c r="K433" i="70"/>
  <c r="I433" i="70"/>
  <c r="AT432" i="70"/>
  <c r="AW432" i="70" s="1"/>
  <c r="AR432" i="70"/>
  <c r="AM432" i="70"/>
  <c r="AL432" i="70"/>
  <c r="AJ432" i="70"/>
  <c r="AD432" i="70"/>
  <c r="AC432" i="70"/>
  <c r="AA432" i="70"/>
  <c r="U432" i="70"/>
  <c r="T432" i="70"/>
  <c r="R432" i="70"/>
  <c r="L432" i="70"/>
  <c r="K432" i="70"/>
  <c r="I432" i="70"/>
  <c r="AT431" i="70"/>
  <c r="AW431" i="70" s="1"/>
  <c r="AR431" i="70"/>
  <c r="AM431" i="70"/>
  <c r="AL431" i="70"/>
  <c r="AJ431" i="70"/>
  <c r="AD431" i="70"/>
  <c r="AC431" i="70"/>
  <c r="AA431" i="70"/>
  <c r="U431" i="70"/>
  <c r="T431" i="70"/>
  <c r="R431" i="70"/>
  <c r="L431" i="70"/>
  <c r="K431" i="70"/>
  <c r="I431" i="70"/>
  <c r="AT430" i="70"/>
  <c r="AW430" i="70" s="1"/>
  <c r="AR430" i="70"/>
  <c r="AP430" i="70"/>
  <c r="AO430" i="70"/>
  <c r="AM430" i="70"/>
  <c r="AL430" i="70"/>
  <c r="AJ430" i="70"/>
  <c r="AD430" i="70"/>
  <c r="AC430" i="70"/>
  <c r="AA430" i="70"/>
  <c r="U430" i="70"/>
  <c r="T430" i="70"/>
  <c r="R430" i="70"/>
  <c r="L430" i="70"/>
  <c r="K430" i="70"/>
  <c r="I430" i="70"/>
  <c r="AT429" i="70"/>
  <c r="AW429" i="70" s="1"/>
  <c r="AL429" i="70"/>
  <c r="AI429" i="70"/>
  <c r="AM429" i="70" s="1"/>
  <c r="AC429" i="70"/>
  <c r="Z429" i="70"/>
  <c r="AD429" i="70" s="1"/>
  <c r="T429" i="70"/>
  <c r="Q429" i="70"/>
  <c r="U429" i="70" s="1"/>
  <c r="K429" i="70"/>
  <c r="H429" i="70"/>
  <c r="L429" i="70" s="1"/>
  <c r="AT428" i="70"/>
  <c r="AW428" i="70" s="1"/>
  <c r="AR428" i="70"/>
  <c r="AM428" i="70"/>
  <c r="AL428" i="70"/>
  <c r="AJ428" i="70"/>
  <c r="AD428" i="70"/>
  <c r="AC428" i="70"/>
  <c r="AA428" i="70"/>
  <c r="U428" i="70"/>
  <c r="T428" i="70"/>
  <c r="R428" i="70"/>
  <c r="L428" i="70"/>
  <c r="K428" i="70"/>
  <c r="I428" i="70"/>
  <c r="AT427" i="70"/>
  <c r="AW427" i="70" s="1"/>
  <c r="AR427" i="70"/>
  <c r="AM427" i="70"/>
  <c r="AL427" i="70"/>
  <c r="AJ427" i="70"/>
  <c r="AD427" i="70"/>
  <c r="AC427" i="70"/>
  <c r="AA427" i="70"/>
  <c r="U427" i="70"/>
  <c r="T427" i="70"/>
  <c r="R427" i="70"/>
  <c r="L427" i="70"/>
  <c r="K427" i="70"/>
  <c r="I427" i="70"/>
  <c r="AT426" i="70"/>
  <c r="AW426" i="70" s="1"/>
  <c r="AR426" i="70"/>
  <c r="AM426" i="70"/>
  <c r="AL426" i="70"/>
  <c r="AJ426" i="70"/>
  <c r="AD426" i="70"/>
  <c r="AC426" i="70"/>
  <c r="AA426" i="70"/>
  <c r="U426" i="70"/>
  <c r="T426" i="70"/>
  <c r="R426" i="70"/>
  <c r="L426" i="70"/>
  <c r="K426" i="70"/>
  <c r="I426" i="70"/>
  <c r="AT425" i="70"/>
  <c r="AW425" i="70" s="1"/>
  <c r="AR425" i="70"/>
  <c r="AM425" i="70"/>
  <c r="AL425" i="70"/>
  <c r="AJ425" i="70"/>
  <c r="AD425" i="70"/>
  <c r="AC425" i="70"/>
  <c r="AA425" i="70"/>
  <c r="U425" i="70"/>
  <c r="T425" i="70"/>
  <c r="R425" i="70"/>
  <c r="L425" i="70"/>
  <c r="K425" i="70"/>
  <c r="I425" i="70"/>
  <c r="AT424" i="70"/>
  <c r="AW424" i="70" s="1"/>
  <c r="AR424" i="70"/>
  <c r="AM424" i="70"/>
  <c r="AL424" i="70"/>
  <c r="AJ424" i="70"/>
  <c r="AD424" i="70"/>
  <c r="AC424" i="70"/>
  <c r="AA424" i="70"/>
  <c r="U424" i="70"/>
  <c r="T424" i="70"/>
  <c r="R424" i="70"/>
  <c r="L424" i="70"/>
  <c r="K424" i="70"/>
  <c r="I424" i="70"/>
  <c r="AT423" i="70"/>
  <c r="AW423" i="70" s="1"/>
  <c r="AR423" i="70"/>
  <c r="AM423" i="70"/>
  <c r="AL423" i="70"/>
  <c r="AJ423" i="70"/>
  <c r="AD423" i="70"/>
  <c r="AC423" i="70"/>
  <c r="AA423" i="70"/>
  <c r="U423" i="70"/>
  <c r="T423" i="70"/>
  <c r="R423" i="70"/>
  <c r="L423" i="70"/>
  <c r="K423" i="70"/>
  <c r="I423" i="70"/>
  <c r="AT422" i="70"/>
  <c r="AW422" i="70" s="1"/>
  <c r="AR422" i="70"/>
  <c r="AM422" i="70"/>
  <c r="AL422" i="70"/>
  <c r="AJ422" i="70"/>
  <c r="AD422" i="70"/>
  <c r="AC422" i="70"/>
  <c r="AA422" i="70"/>
  <c r="U422" i="70"/>
  <c r="T422" i="70"/>
  <c r="R422" i="70"/>
  <c r="L422" i="70"/>
  <c r="K422" i="70"/>
  <c r="I422" i="70"/>
  <c r="AT421" i="70"/>
  <c r="AW421" i="70" s="1"/>
  <c r="AR421" i="70"/>
  <c r="AM421" i="70"/>
  <c r="AL421" i="70"/>
  <c r="AJ421" i="70"/>
  <c r="AD421" i="70"/>
  <c r="AC421" i="70"/>
  <c r="AA421" i="70"/>
  <c r="U421" i="70"/>
  <c r="T421" i="70"/>
  <c r="R421" i="70"/>
  <c r="L421" i="70"/>
  <c r="K421" i="70"/>
  <c r="I421" i="70"/>
  <c r="AT420" i="70"/>
  <c r="AW420" i="70" s="1"/>
  <c r="AR420" i="70"/>
  <c r="AM420" i="70"/>
  <c r="AL420" i="70"/>
  <c r="AJ420" i="70"/>
  <c r="AD420" i="70"/>
  <c r="AC420" i="70"/>
  <c r="AA420" i="70"/>
  <c r="U420" i="70"/>
  <c r="T420" i="70"/>
  <c r="R420" i="70"/>
  <c r="L420" i="70"/>
  <c r="K420" i="70"/>
  <c r="I420" i="70"/>
  <c r="AT419" i="70"/>
  <c r="AW419" i="70" s="1"/>
  <c r="AR419" i="70"/>
  <c r="AM419" i="70"/>
  <c r="AL419" i="70"/>
  <c r="AJ419" i="70"/>
  <c r="AD419" i="70"/>
  <c r="AC419" i="70"/>
  <c r="AA419" i="70"/>
  <c r="U419" i="70"/>
  <c r="T419" i="70"/>
  <c r="R419" i="70"/>
  <c r="L419" i="70"/>
  <c r="K419" i="70"/>
  <c r="I419" i="70"/>
  <c r="AT418" i="70"/>
  <c r="AW418" i="70" s="1"/>
  <c r="AR418" i="70"/>
  <c r="AM418" i="70"/>
  <c r="AL418" i="70"/>
  <c r="AJ418" i="70"/>
  <c r="AD418" i="70"/>
  <c r="AC418" i="70"/>
  <c r="AA418" i="70"/>
  <c r="U418" i="70"/>
  <c r="T418" i="70"/>
  <c r="R418" i="70"/>
  <c r="L418" i="70"/>
  <c r="K418" i="70"/>
  <c r="I418" i="70"/>
  <c r="AT417" i="70"/>
  <c r="AW417" i="70" s="1"/>
  <c r="AR417" i="70"/>
  <c r="AM417" i="70"/>
  <c r="AL417" i="70"/>
  <c r="AJ417" i="70"/>
  <c r="AD417" i="70"/>
  <c r="AC417" i="70"/>
  <c r="AA417" i="70"/>
  <c r="U417" i="70"/>
  <c r="T417" i="70"/>
  <c r="R417" i="70"/>
  <c r="L417" i="70"/>
  <c r="K417" i="70"/>
  <c r="I417" i="70"/>
  <c r="AT416" i="70"/>
  <c r="AW416" i="70" s="1"/>
  <c r="AR416" i="70"/>
  <c r="AM416" i="70"/>
  <c r="AL416" i="70"/>
  <c r="AJ416" i="70"/>
  <c r="AD416" i="70"/>
  <c r="AC416" i="70"/>
  <c r="AA416" i="70"/>
  <c r="U416" i="70"/>
  <c r="T416" i="70"/>
  <c r="R416" i="70"/>
  <c r="L416" i="70"/>
  <c r="K416" i="70"/>
  <c r="I416" i="70"/>
  <c r="AT415" i="70"/>
  <c r="AW415" i="70" s="1"/>
  <c r="AR415" i="70"/>
  <c r="AM415" i="70"/>
  <c r="AL415" i="70"/>
  <c r="AJ415" i="70"/>
  <c r="AD415" i="70"/>
  <c r="AC415" i="70"/>
  <c r="AA415" i="70"/>
  <c r="U415" i="70"/>
  <c r="T415" i="70"/>
  <c r="R415" i="70"/>
  <c r="L415" i="70"/>
  <c r="K415" i="70"/>
  <c r="I415" i="70"/>
  <c r="AT414" i="70"/>
  <c r="AW414" i="70" s="1"/>
  <c r="AR414" i="70"/>
  <c r="AM414" i="70"/>
  <c r="AL414" i="70"/>
  <c r="AJ414" i="70"/>
  <c r="AD414" i="70"/>
  <c r="AC414" i="70"/>
  <c r="AA414" i="70"/>
  <c r="U414" i="70"/>
  <c r="T414" i="70"/>
  <c r="R414" i="70"/>
  <c r="L414" i="70"/>
  <c r="K414" i="70"/>
  <c r="I414" i="70"/>
  <c r="AT413" i="70"/>
  <c r="AW413" i="70" s="1"/>
  <c r="AR413" i="70"/>
  <c r="AP413" i="70"/>
  <c r="AO413" i="70"/>
  <c r="AM413" i="70"/>
  <c r="AL413" i="70"/>
  <c r="AJ413" i="70"/>
  <c r="AD413" i="70"/>
  <c r="AC413" i="70"/>
  <c r="AA413" i="70"/>
  <c r="U413" i="70"/>
  <c r="T413" i="70"/>
  <c r="R413" i="70"/>
  <c r="L413" i="70"/>
  <c r="K413" i="70"/>
  <c r="I413" i="70"/>
  <c r="AT412" i="70"/>
  <c r="AW412" i="70" s="1"/>
  <c r="AL412" i="70"/>
  <c r="BE28" i="70" s="1"/>
  <c r="AI412" i="70"/>
  <c r="AJ412" i="70" s="1"/>
  <c r="AC412" i="70"/>
  <c r="Z412" i="70"/>
  <c r="AA412" i="70" s="1"/>
  <c r="T412" i="70"/>
  <c r="Q412" i="70"/>
  <c r="R412" i="70" s="1"/>
  <c r="K412" i="70"/>
  <c r="H412" i="70"/>
  <c r="I412" i="70" s="1"/>
  <c r="AT411" i="70"/>
  <c r="AW411" i="70" s="1"/>
  <c r="AR411" i="70"/>
  <c r="AM411" i="70"/>
  <c r="AL411" i="70"/>
  <c r="AJ411" i="70"/>
  <c r="AD411" i="70"/>
  <c r="AC411" i="70"/>
  <c r="AA411" i="70"/>
  <c r="U411" i="70"/>
  <c r="T411" i="70"/>
  <c r="R411" i="70"/>
  <c r="L411" i="70"/>
  <c r="K411" i="70"/>
  <c r="I411" i="70"/>
  <c r="AT410" i="70"/>
  <c r="AW410" i="70" s="1"/>
  <c r="AR410" i="70"/>
  <c r="AM410" i="70"/>
  <c r="AL410" i="70"/>
  <c r="AJ410" i="70"/>
  <c r="AD410" i="70"/>
  <c r="AC410" i="70"/>
  <c r="AA410" i="70"/>
  <c r="U410" i="70"/>
  <c r="T410" i="70"/>
  <c r="R410" i="70"/>
  <c r="L410" i="70"/>
  <c r="K410" i="70"/>
  <c r="I410" i="70"/>
  <c r="AT409" i="70"/>
  <c r="AW409" i="70" s="1"/>
  <c r="AR409" i="70"/>
  <c r="AM409" i="70"/>
  <c r="AL409" i="70"/>
  <c r="AJ409" i="70"/>
  <c r="AD409" i="70"/>
  <c r="AC409" i="70"/>
  <c r="AA409" i="70"/>
  <c r="U409" i="70"/>
  <c r="T409" i="70"/>
  <c r="R409" i="70"/>
  <c r="L409" i="70"/>
  <c r="K409" i="70"/>
  <c r="I409" i="70"/>
  <c r="AT408" i="70"/>
  <c r="AW408" i="70" s="1"/>
  <c r="AR408" i="70"/>
  <c r="AM408" i="70"/>
  <c r="AL408" i="70"/>
  <c r="AJ408" i="70"/>
  <c r="AD408" i="70"/>
  <c r="AC408" i="70"/>
  <c r="AA408" i="70"/>
  <c r="U408" i="70"/>
  <c r="T408" i="70"/>
  <c r="R408" i="70"/>
  <c r="L408" i="70"/>
  <c r="K408" i="70"/>
  <c r="I408" i="70"/>
  <c r="AT407" i="70"/>
  <c r="AW407" i="70" s="1"/>
  <c r="AR407" i="70"/>
  <c r="AM407" i="70"/>
  <c r="AL407" i="70"/>
  <c r="AJ407" i="70"/>
  <c r="AD407" i="70"/>
  <c r="AC407" i="70"/>
  <c r="AA407" i="70"/>
  <c r="U407" i="70"/>
  <c r="T407" i="70"/>
  <c r="R407" i="70"/>
  <c r="L407" i="70"/>
  <c r="K407" i="70"/>
  <c r="I407" i="70"/>
  <c r="AT406" i="70"/>
  <c r="AW406" i="70" s="1"/>
  <c r="AR406" i="70"/>
  <c r="AM406" i="70"/>
  <c r="AL406" i="70"/>
  <c r="AJ406" i="70"/>
  <c r="AD406" i="70"/>
  <c r="AC406" i="70"/>
  <c r="AA406" i="70"/>
  <c r="U406" i="70"/>
  <c r="T406" i="70"/>
  <c r="R406" i="70"/>
  <c r="L406" i="70"/>
  <c r="K406" i="70"/>
  <c r="I406" i="70"/>
  <c r="AT405" i="70"/>
  <c r="AW405" i="70" s="1"/>
  <c r="AR405" i="70"/>
  <c r="AM405" i="70"/>
  <c r="AL405" i="70"/>
  <c r="AJ405" i="70"/>
  <c r="AD405" i="70"/>
  <c r="AC405" i="70"/>
  <c r="AA405" i="70"/>
  <c r="U405" i="70"/>
  <c r="T405" i="70"/>
  <c r="R405" i="70"/>
  <c r="L405" i="70"/>
  <c r="K405" i="70"/>
  <c r="I405" i="70"/>
  <c r="AT404" i="70"/>
  <c r="AW404" i="70" s="1"/>
  <c r="AR404" i="70"/>
  <c r="AM404" i="70"/>
  <c r="AL404" i="70"/>
  <c r="AJ404" i="70"/>
  <c r="AD404" i="70"/>
  <c r="AC404" i="70"/>
  <c r="AA404" i="70"/>
  <c r="U404" i="70"/>
  <c r="T404" i="70"/>
  <c r="R404" i="70"/>
  <c r="L404" i="70"/>
  <c r="K404" i="70"/>
  <c r="I404" i="70"/>
  <c r="AT403" i="70"/>
  <c r="AW403" i="70" s="1"/>
  <c r="AR403" i="70"/>
  <c r="AM403" i="70"/>
  <c r="AL403" i="70"/>
  <c r="AJ403" i="70"/>
  <c r="AD403" i="70"/>
  <c r="AC403" i="70"/>
  <c r="AA403" i="70"/>
  <c r="U403" i="70"/>
  <c r="T403" i="70"/>
  <c r="R403" i="70"/>
  <c r="L403" i="70"/>
  <c r="K403" i="70"/>
  <c r="I403" i="70"/>
  <c r="AT402" i="70"/>
  <c r="AW402" i="70" s="1"/>
  <c r="AR402" i="70"/>
  <c r="AM402" i="70"/>
  <c r="AL402" i="70"/>
  <c r="AJ402" i="70"/>
  <c r="AD402" i="70"/>
  <c r="AC402" i="70"/>
  <c r="AA402" i="70"/>
  <c r="U402" i="70"/>
  <c r="T402" i="70"/>
  <c r="R402" i="70"/>
  <c r="L402" i="70"/>
  <c r="K402" i="70"/>
  <c r="I402" i="70"/>
  <c r="AT401" i="70"/>
  <c r="AW401" i="70" s="1"/>
  <c r="AR401" i="70"/>
  <c r="AM401" i="70"/>
  <c r="AL401" i="70"/>
  <c r="AJ401" i="70"/>
  <c r="AD401" i="70"/>
  <c r="AC401" i="70"/>
  <c r="AA401" i="70"/>
  <c r="U401" i="70"/>
  <c r="T401" i="70"/>
  <c r="R401" i="70"/>
  <c r="L401" i="70"/>
  <c r="K401" i="70"/>
  <c r="I401" i="70"/>
  <c r="AT400" i="70"/>
  <c r="AW400" i="70" s="1"/>
  <c r="AR400" i="70"/>
  <c r="AM400" i="70"/>
  <c r="AL400" i="70"/>
  <c r="AJ400" i="70"/>
  <c r="AD400" i="70"/>
  <c r="AC400" i="70"/>
  <c r="AA400" i="70"/>
  <c r="U400" i="70"/>
  <c r="T400" i="70"/>
  <c r="R400" i="70"/>
  <c r="L400" i="70"/>
  <c r="K400" i="70"/>
  <c r="I400" i="70"/>
  <c r="AT399" i="70"/>
  <c r="AW399" i="70" s="1"/>
  <c r="AR399" i="70"/>
  <c r="AM399" i="70"/>
  <c r="AL399" i="70"/>
  <c r="AJ399" i="70"/>
  <c r="AD399" i="70"/>
  <c r="AC399" i="70"/>
  <c r="AA399" i="70"/>
  <c r="U399" i="70"/>
  <c r="T399" i="70"/>
  <c r="R399" i="70"/>
  <c r="L399" i="70"/>
  <c r="K399" i="70"/>
  <c r="I399" i="70"/>
  <c r="AT398" i="70"/>
  <c r="AW398" i="70" s="1"/>
  <c r="AR398" i="70"/>
  <c r="AM398" i="70"/>
  <c r="AL398" i="70"/>
  <c r="AJ398" i="70"/>
  <c r="AD398" i="70"/>
  <c r="AC398" i="70"/>
  <c r="AA398" i="70"/>
  <c r="U398" i="70"/>
  <c r="T398" i="70"/>
  <c r="R398" i="70"/>
  <c r="L398" i="70"/>
  <c r="K398" i="70"/>
  <c r="I398" i="70"/>
  <c r="AT397" i="70"/>
  <c r="AW397" i="70" s="1"/>
  <c r="AR397" i="70"/>
  <c r="AM397" i="70"/>
  <c r="AL397" i="70"/>
  <c r="AJ397" i="70"/>
  <c r="AD397" i="70"/>
  <c r="AC397" i="70"/>
  <c r="AA397" i="70"/>
  <c r="U397" i="70"/>
  <c r="T397" i="70"/>
  <c r="R397" i="70"/>
  <c r="L397" i="70"/>
  <c r="K397" i="70"/>
  <c r="I397" i="70"/>
  <c r="AT396" i="70"/>
  <c r="AW396" i="70" s="1"/>
  <c r="AR396" i="70"/>
  <c r="AP396" i="70"/>
  <c r="AO396" i="70"/>
  <c r="AM396" i="70"/>
  <c r="AL396" i="70"/>
  <c r="AJ396" i="70"/>
  <c r="AD396" i="70"/>
  <c r="AC396" i="70"/>
  <c r="AA396" i="70"/>
  <c r="U396" i="70"/>
  <c r="T396" i="70"/>
  <c r="R396" i="70"/>
  <c r="L396" i="70"/>
  <c r="K396" i="70"/>
  <c r="I396" i="70"/>
  <c r="AT395" i="70"/>
  <c r="AW395" i="70" s="1"/>
  <c r="AL395" i="70"/>
  <c r="BE27" i="70" s="1"/>
  <c r="AI395" i="70"/>
  <c r="AM395" i="70" s="1"/>
  <c r="AC395" i="70"/>
  <c r="Z395" i="70"/>
  <c r="AD395" i="70" s="1"/>
  <c r="T395" i="70"/>
  <c r="Q395" i="70"/>
  <c r="U395" i="70" s="1"/>
  <c r="K395" i="70"/>
  <c r="H395" i="70"/>
  <c r="L395" i="70" s="1"/>
  <c r="AT394" i="70"/>
  <c r="AW394" i="70" s="1"/>
  <c r="AR394" i="70"/>
  <c r="AM394" i="70"/>
  <c r="AL394" i="70"/>
  <c r="AJ394" i="70"/>
  <c r="AD394" i="70"/>
  <c r="AC394" i="70"/>
  <c r="AA394" i="70"/>
  <c r="U394" i="70"/>
  <c r="T394" i="70"/>
  <c r="R394" i="70"/>
  <c r="L394" i="70"/>
  <c r="K394" i="70"/>
  <c r="I394" i="70"/>
  <c r="AT393" i="70"/>
  <c r="AW393" i="70" s="1"/>
  <c r="AR393" i="70"/>
  <c r="AM393" i="70"/>
  <c r="AL393" i="70"/>
  <c r="AJ393" i="70"/>
  <c r="AD393" i="70"/>
  <c r="AC393" i="70"/>
  <c r="AA393" i="70"/>
  <c r="U393" i="70"/>
  <c r="T393" i="70"/>
  <c r="R393" i="70"/>
  <c r="L393" i="70"/>
  <c r="K393" i="70"/>
  <c r="I393" i="70"/>
  <c r="AT392" i="70"/>
  <c r="AW392" i="70" s="1"/>
  <c r="AR392" i="70"/>
  <c r="AM392" i="70"/>
  <c r="AL392" i="70"/>
  <c r="AJ392" i="70"/>
  <c r="AD392" i="70"/>
  <c r="AC392" i="70"/>
  <c r="AA392" i="70"/>
  <c r="U392" i="70"/>
  <c r="T392" i="70"/>
  <c r="R392" i="70"/>
  <c r="L392" i="70"/>
  <c r="K392" i="70"/>
  <c r="I392" i="70"/>
  <c r="AT391" i="70"/>
  <c r="AW391" i="70" s="1"/>
  <c r="AR391" i="70"/>
  <c r="AM391" i="70"/>
  <c r="AL391" i="70"/>
  <c r="AJ391" i="70"/>
  <c r="AD391" i="70"/>
  <c r="AC391" i="70"/>
  <c r="AA391" i="70"/>
  <c r="U391" i="70"/>
  <c r="T391" i="70"/>
  <c r="R391" i="70"/>
  <c r="L391" i="70"/>
  <c r="K391" i="70"/>
  <c r="I391" i="70"/>
  <c r="AT390" i="70"/>
  <c r="AW390" i="70" s="1"/>
  <c r="AR390" i="70"/>
  <c r="AM390" i="70"/>
  <c r="AL390" i="70"/>
  <c r="AJ390" i="70"/>
  <c r="AD390" i="70"/>
  <c r="AC390" i="70"/>
  <c r="AA390" i="70"/>
  <c r="U390" i="70"/>
  <c r="T390" i="70"/>
  <c r="R390" i="70"/>
  <c r="L390" i="70"/>
  <c r="K390" i="70"/>
  <c r="I390" i="70"/>
  <c r="AT389" i="70"/>
  <c r="AW389" i="70" s="1"/>
  <c r="AR389" i="70"/>
  <c r="AM389" i="70"/>
  <c r="AL389" i="70"/>
  <c r="AJ389" i="70"/>
  <c r="AD389" i="70"/>
  <c r="AC389" i="70"/>
  <c r="AA389" i="70"/>
  <c r="U389" i="70"/>
  <c r="T389" i="70"/>
  <c r="R389" i="70"/>
  <c r="L389" i="70"/>
  <c r="K389" i="70"/>
  <c r="I389" i="70"/>
  <c r="AT388" i="70"/>
  <c r="AW388" i="70" s="1"/>
  <c r="AR388" i="70"/>
  <c r="AM388" i="70"/>
  <c r="AL388" i="70"/>
  <c r="AJ388" i="70"/>
  <c r="AD388" i="70"/>
  <c r="AC388" i="70"/>
  <c r="AA388" i="70"/>
  <c r="U388" i="70"/>
  <c r="T388" i="70"/>
  <c r="R388" i="70"/>
  <c r="L388" i="70"/>
  <c r="K388" i="70"/>
  <c r="I388" i="70"/>
  <c r="AT387" i="70"/>
  <c r="AW387" i="70" s="1"/>
  <c r="AR387" i="70"/>
  <c r="AM387" i="70"/>
  <c r="AL387" i="70"/>
  <c r="AJ387" i="70"/>
  <c r="AD387" i="70"/>
  <c r="AC387" i="70"/>
  <c r="AA387" i="70"/>
  <c r="U387" i="70"/>
  <c r="T387" i="70"/>
  <c r="R387" i="70"/>
  <c r="L387" i="70"/>
  <c r="K387" i="70"/>
  <c r="I387" i="70"/>
  <c r="AT386" i="70"/>
  <c r="AW386" i="70" s="1"/>
  <c r="AR386" i="70"/>
  <c r="AM386" i="70"/>
  <c r="AL386" i="70"/>
  <c r="AJ386" i="70"/>
  <c r="AD386" i="70"/>
  <c r="AC386" i="70"/>
  <c r="AA386" i="70"/>
  <c r="U386" i="70"/>
  <c r="T386" i="70"/>
  <c r="R386" i="70"/>
  <c r="L386" i="70"/>
  <c r="K386" i="70"/>
  <c r="I386" i="70"/>
  <c r="AT385" i="70"/>
  <c r="AW385" i="70" s="1"/>
  <c r="AR385" i="70"/>
  <c r="AM385" i="70"/>
  <c r="AL385" i="70"/>
  <c r="AJ385" i="70"/>
  <c r="AD385" i="70"/>
  <c r="AC385" i="70"/>
  <c r="AA385" i="70"/>
  <c r="U385" i="70"/>
  <c r="T385" i="70"/>
  <c r="R385" i="70"/>
  <c r="L385" i="70"/>
  <c r="K385" i="70"/>
  <c r="I385" i="70"/>
  <c r="AT384" i="70"/>
  <c r="AW384" i="70" s="1"/>
  <c r="AR384" i="70"/>
  <c r="AM384" i="70"/>
  <c r="AL384" i="70"/>
  <c r="AJ384" i="70"/>
  <c r="AD384" i="70"/>
  <c r="AC384" i="70"/>
  <c r="AA384" i="70"/>
  <c r="U384" i="70"/>
  <c r="T384" i="70"/>
  <c r="R384" i="70"/>
  <c r="L384" i="70"/>
  <c r="K384" i="70"/>
  <c r="I384" i="70"/>
  <c r="AT383" i="70"/>
  <c r="AW383" i="70" s="1"/>
  <c r="AR383" i="70"/>
  <c r="AM383" i="70"/>
  <c r="AL383" i="70"/>
  <c r="AJ383" i="70"/>
  <c r="AD383" i="70"/>
  <c r="AC383" i="70"/>
  <c r="AA383" i="70"/>
  <c r="U383" i="70"/>
  <c r="T383" i="70"/>
  <c r="R383" i="70"/>
  <c r="L383" i="70"/>
  <c r="K383" i="70"/>
  <c r="I383" i="70"/>
  <c r="AT382" i="70"/>
  <c r="AW382" i="70" s="1"/>
  <c r="AR382" i="70"/>
  <c r="AM382" i="70"/>
  <c r="AL382" i="70"/>
  <c r="AJ382" i="70"/>
  <c r="AD382" i="70"/>
  <c r="AC382" i="70"/>
  <c r="AA382" i="70"/>
  <c r="U382" i="70"/>
  <c r="T382" i="70"/>
  <c r="R382" i="70"/>
  <c r="L382" i="70"/>
  <c r="K382" i="70"/>
  <c r="I382" i="70"/>
  <c r="AT381" i="70"/>
  <c r="AW381" i="70" s="1"/>
  <c r="AR381" i="70"/>
  <c r="AM381" i="70"/>
  <c r="AL381" i="70"/>
  <c r="AJ381" i="70"/>
  <c r="AD381" i="70"/>
  <c r="AC381" i="70"/>
  <c r="AA381" i="70"/>
  <c r="U381" i="70"/>
  <c r="T381" i="70"/>
  <c r="R381" i="70"/>
  <c r="L381" i="70"/>
  <c r="K381" i="70"/>
  <c r="I381" i="70"/>
  <c r="AT380" i="70"/>
  <c r="AW380" i="70" s="1"/>
  <c r="AR380" i="70"/>
  <c r="AM380" i="70"/>
  <c r="AL380" i="70"/>
  <c r="AJ380" i="70"/>
  <c r="AD380" i="70"/>
  <c r="AC380" i="70"/>
  <c r="AA380" i="70"/>
  <c r="U380" i="70"/>
  <c r="T380" i="70"/>
  <c r="R380" i="70"/>
  <c r="L380" i="70"/>
  <c r="K380" i="70"/>
  <c r="I380" i="70"/>
  <c r="AT379" i="70"/>
  <c r="AW379" i="70" s="1"/>
  <c r="AR379" i="70"/>
  <c r="AP379" i="70"/>
  <c r="AO379" i="70"/>
  <c r="AM379" i="70"/>
  <c r="AL379" i="70"/>
  <c r="AJ379" i="70"/>
  <c r="AD379" i="70"/>
  <c r="AC379" i="70"/>
  <c r="AA379" i="70"/>
  <c r="U379" i="70"/>
  <c r="T379" i="70"/>
  <c r="R379" i="70"/>
  <c r="L379" i="70"/>
  <c r="K379" i="70"/>
  <c r="I379" i="70"/>
  <c r="AT378" i="70"/>
  <c r="AW378" i="70" s="1"/>
  <c r="AL378" i="70"/>
  <c r="BE26" i="70" s="1"/>
  <c r="AI378" i="70"/>
  <c r="AJ378" i="70" s="1"/>
  <c r="AC378" i="70"/>
  <c r="Z378" i="70"/>
  <c r="AA378" i="70" s="1"/>
  <c r="T378" i="70"/>
  <c r="Q378" i="70"/>
  <c r="R378" i="70" s="1"/>
  <c r="K378" i="70"/>
  <c r="H378" i="70"/>
  <c r="I378" i="70" s="1"/>
  <c r="AT377" i="70"/>
  <c r="AW377" i="70" s="1"/>
  <c r="AR377" i="70"/>
  <c r="AM377" i="70"/>
  <c r="AL377" i="70"/>
  <c r="AJ377" i="70"/>
  <c r="AD377" i="70"/>
  <c r="AC377" i="70"/>
  <c r="AA377" i="70"/>
  <c r="U377" i="70"/>
  <c r="T377" i="70"/>
  <c r="R377" i="70"/>
  <c r="L377" i="70"/>
  <c r="K377" i="70"/>
  <c r="I377" i="70"/>
  <c r="AT376" i="70"/>
  <c r="AW376" i="70" s="1"/>
  <c r="AR376" i="70"/>
  <c r="AM376" i="70"/>
  <c r="AL376" i="70"/>
  <c r="AJ376" i="70"/>
  <c r="AD376" i="70"/>
  <c r="AC376" i="70"/>
  <c r="AA376" i="70"/>
  <c r="U376" i="70"/>
  <c r="T376" i="70"/>
  <c r="R376" i="70"/>
  <c r="L376" i="70"/>
  <c r="K376" i="70"/>
  <c r="I376" i="70"/>
  <c r="AT375" i="70"/>
  <c r="AW375" i="70" s="1"/>
  <c r="AR375" i="70"/>
  <c r="AM375" i="70"/>
  <c r="AL375" i="70"/>
  <c r="AJ375" i="70"/>
  <c r="AD375" i="70"/>
  <c r="AC375" i="70"/>
  <c r="AA375" i="70"/>
  <c r="U375" i="70"/>
  <c r="T375" i="70"/>
  <c r="R375" i="70"/>
  <c r="L375" i="70"/>
  <c r="K375" i="70"/>
  <c r="I375" i="70"/>
  <c r="AT374" i="70"/>
  <c r="AW374" i="70" s="1"/>
  <c r="AR374" i="70"/>
  <c r="AM374" i="70"/>
  <c r="AL374" i="70"/>
  <c r="AJ374" i="70"/>
  <c r="AD374" i="70"/>
  <c r="AC374" i="70"/>
  <c r="AA374" i="70"/>
  <c r="U374" i="70"/>
  <c r="T374" i="70"/>
  <c r="R374" i="70"/>
  <c r="L374" i="70"/>
  <c r="K374" i="70"/>
  <c r="I374" i="70"/>
  <c r="AT373" i="70"/>
  <c r="AW373" i="70" s="1"/>
  <c r="AR373" i="70"/>
  <c r="AM373" i="70"/>
  <c r="AL373" i="70"/>
  <c r="AJ373" i="70"/>
  <c r="AD373" i="70"/>
  <c r="AC373" i="70"/>
  <c r="AA373" i="70"/>
  <c r="U373" i="70"/>
  <c r="T373" i="70"/>
  <c r="R373" i="70"/>
  <c r="L373" i="70"/>
  <c r="K373" i="70"/>
  <c r="I373" i="70"/>
  <c r="AT372" i="70"/>
  <c r="AW372" i="70" s="1"/>
  <c r="AR372" i="70"/>
  <c r="AM372" i="70"/>
  <c r="AL372" i="70"/>
  <c r="AJ372" i="70"/>
  <c r="AD372" i="70"/>
  <c r="AC372" i="70"/>
  <c r="AA372" i="70"/>
  <c r="U372" i="70"/>
  <c r="T372" i="70"/>
  <c r="R372" i="70"/>
  <c r="L372" i="70"/>
  <c r="K372" i="70"/>
  <c r="I372" i="70"/>
  <c r="AT371" i="70"/>
  <c r="AW371" i="70" s="1"/>
  <c r="AR371" i="70"/>
  <c r="AM371" i="70"/>
  <c r="AL371" i="70"/>
  <c r="AJ371" i="70"/>
  <c r="AD371" i="70"/>
  <c r="AC371" i="70"/>
  <c r="AA371" i="70"/>
  <c r="U371" i="70"/>
  <c r="T371" i="70"/>
  <c r="R371" i="70"/>
  <c r="L371" i="70"/>
  <c r="K371" i="70"/>
  <c r="I371" i="70"/>
  <c r="AT370" i="70"/>
  <c r="AW370" i="70" s="1"/>
  <c r="AR370" i="70"/>
  <c r="AM370" i="70"/>
  <c r="AL370" i="70"/>
  <c r="AJ370" i="70"/>
  <c r="AD370" i="70"/>
  <c r="AC370" i="70"/>
  <c r="AA370" i="70"/>
  <c r="U370" i="70"/>
  <c r="T370" i="70"/>
  <c r="R370" i="70"/>
  <c r="L370" i="70"/>
  <c r="K370" i="70"/>
  <c r="I370" i="70"/>
  <c r="AT369" i="70"/>
  <c r="AW369" i="70" s="1"/>
  <c r="AR369" i="70"/>
  <c r="AM369" i="70"/>
  <c r="AL369" i="70"/>
  <c r="AJ369" i="70"/>
  <c r="AD369" i="70"/>
  <c r="AC369" i="70"/>
  <c r="AA369" i="70"/>
  <c r="U369" i="70"/>
  <c r="T369" i="70"/>
  <c r="R369" i="70"/>
  <c r="L369" i="70"/>
  <c r="K369" i="70"/>
  <c r="I369" i="70"/>
  <c r="AT368" i="70"/>
  <c r="AW368" i="70" s="1"/>
  <c r="AR368" i="70"/>
  <c r="AM368" i="70"/>
  <c r="AL368" i="70"/>
  <c r="AJ368" i="70"/>
  <c r="AD368" i="70"/>
  <c r="AC368" i="70"/>
  <c r="AA368" i="70"/>
  <c r="U368" i="70"/>
  <c r="T368" i="70"/>
  <c r="R368" i="70"/>
  <c r="L368" i="70"/>
  <c r="K368" i="70"/>
  <c r="I368" i="70"/>
  <c r="AT367" i="70"/>
  <c r="AW367" i="70" s="1"/>
  <c r="AR367" i="70"/>
  <c r="AM367" i="70"/>
  <c r="AL367" i="70"/>
  <c r="AJ367" i="70"/>
  <c r="AD367" i="70"/>
  <c r="AC367" i="70"/>
  <c r="AA367" i="70"/>
  <c r="U367" i="70"/>
  <c r="T367" i="70"/>
  <c r="R367" i="70"/>
  <c r="L367" i="70"/>
  <c r="K367" i="70"/>
  <c r="I367" i="70"/>
  <c r="AT366" i="70"/>
  <c r="AW366" i="70" s="1"/>
  <c r="AR366" i="70"/>
  <c r="AM366" i="70"/>
  <c r="AL366" i="70"/>
  <c r="AJ366" i="70"/>
  <c r="AD366" i="70"/>
  <c r="AC366" i="70"/>
  <c r="AA366" i="70"/>
  <c r="U366" i="70"/>
  <c r="T366" i="70"/>
  <c r="R366" i="70"/>
  <c r="L366" i="70"/>
  <c r="K366" i="70"/>
  <c r="I366" i="70"/>
  <c r="AT365" i="70"/>
  <c r="AW365" i="70" s="1"/>
  <c r="AR365" i="70"/>
  <c r="AM365" i="70"/>
  <c r="AL365" i="70"/>
  <c r="AJ365" i="70"/>
  <c r="AD365" i="70"/>
  <c r="AC365" i="70"/>
  <c r="AA365" i="70"/>
  <c r="U365" i="70"/>
  <c r="T365" i="70"/>
  <c r="R365" i="70"/>
  <c r="L365" i="70"/>
  <c r="K365" i="70"/>
  <c r="I365" i="70"/>
  <c r="AT364" i="70"/>
  <c r="AW364" i="70" s="1"/>
  <c r="AR364" i="70"/>
  <c r="AM364" i="70"/>
  <c r="AL364" i="70"/>
  <c r="AJ364" i="70"/>
  <c r="AD364" i="70"/>
  <c r="AC364" i="70"/>
  <c r="AA364" i="70"/>
  <c r="U364" i="70"/>
  <c r="T364" i="70"/>
  <c r="R364" i="70"/>
  <c r="L364" i="70"/>
  <c r="K364" i="70"/>
  <c r="I364" i="70"/>
  <c r="AT363" i="70"/>
  <c r="AW363" i="70" s="1"/>
  <c r="AR363" i="70"/>
  <c r="AM363" i="70"/>
  <c r="AL363" i="70"/>
  <c r="AJ363" i="70"/>
  <c r="AD363" i="70"/>
  <c r="AC363" i="70"/>
  <c r="AA363" i="70"/>
  <c r="U363" i="70"/>
  <c r="T363" i="70"/>
  <c r="R363" i="70"/>
  <c r="L363" i="70"/>
  <c r="K363" i="70"/>
  <c r="I363" i="70"/>
  <c r="AT362" i="70"/>
  <c r="AW362" i="70" s="1"/>
  <c r="AR362" i="70"/>
  <c r="AP362" i="70"/>
  <c r="AO362" i="70"/>
  <c r="AM362" i="70"/>
  <c r="AL362" i="70"/>
  <c r="AJ362" i="70"/>
  <c r="AD362" i="70"/>
  <c r="AC362" i="70"/>
  <c r="AA362" i="70"/>
  <c r="U362" i="70"/>
  <c r="T362" i="70"/>
  <c r="R362" i="70"/>
  <c r="L362" i="70"/>
  <c r="K362" i="70"/>
  <c r="I362" i="70"/>
  <c r="AT361" i="70"/>
  <c r="AW361" i="70" s="1"/>
  <c r="AL361" i="70"/>
  <c r="AI361" i="70"/>
  <c r="AJ361" i="70" s="1"/>
  <c r="AC361" i="70"/>
  <c r="Z361" i="70"/>
  <c r="AA361" i="70" s="1"/>
  <c r="T361" i="70"/>
  <c r="Q361" i="70"/>
  <c r="R361" i="70" s="1"/>
  <c r="K361" i="70"/>
  <c r="H361" i="70"/>
  <c r="I361" i="70" s="1"/>
  <c r="AT360" i="70"/>
  <c r="AW360" i="70" s="1"/>
  <c r="AR360" i="70"/>
  <c r="AM360" i="70"/>
  <c r="AL360" i="70"/>
  <c r="AJ360" i="70"/>
  <c r="AD360" i="70"/>
  <c r="AC360" i="70"/>
  <c r="AA360" i="70"/>
  <c r="U360" i="70"/>
  <c r="T360" i="70"/>
  <c r="R360" i="70"/>
  <c r="L360" i="70"/>
  <c r="K360" i="70"/>
  <c r="I360" i="70"/>
  <c r="AT359" i="70"/>
  <c r="AW359" i="70" s="1"/>
  <c r="AR359" i="70"/>
  <c r="AM359" i="70"/>
  <c r="AL359" i="70"/>
  <c r="AJ359" i="70"/>
  <c r="AD359" i="70"/>
  <c r="AC359" i="70"/>
  <c r="AA359" i="70"/>
  <c r="U359" i="70"/>
  <c r="T359" i="70"/>
  <c r="R359" i="70"/>
  <c r="L359" i="70"/>
  <c r="K359" i="70"/>
  <c r="I359" i="70"/>
  <c r="AT358" i="70"/>
  <c r="AW358" i="70" s="1"/>
  <c r="AR358" i="70"/>
  <c r="AM358" i="70"/>
  <c r="AL358" i="70"/>
  <c r="AJ358" i="70"/>
  <c r="AD358" i="70"/>
  <c r="AC358" i="70"/>
  <c r="AA358" i="70"/>
  <c r="U358" i="70"/>
  <c r="T358" i="70"/>
  <c r="R358" i="70"/>
  <c r="L358" i="70"/>
  <c r="K358" i="70"/>
  <c r="I358" i="70"/>
  <c r="AT357" i="70"/>
  <c r="AW357" i="70" s="1"/>
  <c r="AR357" i="70"/>
  <c r="AM357" i="70"/>
  <c r="AL357" i="70"/>
  <c r="AJ357" i="70"/>
  <c r="AD357" i="70"/>
  <c r="AC357" i="70"/>
  <c r="AA357" i="70"/>
  <c r="U357" i="70"/>
  <c r="T357" i="70"/>
  <c r="R357" i="70"/>
  <c r="L357" i="70"/>
  <c r="K357" i="70"/>
  <c r="I357" i="70"/>
  <c r="AT356" i="70"/>
  <c r="AW356" i="70" s="1"/>
  <c r="AR356" i="70"/>
  <c r="AM356" i="70"/>
  <c r="AL356" i="70"/>
  <c r="AJ356" i="70"/>
  <c r="AD356" i="70"/>
  <c r="AC356" i="70"/>
  <c r="AA356" i="70"/>
  <c r="U356" i="70"/>
  <c r="T356" i="70"/>
  <c r="R356" i="70"/>
  <c r="L356" i="70"/>
  <c r="K356" i="70"/>
  <c r="I356" i="70"/>
  <c r="AT355" i="70"/>
  <c r="AW355" i="70" s="1"/>
  <c r="AR355" i="70"/>
  <c r="AM355" i="70"/>
  <c r="AL355" i="70"/>
  <c r="AJ355" i="70"/>
  <c r="AD355" i="70"/>
  <c r="AC355" i="70"/>
  <c r="AA355" i="70"/>
  <c r="U355" i="70"/>
  <c r="T355" i="70"/>
  <c r="R355" i="70"/>
  <c r="L355" i="70"/>
  <c r="K355" i="70"/>
  <c r="I355" i="70"/>
  <c r="AT354" i="70"/>
  <c r="AW354" i="70" s="1"/>
  <c r="AR354" i="70"/>
  <c r="AM354" i="70"/>
  <c r="AL354" i="70"/>
  <c r="AJ354" i="70"/>
  <c r="AD354" i="70"/>
  <c r="AC354" i="70"/>
  <c r="AA354" i="70"/>
  <c r="U354" i="70"/>
  <c r="T354" i="70"/>
  <c r="R354" i="70"/>
  <c r="L354" i="70"/>
  <c r="K354" i="70"/>
  <c r="I354" i="70"/>
  <c r="AT353" i="70"/>
  <c r="AW353" i="70" s="1"/>
  <c r="AR353" i="70"/>
  <c r="AM353" i="70"/>
  <c r="AL353" i="70"/>
  <c r="AJ353" i="70"/>
  <c r="AD353" i="70"/>
  <c r="AC353" i="70"/>
  <c r="AA353" i="70"/>
  <c r="U353" i="70"/>
  <c r="T353" i="70"/>
  <c r="R353" i="70"/>
  <c r="L353" i="70"/>
  <c r="K353" i="70"/>
  <c r="I353" i="70"/>
  <c r="AT352" i="70"/>
  <c r="AW352" i="70" s="1"/>
  <c r="AR352" i="70"/>
  <c r="AM352" i="70"/>
  <c r="AL352" i="70"/>
  <c r="AJ352" i="70"/>
  <c r="AD352" i="70"/>
  <c r="AC352" i="70"/>
  <c r="AA352" i="70"/>
  <c r="U352" i="70"/>
  <c r="T352" i="70"/>
  <c r="R352" i="70"/>
  <c r="L352" i="70"/>
  <c r="K352" i="70"/>
  <c r="I352" i="70"/>
  <c r="AT351" i="70"/>
  <c r="AW351" i="70" s="1"/>
  <c r="AR351" i="70"/>
  <c r="AM351" i="70"/>
  <c r="AL351" i="70"/>
  <c r="AJ351" i="70"/>
  <c r="AD351" i="70"/>
  <c r="AC351" i="70"/>
  <c r="AA351" i="70"/>
  <c r="U351" i="70"/>
  <c r="T351" i="70"/>
  <c r="R351" i="70"/>
  <c r="L351" i="70"/>
  <c r="K351" i="70"/>
  <c r="I351" i="70"/>
  <c r="AT350" i="70"/>
  <c r="AW350" i="70" s="1"/>
  <c r="AR350" i="70"/>
  <c r="AM350" i="70"/>
  <c r="AL350" i="70"/>
  <c r="AJ350" i="70"/>
  <c r="AD350" i="70"/>
  <c r="AC350" i="70"/>
  <c r="AA350" i="70"/>
  <c r="U350" i="70"/>
  <c r="T350" i="70"/>
  <c r="R350" i="70"/>
  <c r="L350" i="70"/>
  <c r="K350" i="70"/>
  <c r="I350" i="70"/>
  <c r="AT349" i="70"/>
  <c r="AW349" i="70" s="1"/>
  <c r="AR349" i="70"/>
  <c r="AM349" i="70"/>
  <c r="AL349" i="70"/>
  <c r="AJ349" i="70"/>
  <c r="AD349" i="70"/>
  <c r="AC349" i="70"/>
  <c r="AA349" i="70"/>
  <c r="U349" i="70"/>
  <c r="T349" i="70"/>
  <c r="R349" i="70"/>
  <c r="L349" i="70"/>
  <c r="K349" i="70"/>
  <c r="I349" i="70"/>
  <c r="AT348" i="70"/>
  <c r="AW348" i="70" s="1"/>
  <c r="AR348" i="70"/>
  <c r="AM348" i="70"/>
  <c r="AL348" i="70"/>
  <c r="AJ348" i="70"/>
  <c r="AD348" i="70"/>
  <c r="AC348" i="70"/>
  <c r="AA348" i="70"/>
  <c r="U348" i="70"/>
  <c r="T348" i="70"/>
  <c r="R348" i="70"/>
  <c r="L348" i="70"/>
  <c r="K348" i="70"/>
  <c r="I348" i="70"/>
  <c r="AT347" i="70"/>
  <c r="AW347" i="70" s="1"/>
  <c r="AR347" i="70"/>
  <c r="AM347" i="70"/>
  <c r="AL347" i="70"/>
  <c r="AJ347" i="70"/>
  <c r="AD347" i="70"/>
  <c r="AC347" i="70"/>
  <c r="AA347" i="70"/>
  <c r="U347" i="70"/>
  <c r="T347" i="70"/>
  <c r="R347" i="70"/>
  <c r="L347" i="70"/>
  <c r="K347" i="70"/>
  <c r="I347" i="70"/>
  <c r="AT346" i="70"/>
  <c r="AW346" i="70" s="1"/>
  <c r="AR346" i="70"/>
  <c r="AM346" i="70"/>
  <c r="AL346" i="70"/>
  <c r="AJ346" i="70"/>
  <c r="AD346" i="70"/>
  <c r="AC346" i="70"/>
  <c r="AA346" i="70"/>
  <c r="U346" i="70"/>
  <c r="T346" i="70"/>
  <c r="R346" i="70"/>
  <c r="L346" i="70"/>
  <c r="K346" i="70"/>
  <c r="I346" i="70"/>
  <c r="AT345" i="70"/>
  <c r="AW345" i="70" s="1"/>
  <c r="AR345" i="70"/>
  <c r="AP345" i="70"/>
  <c r="AO345" i="70"/>
  <c r="AM345" i="70"/>
  <c r="AL345" i="70"/>
  <c r="AJ345" i="70"/>
  <c r="AD345" i="70"/>
  <c r="AC345" i="70"/>
  <c r="AA345" i="70"/>
  <c r="U345" i="70"/>
  <c r="T345" i="70"/>
  <c r="R345" i="70"/>
  <c r="L345" i="70"/>
  <c r="K345" i="70"/>
  <c r="I345" i="70"/>
  <c r="AT344" i="70"/>
  <c r="AW344" i="70" s="1"/>
  <c r="AL344" i="70"/>
  <c r="BE24" i="70" s="1"/>
  <c r="AI344" i="70"/>
  <c r="AJ344" i="70" s="1"/>
  <c r="AC344" i="70"/>
  <c r="Z344" i="70"/>
  <c r="AA344" i="70" s="1"/>
  <c r="T344" i="70"/>
  <c r="Q344" i="70"/>
  <c r="R344" i="70" s="1"/>
  <c r="K344" i="70"/>
  <c r="H344" i="70"/>
  <c r="I344" i="70" s="1"/>
  <c r="AT343" i="70"/>
  <c r="AW343" i="70" s="1"/>
  <c r="AR343" i="70"/>
  <c r="AM343" i="70"/>
  <c r="AL343" i="70"/>
  <c r="AJ343" i="70"/>
  <c r="AD343" i="70"/>
  <c r="AC343" i="70"/>
  <c r="AA343" i="70"/>
  <c r="U343" i="70"/>
  <c r="T343" i="70"/>
  <c r="R343" i="70"/>
  <c r="L343" i="70"/>
  <c r="K343" i="70"/>
  <c r="I343" i="70"/>
  <c r="AT342" i="70"/>
  <c r="AW342" i="70" s="1"/>
  <c r="AR342" i="70"/>
  <c r="AM342" i="70"/>
  <c r="AL342" i="70"/>
  <c r="AJ342" i="70"/>
  <c r="AD342" i="70"/>
  <c r="AC342" i="70"/>
  <c r="AA342" i="70"/>
  <c r="U342" i="70"/>
  <c r="T342" i="70"/>
  <c r="R342" i="70"/>
  <c r="L342" i="70"/>
  <c r="K342" i="70"/>
  <c r="I342" i="70"/>
  <c r="AT341" i="70"/>
  <c r="AW341" i="70" s="1"/>
  <c r="AR341" i="70"/>
  <c r="AM341" i="70"/>
  <c r="AL341" i="70"/>
  <c r="AJ341" i="70"/>
  <c r="AD341" i="70"/>
  <c r="AC341" i="70"/>
  <c r="AA341" i="70"/>
  <c r="U341" i="70"/>
  <c r="T341" i="70"/>
  <c r="R341" i="70"/>
  <c r="L341" i="70"/>
  <c r="K341" i="70"/>
  <c r="I341" i="70"/>
  <c r="AT340" i="70"/>
  <c r="AW340" i="70" s="1"/>
  <c r="AR340" i="70"/>
  <c r="AM340" i="70"/>
  <c r="AL340" i="70"/>
  <c r="AJ340" i="70"/>
  <c r="AD340" i="70"/>
  <c r="AC340" i="70"/>
  <c r="AA340" i="70"/>
  <c r="U340" i="70"/>
  <c r="T340" i="70"/>
  <c r="R340" i="70"/>
  <c r="L340" i="70"/>
  <c r="K340" i="70"/>
  <c r="I340" i="70"/>
  <c r="AT339" i="70"/>
  <c r="AW339" i="70" s="1"/>
  <c r="AR339" i="70"/>
  <c r="AM339" i="70"/>
  <c r="AL339" i="70"/>
  <c r="AJ339" i="70"/>
  <c r="AD339" i="70"/>
  <c r="AC339" i="70"/>
  <c r="AA339" i="70"/>
  <c r="U339" i="70"/>
  <c r="T339" i="70"/>
  <c r="R339" i="70"/>
  <c r="L339" i="70"/>
  <c r="K339" i="70"/>
  <c r="I339" i="70"/>
  <c r="AT338" i="70"/>
  <c r="AW338" i="70" s="1"/>
  <c r="AR338" i="70"/>
  <c r="AM338" i="70"/>
  <c r="AL338" i="70"/>
  <c r="AJ338" i="70"/>
  <c r="AD338" i="70"/>
  <c r="AC338" i="70"/>
  <c r="AA338" i="70"/>
  <c r="U338" i="70"/>
  <c r="T338" i="70"/>
  <c r="R338" i="70"/>
  <c r="L338" i="70"/>
  <c r="K338" i="70"/>
  <c r="I338" i="70"/>
  <c r="AT337" i="70"/>
  <c r="AW337" i="70" s="1"/>
  <c r="AR337" i="70"/>
  <c r="AM337" i="70"/>
  <c r="AL337" i="70"/>
  <c r="AJ337" i="70"/>
  <c r="AD337" i="70"/>
  <c r="AC337" i="70"/>
  <c r="AA337" i="70"/>
  <c r="U337" i="70"/>
  <c r="T337" i="70"/>
  <c r="R337" i="70"/>
  <c r="L337" i="70"/>
  <c r="K337" i="70"/>
  <c r="I337" i="70"/>
  <c r="AT336" i="70"/>
  <c r="AW336" i="70" s="1"/>
  <c r="AR336" i="70"/>
  <c r="AM336" i="70"/>
  <c r="AL336" i="70"/>
  <c r="AJ336" i="70"/>
  <c r="AD336" i="70"/>
  <c r="AC336" i="70"/>
  <c r="AA336" i="70"/>
  <c r="U336" i="70"/>
  <c r="T336" i="70"/>
  <c r="R336" i="70"/>
  <c r="L336" i="70"/>
  <c r="K336" i="70"/>
  <c r="I336" i="70"/>
  <c r="AT335" i="70"/>
  <c r="AW335" i="70" s="1"/>
  <c r="AR335" i="70"/>
  <c r="AM335" i="70"/>
  <c r="AL335" i="70"/>
  <c r="AJ335" i="70"/>
  <c r="AD335" i="70"/>
  <c r="AC335" i="70"/>
  <c r="AA335" i="70"/>
  <c r="U335" i="70"/>
  <c r="T335" i="70"/>
  <c r="R335" i="70"/>
  <c r="L335" i="70"/>
  <c r="K335" i="70"/>
  <c r="I335" i="70"/>
  <c r="AT334" i="70"/>
  <c r="AW334" i="70" s="1"/>
  <c r="AR334" i="70"/>
  <c r="AM334" i="70"/>
  <c r="AL334" i="70"/>
  <c r="AJ334" i="70"/>
  <c r="AD334" i="70"/>
  <c r="AC334" i="70"/>
  <c r="AA334" i="70"/>
  <c r="U334" i="70"/>
  <c r="T334" i="70"/>
  <c r="R334" i="70"/>
  <c r="L334" i="70"/>
  <c r="K334" i="70"/>
  <c r="I334" i="70"/>
  <c r="AT333" i="70"/>
  <c r="AW333" i="70" s="1"/>
  <c r="AR333" i="70"/>
  <c r="AM333" i="70"/>
  <c r="AL333" i="70"/>
  <c r="AJ333" i="70"/>
  <c r="AD333" i="70"/>
  <c r="AC333" i="70"/>
  <c r="AA333" i="70"/>
  <c r="U333" i="70"/>
  <c r="T333" i="70"/>
  <c r="R333" i="70"/>
  <c r="L333" i="70"/>
  <c r="K333" i="70"/>
  <c r="I333" i="70"/>
  <c r="AT332" i="70"/>
  <c r="AW332" i="70" s="1"/>
  <c r="AR332" i="70"/>
  <c r="AM332" i="70"/>
  <c r="AL332" i="70"/>
  <c r="AJ332" i="70"/>
  <c r="AD332" i="70"/>
  <c r="AC332" i="70"/>
  <c r="AA332" i="70"/>
  <c r="U332" i="70"/>
  <c r="T332" i="70"/>
  <c r="R332" i="70"/>
  <c r="L332" i="70"/>
  <c r="K332" i="70"/>
  <c r="I332" i="70"/>
  <c r="AT331" i="70"/>
  <c r="AW331" i="70" s="1"/>
  <c r="AR331" i="70"/>
  <c r="AM331" i="70"/>
  <c r="AL331" i="70"/>
  <c r="AJ331" i="70"/>
  <c r="AD331" i="70"/>
  <c r="AC331" i="70"/>
  <c r="AA331" i="70"/>
  <c r="U331" i="70"/>
  <c r="T331" i="70"/>
  <c r="R331" i="70"/>
  <c r="L331" i="70"/>
  <c r="K331" i="70"/>
  <c r="I331" i="70"/>
  <c r="AT330" i="70"/>
  <c r="AW330" i="70" s="1"/>
  <c r="AR330" i="70"/>
  <c r="AM330" i="70"/>
  <c r="AL330" i="70"/>
  <c r="AJ330" i="70"/>
  <c r="AD330" i="70"/>
  <c r="AC330" i="70"/>
  <c r="AA330" i="70"/>
  <c r="U330" i="70"/>
  <c r="T330" i="70"/>
  <c r="R330" i="70"/>
  <c r="L330" i="70"/>
  <c r="K330" i="70"/>
  <c r="I330" i="70"/>
  <c r="AT329" i="70"/>
  <c r="AW329" i="70" s="1"/>
  <c r="AR329" i="70"/>
  <c r="AM329" i="70"/>
  <c r="AL329" i="70"/>
  <c r="AJ329" i="70"/>
  <c r="AD329" i="70"/>
  <c r="AC329" i="70"/>
  <c r="AA329" i="70"/>
  <c r="U329" i="70"/>
  <c r="T329" i="70"/>
  <c r="R329" i="70"/>
  <c r="L329" i="70"/>
  <c r="K329" i="70"/>
  <c r="I329" i="70"/>
  <c r="AT328" i="70"/>
  <c r="AW328" i="70" s="1"/>
  <c r="AR328" i="70"/>
  <c r="AP328" i="70"/>
  <c r="AU342" i="70" s="1"/>
  <c r="AO328" i="70"/>
  <c r="AM328" i="70"/>
  <c r="AL328" i="70"/>
  <c r="AJ328" i="70"/>
  <c r="AD328" i="70"/>
  <c r="AC328" i="70"/>
  <c r="AA328" i="70"/>
  <c r="U328" i="70"/>
  <c r="T328" i="70"/>
  <c r="R328" i="70"/>
  <c r="L328" i="70"/>
  <c r="K328" i="70"/>
  <c r="I328" i="70"/>
  <c r="AT327" i="70"/>
  <c r="AW327" i="70" s="1"/>
  <c r="AL327" i="70"/>
  <c r="BE23" i="70" s="1"/>
  <c r="AI327" i="70"/>
  <c r="AM327" i="70" s="1"/>
  <c r="AC327" i="70"/>
  <c r="Z327" i="70"/>
  <c r="AD327" i="70" s="1"/>
  <c r="T327" i="70"/>
  <c r="Q327" i="70"/>
  <c r="U327" i="70" s="1"/>
  <c r="K327" i="70"/>
  <c r="H327" i="70"/>
  <c r="L327" i="70" s="1"/>
  <c r="AT326" i="70"/>
  <c r="AW326" i="70" s="1"/>
  <c r="AR326" i="70"/>
  <c r="AM326" i="70"/>
  <c r="AL326" i="70"/>
  <c r="AJ326" i="70"/>
  <c r="AD326" i="70"/>
  <c r="AC326" i="70"/>
  <c r="AA326" i="70"/>
  <c r="U326" i="70"/>
  <c r="T326" i="70"/>
  <c r="R326" i="70"/>
  <c r="L326" i="70"/>
  <c r="K326" i="70"/>
  <c r="I326" i="70"/>
  <c r="AT325" i="70"/>
  <c r="AW325" i="70" s="1"/>
  <c r="AR325" i="70"/>
  <c r="AM325" i="70"/>
  <c r="AL325" i="70"/>
  <c r="AJ325" i="70"/>
  <c r="AD325" i="70"/>
  <c r="AC325" i="70"/>
  <c r="AA325" i="70"/>
  <c r="U325" i="70"/>
  <c r="T325" i="70"/>
  <c r="R325" i="70"/>
  <c r="L325" i="70"/>
  <c r="K325" i="70"/>
  <c r="I325" i="70"/>
  <c r="AT324" i="70"/>
  <c r="AW324" i="70" s="1"/>
  <c r="AR324" i="70"/>
  <c r="AM324" i="70"/>
  <c r="AL324" i="70"/>
  <c r="AJ324" i="70"/>
  <c r="AD324" i="70"/>
  <c r="AC324" i="70"/>
  <c r="AA324" i="70"/>
  <c r="U324" i="70"/>
  <c r="T324" i="70"/>
  <c r="R324" i="70"/>
  <c r="L324" i="70"/>
  <c r="K324" i="70"/>
  <c r="I324" i="70"/>
  <c r="AT323" i="70"/>
  <c r="AW323" i="70" s="1"/>
  <c r="AR323" i="70"/>
  <c r="AM323" i="70"/>
  <c r="AL323" i="70"/>
  <c r="AJ323" i="70"/>
  <c r="AD323" i="70"/>
  <c r="AC323" i="70"/>
  <c r="AA323" i="70"/>
  <c r="U323" i="70"/>
  <c r="T323" i="70"/>
  <c r="R323" i="70"/>
  <c r="L323" i="70"/>
  <c r="K323" i="70"/>
  <c r="I323" i="70"/>
  <c r="AT322" i="70"/>
  <c r="AW322" i="70" s="1"/>
  <c r="AR322" i="70"/>
  <c r="AM322" i="70"/>
  <c r="AL322" i="70"/>
  <c r="AJ322" i="70"/>
  <c r="AD322" i="70"/>
  <c r="AC322" i="70"/>
  <c r="AA322" i="70"/>
  <c r="U322" i="70"/>
  <c r="T322" i="70"/>
  <c r="R322" i="70"/>
  <c r="L322" i="70"/>
  <c r="K322" i="70"/>
  <c r="I322" i="70"/>
  <c r="AT321" i="70"/>
  <c r="AW321" i="70" s="1"/>
  <c r="AR321" i="70"/>
  <c r="AM321" i="70"/>
  <c r="AL321" i="70"/>
  <c r="AJ321" i="70"/>
  <c r="AD321" i="70"/>
  <c r="AC321" i="70"/>
  <c r="AA321" i="70"/>
  <c r="U321" i="70"/>
  <c r="T321" i="70"/>
  <c r="R321" i="70"/>
  <c r="L321" i="70"/>
  <c r="K321" i="70"/>
  <c r="I321" i="70"/>
  <c r="AT320" i="70"/>
  <c r="AW320" i="70" s="1"/>
  <c r="AR320" i="70"/>
  <c r="AM320" i="70"/>
  <c r="AL320" i="70"/>
  <c r="AJ320" i="70"/>
  <c r="AD320" i="70"/>
  <c r="AC320" i="70"/>
  <c r="AA320" i="70"/>
  <c r="U320" i="70"/>
  <c r="T320" i="70"/>
  <c r="R320" i="70"/>
  <c r="L320" i="70"/>
  <c r="K320" i="70"/>
  <c r="I320" i="70"/>
  <c r="AT319" i="70"/>
  <c r="AW319" i="70" s="1"/>
  <c r="AR319" i="70"/>
  <c r="AM319" i="70"/>
  <c r="AL319" i="70"/>
  <c r="AJ319" i="70"/>
  <c r="AD319" i="70"/>
  <c r="AC319" i="70"/>
  <c r="AA319" i="70"/>
  <c r="U319" i="70"/>
  <c r="T319" i="70"/>
  <c r="R319" i="70"/>
  <c r="L319" i="70"/>
  <c r="K319" i="70"/>
  <c r="I319" i="70"/>
  <c r="AT318" i="70"/>
  <c r="AW318" i="70" s="1"/>
  <c r="AR318" i="70"/>
  <c r="AM318" i="70"/>
  <c r="AL318" i="70"/>
  <c r="AJ318" i="70"/>
  <c r="AD318" i="70"/>
  <c r="AC318" i="70"/>
  <c r="AA318" i="70"/>
  <c r="U318" i="70"/>
  <c r="T318" i="70"/>
  <c r="R318" i="70"/>
  <c r="L318" i="70"/>
  <c r="K318" i="70"/>
  <c r="I318" i="70"/>
  <c r="AT317" i="70"/>
  <c r="AW317" i="70" s="1"/>
  <c r="AR317" i="70"/>
  <c r="AM317" i="70"/>
  <c r="AL317" i="70"/>
  <c r="AJ317" i="70"/>
  <c r="AD317" i="70"/>
  <c r="AC317" i="70"/>
  <c r="AA317" i="70"/>
  <c r="U317" i="70"/>
  <c r="T317" i="70"/>
  <c r="R317" i="70"/>
  <c r="L317" i="70"/>
  <c r="K317" i="70"/>
  <c r="I317" i="70"/>
  <c r="AT316" i="70"/>
  <c r="AW316" i="70" s="1"/>
  <c r="AR316" i="70"/>
  <c r="AM316" i="70"/>
  <c r="AL316" i="70"/>
  <c r="AJ316" i="70"/>
  <c r="AD316" i="70"/>
  <c r="AC316" i="70"/>
  <c r="AA316" i="70"/>
  <c r="U316" i="70"/>
  <c r="T316" i="70"/>
  <c r="R316" i="70"/>
  <c r="L316" i="70"/>
  <c r="K316" i="70"/>
  <c r="I316" i="70"/>
  <c r="AT315" i="70"/>
  <c r="AW315" i="70" s="1"/>
  <c r="AR315" i="70"/>
  <c r="AM315" i="70"/>
  <c r="AL315" i="70"/>
  <c r="AJ315" i="70"/>
  <c r="AD315" i="70"/>
  <c r="AC315" i="70"/>
  <c r="AA315" i="70"/>
  <c r="U315" i="70"/>
  <c r="T315" i="70"/>
  <c r="R315" i="70"/>
  <c r="L315" i="70"/>
  <c r="K315" i="70"/>
  <c r="I315" i="70"/>
  <c r="AT314" i="70"/>
  <c r="AW314" i="70" s="1"/>
  <c r="AR314" i="70"/>
  <c r="AM314" i="70"/>
  <c r="AL314" i="70"/>
  <c r="AJ314" i="70"/>
  <c r="AD314" i="70"/>
  <c r="AC314" i="70"/>
  <c r="AA314" i="70"/>
  <c r="U314" i="70"/>
  <c r="T314" i="70"/>
  <c r="R314" i="70"/>
  <c r="L314" i="70"/>
  <c r="K314" i="70"/>
  <c r="I314" i="70"/>
  <c r="AT313" i="70"/>
  <c r="AW313" i="70" s="1"/>
  <c r="AR313" i="70"/>
  <c r="AM313" i="70"/>
  <c r="AL313" i="70"/>
  <c r="AJ313" i="70"/>
  <c r="AD313" i="70"/>
  <c r="AC313" i="70"/>
  <c r="AA313" i="70"/>
  <c r="U313" i="70"/>
  <c r="T313" i="70"/>
  <c r="R313" i="70"/>
  <c r="L313" i="70"/>
  <c r="K313" i="70"/>
  <c r="I313" i="70"/>
  <c r="AT312" i="70"/>
  <c r="AW312" i="70" s="1"/>
  <c r="AR312" i="70"/>
  <c r="AM312" i="70"/>
  <c r="AL312" i="70"/>
  <c r="AJ312" i="70"/>
  <c r="AD312" i="70"/>
  <c r="AC312" i="70"/>
  <c r="AA312" i="70"/>
  <c r="U312" i="70"/>
  <c r="T312" i="70"/>
  <c r="R312" i="70"/>
  <c r="L312" i="70"/>
  <c r="K312" i="70"/>
  <c r="I312" i="70"/>
  <c r="AT311" i="70"/>
  <c r="AW311" i="70" s="1"/>
  <c r="AR311" i="70"/>
  <c r="AP311" i="70"/>
  <c r="AO311" i="70"/>
  <c r="AM311" i="70"/>
  <c r="AL311" i="70"/>
  <c r="AJ311" i="70"/>
  <c r="AD311" i="70"/>
  <c r="AC311" i="70"/>
  <c r="AA311" i="70"/>
  <c r="U311" i="70"/>
  <c r="T311" i="70"/>
  <c r="R311" i="70"/>
  <c r="L311" i="70"/>
  <c r="K311" i="70"/>
  <c r="I311" i="70"/>
  <c r="AT310" i="70"/>
  <c r="AW310" i="70" s="1"/>
  <c r="AL310" i="70"/>
  <c r="BE22" i="70" s="1"/>
  <c r="AI310" i="70"/>
  <c r="AJ310" i="70" s="1"/>
  <c r="AC310" i="70"/>
  <c r="Z310" i="70"/>
  <c r="AA310" i="70" s="1"/>
  <c r="T310" i="70"/>
  <c r="Q310" i="70"/>
  <c r="R310" i="70" s="1"/>
  <c r="K310" i="70"/>
  <c r="H310" i="70"/>
  <c r="I310" i="70" s="1"/>
  <c r="AT309" i="70"/>
  <c r="AW309" i="70" s="1"/>
  <c r="AR309" i="70"/>
  <c r="AM309" i="70"/>
  <c r="AL309" i="70"/>
  <c r="AJ309" i="70"/>
  <c r="AD309" i="70"/>
  <c r="AC309" i="70"/>
  <c r="AA309" i="70"/>
  <c r="U309" i="70"/>
  <c r="T309" i="70"/>
  <c r="R309" i="70"/>
  <c r="L309" i="70"/>
  <c r="K309" i="70"/>
  <c r="I309" i="70"/>
  <c r="AT308" i="70"/>
  <c r="AW308" i="70" s="1"/>
  <c r="AR308" i="70"/>
  <c r="AM308" i="70"/>
  <c r="AL308" i="70"/>
  <c r="AJ308" i="70"/>
  <c r="AD308" i="70"/>
  <c r="AC308" i="70"/>
  <c r="AA308" i="70"/>
  <c r="U308" i="70"/>
  <c r="T308" i="70"/>
  <c r="R308" i="70"/>
  <c r="L308" i="70"/>
  <c r="K308" i="70"/>
  <c r="I308" i="70"/>
  <c r="AT307" i="70"/>
  <c r="AW307" i="70" s="1"/>
  <c r="AR307" i="70"/>
  <c r="AM307" i="70"/>
  <c r="AL307" i="70"/>
  <c r="AJ307" i="70"/>
  <c r="AD307" i="70"/>
  <c r="AC307" i="70"/>
  <c r="AA307" i="70"/>
  <c r="U307" i="70"/>
  <c r="T307" i="70"/>
  <c r="R307" i="70"/>
  <c r="L307" i="70"/>
  <c r="K307" i="70"/>
  <c r="I307" i="70"/>
  <c r="AT306" i="70"/>
  <c r="AW306" i="70" s="1"/>
  <c r="AR306" i="70"/>
  <c r="AM306" i="70"/>
  <c r="AL306" i="70"/>
  <c r="AJ306" i="70"/>
  <c r="AD306" i="70"/>
  <c r="AC306" i="70"/>
  <c r="AA306" i="70"/>
  <c r="U306" i="70"/>
  <c r="T306" i="70"/>
  <c r="R306" i="70"/>
  <c r="L306" i="70"/>
  <c r="K306" i="70"/>
  <c r="I306" i="70"/>
  <c r="AT305" i="70"/>
  <c r="AW305" i="70" s="1"/>
  <c r="AR305" i="70"/>
  <c r="AM305" i="70"/>
  <c r="AL305" i="70"/>
  <c r="AJ305" i="70"/>
  <c r="AD305" i="70"/>
  <c r="AC305" i="70"/>
  <c r="AA305" i="70"/>
  <c r="U305" i="70"/>
  <c r="T305" i="70"/>
  <c r="R305" i="70"/>
  <c r="L305" i="70"/>
  <c r="K305" i="70"/>
  <c r="I305" i="70"/>
  <c r="AT304" i="70"/>
  <c r="AW304" i="70" s="1"/>
  <c r="AR304" i="70"/>
  <c r="AM304" i="70"/>
  <c r="AL304" i="70"/>
  <c r="AJ304" i="70"/>
  <c r="AD304" i="70"/>
  <c r="AC304" i="70"/>
  <c r="AA304" i="70"/>
  <c r="U304" i="70"/>
  <c r="T304" i="70"/>
  <c r="R304" i="70"/>
  <c r="L304" i="70"/>
  <c r="K304" i="70"/>
  <c r="I304" i="70"/>
  <c r="AT303" i="70"/>
  <c r="AW303" i="70" s="1"/>
  <c r="AR303" i="70"/>
  <c r="AM303" i="70"/>
  <c r="AL303" i="70"/>
  <c r="AJ303" i="70"/>
  <c r="AD303" i="70"/>
  <c r="AC303" i="70"/>
  <c r="AA303" i="70"/>
  <c r="U303" i="70"/>
  <c r="T303" i="70"/>
  <c r="R303" i="70"/>
  <c r="L303" i="70"/>
  <c r="K303" i="70"/>
  <c r="I303" i="70"/>
  <c r="AT302" i="70"/>
  <c r="AW302" i="70" s="1"/>
  <c r="AR302" i="70"/>
  <c r="AM302" i="70"/>
  <c r="AL302" i="70"/>
  <c r="AJ302" i="70"/>
  <c r="AD302" i="70"/>
  <c r="AC302" i="70"/>
  <c r="AA302" i="70"/>
  <c r="U302" i="70"/>
  <c r="T302" i="70"/>
  <c r="R302" i="70"/>
  <c r="L302" i="70"/>
  <c r="K302" i="70"/>
  <c r="I302" i="70"/>
  <c r="AT301" i="70"/>
  <c r="AW301" i="70" s="1"/>
  <c r="AR301" i="70"/>
  <c r="AM301" i="70"/>
  <c r="AL301" i="70"/>
  <c r="AJ301" i="70"/>
  <c r="AD301" i="70"/>
  <c r="AC301" i="70"/>
  <c r="AA301" i="70"/>
  <c r="U301" i="70"/>
  <c r="T301" i="70"/>
  <c r="R301" i="70"/>
  <c r="L301" i="70"/>
  <c r="K301" i="70"/>
  <c r="I301" i="70"/>
  <c r="AT300" i="70"/>
  <c r="AW300" i="70" s="1"/>
  <c r="AR300" i="70"/>
  <c r="AM300" i="70"/>
  <c r="AL300" i="70"/>
  <c r="AJ300" i="70"/>
  <c r="AD300" i="70"/>
  <c r="AC300" i="70"/>
  <c r="AA300" i="70"/>
  <c r="U300" i="70"/>
  <c r="T300" i="70"/>
  <c r="R300" i="70"/>
  <c r="L300" i="70"/>
  <c r="K300" i="70"/>
  <c r="I300" i="70"/>
  <c r="AT299" i="70"/>
  <c r="AW299" i="70" s="1"/>
  <c r="AR299" i="70"/>
  <c r="AM299" i="70"/>
  <c r="AL299" i="70"/>
  <c r="AJ299" i="70"/>
  <c r="AD299" i="70"/>
  <c r="AC299" i="70"/>
  <c r="AA299" i="70"/>
  <c r="U299" i="70"/>
  <c r="T299" i="70"/>
  <c r="R299" i="70"/>
  <c r="L299" i="70"/>
  <c r="K299" i="70"/>
  <c r="I299" i="70"/>
  <c r="AT298" i="70"/>
  <c r="AW298" i="70" s="1"/>
  <c r="AR298" i="70"/>
  <c r="AM298" i="70"/>
  <c r="AL298" i="70"/>
  <c r="AJ298" i="70"/>
  <c r="AD298" i="70"/>
  <c r="AC298" i="70"/>
  <c r="AA298" i="70"/>
  <c r="U298" i="70"/>
  <c r="T298" i="70"/>
  <c r="R298" i="70"/>
  <c r="L298" i="70"/>
  <c r="K298" i="70"/>
  <c r="I298" i="70"/>
  <c r="AT297" i="70"/>
  <c r="AW297" i="70" s="1"/>
  <c r="AR297" i="70"/>
  <c r="AM297" i="70"/>
  <c r="AL297" i="70"/>
  <c r="AJ297" i="70"/>
  <c r="AD297" i="70"/>
  <c r="AC297" i="70"/>
  <c r="AA297" i="70"/>
  <c r="U297" i="70"/>
  <c r="T297" i="70"/>
  <c r="R297" i="70"/>
  <c r="L297" i="70"/>
  <c r="K297" i="70"/>
  <c r="I297" i="70"/>
  <c r="AT296" i="70"/>
  <c r="AW296" i="70" s="1"/>
  <c r="AR296" i="70"/>
  <c r="AM296" i="70"/>
  <c r="AL296" i="70"/>
  <c r="AJ296" i="70"/>
  <c r="AD296" i="70"/>
  <c r="AC296" i="70"/>
  <c r="AA296" i="70"/>
  <c r="U296" i="70"/>
  <c r="T296" i="70"/>
  <c r="R296" i="70"/>
  <c r="L296" i="70"/>
  <c r="K296" i="70"/>
  <c r="I296" i="70"/>
  <c r="AT295" i="70"/>
  <c r="AW295" i="70" s="1"/>
  <c r="AR295" i="70"/>
  <c r="AM295" i="70"/>
  <c r="AL295" i="70"/>
  <c r="AJ295" i="70"/>
  <c r="AD295" i="70"/>
  <c r="AC295" i="70"/>
  <c r="AA295" i="70"/>
  <c r="U295" i="70"/>
  <c r="T295" i="70"/>
  <c r="R295" i="70"/>
  <c r="L295" i="70"/>
  <c r="K295" i="70"/>
  <c r="I295" i="70"/>
  <c r="AT294" i="70"/>
  <c r="AW294" i="70" s="1"/>
  <c r="AR294" i="70"/>
  <c r="AP294" i="70"/>
  <c r="AO294" i="70"/>
  <c r="AM294" i="70"/>
  <c r="AL294" i="70"/>
  <c r="AJ294" i="70"/>
  <c r="AD294" i="70"/>
  <c r="AC294" i="70"/>
  <c r="AA294" i="70"/>
  <c r="U294" i="70"/>
  <c r="T294" i="70"/>
  <c r="R294" i="70"/>
  <c r="L294" i="70"/>
  <c r="K294" i="70"/>
  <c r="I294" i="70"/>
  <c r="AT293" i="70"/>
  <c r="AW293" i="70" s="1"/>
  <c r="AL293" i="70"/>
  <c r="BE21" i="70" s="1"/>
  <c r="AI293" i="70"/>
  <c r="AC293" i="70"/>
  <c r="Z293" i="70"/>
  <c r="AA293" i="70" s="1"/>
  <c r="T293" i="70"/>
  <c r="Q293" i="70"/>
  <c r="R293" i="70" s="1"/>
  <c r="K293" i="70"/>
  <c r="H293" i="70"/>
  <c r="I293" i="70" s="1"/>
  <c r="AT292" i="70"/>
  <c r="AW292" i="70" s="1"/>
  <c r="AR292" i="70"/>
  <c r="AM292" i="70"/>
  <c r="AL292" i="70"/>
  <c r="AJ292" i="70"/>
  <c r="AD292" i="70"/>
  <c r="AC292" i="70"/>
  <c r="AA292" i="70"/>
  <c r="U292" i="70"/>
  <c r="T292" i="70"/>
  <c r="R292" i="70"/>
  <c r="L292" i="70"/>
  <c r="K292" i="70"/>
  <c r="I292" i="70"/>
  <c r="AT291" i="70"/>
  <c r="AW291" i="70" s="1"/>
  <c r="AR291" i="70"/>
  <c r="AM291" i="70"/>
  <c r="AL291" i="70"/>
  <c r="AJ291" i="70"/>
  <c r="AD291" i="70"/>
  <c r="AC291" i="70"/>
  <c r="AA291" i="70"/>
  <c r="U291" i="70"/>
  <c r="T291" i="70"/>
  <c r="R291" i="70"/>
  <c r="L291" i="70"/>
  <c r="K291" i="70"/>
  <c r="I291" i="70"/>
  <c r="AT290" i="70"/>
  <c r="AW290" i="70" s="1"/>
  <c r="AR290" i="70"/>
  <c r="AM290" i="70"/>
  <c r="AL290" i="70"/>
  <c r="AJ290" i="70"/>
  <c r="AD290" i="70"/>
  <c r="AC290" i="70"/>
  <c r="AA290" i="70"/>
  <c r="U290" i="70"/>
  <c r="T290" i="70"/>
  <c r="R290" i="70"/>
  <c r="L290" i="70"/>
  <c r="K290" i="70"/>
  <c r="I290" i="70"/>
  <c r="AT289" i="70"/>
  <c r="AW289" i="70" s="1"/>
  <c r="AR289" i="70"/>
  <c r="AM289" i="70"/>
  <c r="AL289" i="70"/>
  <c r="AJ289" i="70"/>
  <c r="AD289" i="70"/>
  <c r="AC289" i="70"/>
  <c r="AA289" i="70"/>
  <c r="U289" i="70"/>
  <c r="T289" i="70"/>
  <c r="R289" i="70"/>
  <c r="L289" i="70"/>
  <c r="K289" i="70"/>
  <c r="I289" i="70"/>
  <c r="AT288" i="70"/>
  <c r="AW288" i="70" s="1"/>
  <c r="AR288" i="70"/>
  <c r="AM288" i="70"/>
  <c r="AL288" i="70"/>
  <c r="AJ288" i="70"/>
  <c r="AD288" i="70"/>
  <c r="AC288" i="70"/>
  <c r="AA288" i="70"/>
  <c r="U288" i="70"/>
  <c r="T288" i="70"/>
  <c r="R288" i="70"/>
  <c r="L288" i="70"/>
  <c r="K288" i="70"/>
  <c r="I288" i="70"/>
  <c r="AT287" i="70"/>
  <c r="AW287" i="70" s="1"/>
  <c r="AR287" i="70"/>
  <c r="AM287" i="70"/>
  <c r="AL287" i="70"/>
  <c r="AJ287" i="70"/>
  <c r="AD287" i="70"/>
  <c r="AC287" i="70"/>
  <c r="AA287" i="70"/>
  <c r="U287" i="70"/>
  <c r="T287" i="70"/>
  <c r="R287" i="70"/>
  <c r="L287" i="70"/>
  <c r="K287" i="70"/>
  <c r="I287" i="70"/>
  <c r="AT286" i="70"/>
  <c r="AW286" i="70" s="1"/>
  <c r="AR286" i="70"/>
  <c r="AM286" i="70"/>
  <c r="AL286" i="70"/>
  <c r="AJ286" i="70"/>
  <c r="AD286" i="70"/>
  <c r="AC286" i="70"/>
  <c r="AA286" i="70"/>
  <c r="U286" i="70"/>
  <c r="T286" i="70"/>
  <c r="R286" i="70"/>
  <c r="L286" i="70"/>
  <c r="K286" i="70"/>
  <c r="I286" i="70"/>
  <c r="AT285" i="70"/>
  <c r="AW285" i="70" s="1"/>
  <c r="AR285" i="70"/>
  <c r="AM285" i="70"/>
  <c r="AL285" i="70"/>
  <c r="AJ285" i="70"/>
  <c r="AD285" i="70"/>
  <c r="AC285" i="70"/>
  <c r="AA285" i="70"/>
  <c r="U285" i="70"/>
  <c r="T285" i="70"/>
  <c r="R285" i="70"/>
  <c r="L285" i="70"/>
  <c r="K285" i="70"/>
  <c r="I285" i="70"/>
  <c r="AT284" i="70"/>
  <c r="AW284" i="70" s="1"/>
  <c r="AR284" i="70"/>
  <c r="AM284" i="70"/>
  <c r="AL284" i="70"/>
  <c r="AJ284" i="70"/>
  <c r="AD284" i="70"/>
  <c r="AC284" i="70"/>
  <c r="AA284" i="70"/>
  <c r="U284" i="70"/>
  <c r="T284" i="70"/>
  <c r="R284" i="70"/>
  <c r="L284" i="70"/>
  <c r="K284" i="70"/>
  <c r="I284" i="70"/>
  <c r="AT283" i="70"/>
  <c r="AW283" i="70" s="1"/>
  <c r="AR283" i="70"/>
  <c r="AM283" i="70"/>
  <c r="AL283" i="70"/>
  <c r="AJ283" i="70"/>
  <c r="AD283" i="70"/>
  <c r="AC283" i="70"/>
  <c r="AA283" i="70"/>
  <c r="U283" i="70"/>
  <c r="T283" i="70"/>
  <c r="R283" i="70"/>
  <c r="L283" i="70"/>
  <c r="K283" i="70"/>
  <c r="I283" i="70"/>
  <c r="AT282" i="70"/>
  <c r="AW282" i="70" s="1"/>
  <c r="AR282" i="70"/>
  <c r="AM282" i="70"/>
  <c r="AL282" i="70"/>
  <c r="AJ282" i="70"/>
  <c r="AD282" i="70"/>
  <c r="AC282" i="70"/>
  <c r="AA282" i="70"/>
  <c r="U282" i="70"/>
  <c r="T282" i="70"/>
  <c r="R282" i="70"/>
  <c r="L282" i="70"/>
  <c r="K282" i="70"/>
  <c r="I282" i="70"/>
  <c r="AT281" i="70"/>
  <c r="AW281" i="70" s="1"/>
  <c r="AR281" i="70"/>
  <c r="AM281" i="70"/>
  <c r="AL281" i="70"/>
  <c r="AJ281" i="70"/>
  <c r="AD281" i="70"/>
  <c r="AC281" i="70"/>
  <c r="AA281" i="70"/>
  <c r="U281" i="70"/>
  <c r="T281" i="70"/>
  <c r="R281" i="70"/>
  <c r="L281" i="70"/>
  <c r="K281" i="70"/>
  <c r="I281" i="70"/>
  <c r="AT280" i="70"/>
  <c r="AW280" i="70" s="1"/>
  <c r="AR280" i="70"/>
  <c r="AM280" i="70"/>
  <c r="AL280" i="70"/>
  <c r="AJ280" i="70"/>
  <c r="AD280" i="70"/>
  <c r="AC280" i="70"/>
  <c r="AA280" i="70"/>
  <c r="U280" i="70"/>
  <c r="T280" i="70"/>
  <c r="R280" i="70"/>
  <c r="L280" i="70"/>
  <c r="K280" i="70"/>
  <c r="I280" i="70"/>
  <c r="AT279" i="70"/>
  <c r="AW279" i="70" s="1"/>
  <c r="AR279" i="70"/>
  <c r="AM279" i="70"/>
  <c r="AL279" i="70"/>
  <c r="AJ279" i="70"/>
  <c r="AD279" i="70"/>
  <c r="AC279" i="70"/>
  <c r="AA279" i="70"/>
  <c r="U279" i="70"/>
  <c r="T279" i="70"/>
  <c r="R279" i="70"/>
  <c r="L279" i="70"/>
  <c r="K279" i="70"/>
  <c r="I279" i="70"/>
  <c r="AT278" i="70"/>
  <c r="AW278" i="70" s="1"/>
  <c r="AR278" i="70"/>
  <c r="AM278" i="70"/>
  <c r="AL278" i="70"/>
  <c r="AJ278" i="70"/>
  <c r="AD278" i="70"/>
  <c r="AC278" i="70"/>
  <c r="AA278" i="70"/>
  <c r="U278" i="70"/>
  <c r="T278" i="70"/>
  <c r="R278" i="70"/>
  <c r="L278" i="70"/>
  <c r="K278" i="70"/>
  <c r="I278" i="70"/>
  <c r="AT277" i="70"/>
  <c r="AW277" i="70" s="1"/>
  <c r="AR277" i="70"/>
  <c r="AP277" i="70"/>
  <c r="AO277" i="70"/>
  <c r="AM277" i="70"/>
  <c r="AL277" i="70"/>
  <c r="AJ277" i="70"/>
  <c r="AD277" i="70"/>
  <c r="AC277" i="70"/>
  <c r="AA277" i="70"/>
  <c r="U277" i="70"/>
  <c r="T277" i="70"/>
  <c r="R277" i="70"/>
  <c r="L277" i="70"/>
  <c r="K277" i="70"/>
  <c r="I277" i="70"/>
  <c r="AT276" i="70"/>
  <c r="AW276" i="70" s="1"/>
  <c r="AL276" i="70"/>
  <c r="BE20" i="70" s="1"/>
  <c r="AI276" i="70"/>
  <c r="AC276" i="70"/>
  <c r="Z276" i="70"/>
  <c r="AA276" i="70" s="1"/>
  <c r="T276" i="70"/>
  <c r="Q276" i="70"/>
  <c r="R276" i="70" s="1"/>
  <c r="K276" i="70"/>
  <c r="H276" i="70"/>
  <c r="I276" i="70" s="1"/>
  <c r="AT275" i="70"/>
  <c r="AW275" i="70" s="1"/>
  <c r="AR275" i="70"/>
  <c r="AM275" i="70"/>
  <c r="AL275" i="70"/>
  <c r="AJ275" i="70"/>
  <c r="AD275" i="70"/>
  <c r="AC275" i="70"/>
  <c r="AA275" i="70"/>
  <c r="U275" i="70"/>
  <c r="T275" i="70"/>
  <c r="R275" i="70"/>
  <c r="L275" i="70"/>
  <c r="K275" i="70"/>
  <c r="I275" i="70"/>
  <c r="AT274" i="70"/>
  <c r="AW274" i="70" s="1"/>
  <c r="AR274" i="70"/>
  <c r="AM274" i="70"/>
  <c r="AL274" i="70"/>
  <c r="AJ274" i="70"/>
  <c r="AD274" i="70"/>
  <c r="AC274" i="70"/>
  <c r="AA274" i="70"/>
  <c r="U274" i="70"/>
  <c r="T274" i="70"/>
  <c r="R274" i="70"/>
  <c r="L274" i="70"/>
  <c r="K274" i="70"/>
  <c r="I274" i="70"/>
  <c r="AT273" i="70"/>
  <c r="AW273" i="70" s="1"/>
  <c r="AR273" i="70"/>
  <c r="AM273" i="70"/>
  <c r="AL273" i="70"/>
  <c r="AJ273" i="70"/>
  <c r="AD273" i="70"/>
  <c r="AC273" i="70"/>
  <c r="AA273" i="70"/>
  <c r="U273" i="70"/>
  <c r="T273" i="70"/>
  <c r="R273" i="70"/>
  <c r="L273" i="70"/>
  <c r="K273" i="70"/>
  <c r="I273" i="70"/>
  <c r="AT272" i="70"/>
  <c r="AW272" i="70" s="1"/>
  <c r="AR272" i="70"/>
  <c r="AM272" i="70"/>
  <c r="AL272" i="70"/>
  <c r="AJ272" i="70"/>
  <c r="AD272" i="70"/>
  <c r="AC272" i="70"/>
  <c r="AA272" i="70"/>
  <c r="U272" i="70"/>
  <c r="T272" i="70"/>
  <c r="R272" i="70"/>
  <c r="L272" i="70"/>
  <c r="K272" i="70"/>
  <c r="I272" i="70"/>
  <c r="AT271" i="70"/>
  <c r="AW271" i="70" s="1"/>
  <c r="AR271" i="70"/>
  <c r="AM271" i="70"/>
  <c r="AL271" i="70"/>
  <c r="AJ271" i="70"/>
  <c r="AD271" i="70"/>
  <c r="AC271" i="70"/>
  <c r="AA271" i="70"/>
  <c r="U271" i="70"/>
  <c r="T271" i="70"/>
  <c r="R271" i="70"/>
  <c r="L271" i="70"/>
  <c r="K271" i="70"/>
  <c r="I271" i="70"/>
  <c r="AT270" i="70"/>
  <c r="AW270" i="70" s="1"/>
  <c r="AR270" i="70"/>
  <c r="AM270" i="70"/>
  <c r="AL270" i="70"/>
  <c r="AJ270" i="70"/>
  <c r="AD270" i="70"/>
  <c r="AC270" i="70"/>
  <c r="AA270" i="70"/>
  <c r="U270" i="70"/>
  <c r="T270" i="70"/>
  <c r="R270" i="70"/>
  <c r="L270" i="70"/>
  <c r="K270" i="70"/>
  <c r="I270" i="70"/>
  <c r="AT269" i="70"/>
  <c r="AW269" i="70" s="1"/>
  <c r="AR269" i="70"/>
  <c r="AM269" i="70"/>
  <c r="AL269" i="70"/>
  <c r="AJ269" i="70"/>
  <c r="AD269" i="70"/>
  <c r="AC269" i="70"/>
  <c r="AA269" i="70"/>
  <c r="U269" i="70"/>
  <c r="T269" i="70"/>
  <c r="R269" i="70"/>
  <c r="L269" i="70"/>
  <c r="K269" i="70"/>
  <c r="I269" i="70"/>
  <c r="AT268" i="70"/>
  <c r="AW268" i="70" s="1"/>
  <c r="AR268" i="70"/>
  <c r="AM268" i="70"/>
  <c r="AL268" i="70"/>
  <c r="AJ268" i="70"/>
  <c r="AD268" i="70"/>
  <c r="AC268" i="70"/>
  <c r="AA268" i="70"/>
  <c r="U268" i="70"/>
  <c r="T268" i="70"/>
  <c r="R268" i="70"/>
  <c r="L268" i="70"/>
  <c r="K268" i="70"/>
  <c r="I268" i="70"/>
  <c r="AT267" i="70"/>
  <c r="AW267" i="70" s="1"/>
  <c r="AR267" i="70"/>
  <c r="AM267" i="70"/>
  <c r="AL267" i="70"/>
  <c r="AJ267" i="70"/>
  <c r="AD267" i="70"/>
  <c r="AC267" i="70"/>
  <c r="AA267" i="70"/>
  <c r="U267" i="70"/>
  <c r="T267" i="70"/>
  <c r="R267" i="70"/>
  <c r="L267" i="70"/>
  <c r="K267" i="70"/>
  <c r="I267" i="70"/>
  <c r="AT266" i="70"/>
  <c r="AW266" i="70" s="1"/>
  <c r="AR266" i="70"/>
  <c r="AM266" i="70"/>
  <c r="AL266" i="70"/>
  <c r="AJ266" i="70"/>
  <c r="AD266" i="70"/>
  <c r="AC266" i="70"/>
  <c r="AA266" i="70"/>
  <c r="U266" i="70"/>
  <c r="T266" i="70"/>
  <c r="R266" i="70"/>
  <c r="L266" i="70"/>
  <c r="K266" i="70"/>
  <c r="I266" i="70"/>
  <c r="AT265" i="70"/>
  <c r="AW265" i="70" s="1"/>
  <c r="AR265" i="70"/>
  <c r="AM265" i="70"/>
  <c r="AL265" i="70"/>
  <c r="AJ265" i="70"/>
  <c r="AD265" i="70"/>
  <c r="AC265" i="70"/>
  <c r="AA265" i="70"/>
  <c r="U265" i="70"/>
  <c r="T265" i="70"/>
  <c r="R265" i="70"/>
  <c r="L265" i="70"/>
  <c r="K265" i="70"/>
  <c r="I265" i="70"/>
  <c r="AT264" i="70"/>
  <c r="AW264" i="70" s="1"/>
  <c r="AR264" i="70"/>
  <c r="AM264" i="70"/>
  <c r="AL264" i="70"/>
  <c r="AJ264" i="70"/>
  <c r="AD264" i="70"/>
  <c r="AC264" i="70"/>
  <c r="AA264" i="70"/>
  <c r="U264" i="70"/>
  <c r="T264" i="70"/>
  <c r="R264" i="70"/>
  <c r="L264" i="70"/>
  <c r="K264" i="70"/>
  <c r="I264" i="70"/>
  <c r="AT263" i="70"/>
  <c r="AW263" i="70" s="1"/>
  <c r="AR263" i="70"/>
  <c r="AM263" i="70"/>
  <c r="AL263" i="70"/>
  <c r="AJ263" i="70"/>
  <c r="AD263" i="70"/>
  <c r="AC263" i="70"/>
  <c r="AA263" i="70"/>
  <c r="U263" i="70"/>
  <c r="T263" i="70"/>
  <c r="R263" i="70"/>
  <c r="L263" i="70"/>
  <c r="K263" i="70"/>
  <c r="I263" i="70"/>
  <c r="AT262" i="70"/>
  <c r="AW262" i="70" s="1"/>
  <c r="AR262" i="70"/>
  <c r="AM262" i="70"/>
  <c r="AL262" i="70"/>
  <c r="AJ262" i="70"/>
  <c r="AD262" i="70"/>
  <c r="AC262" i="70"/>
  <c r="AA262" i="70"/>
  <c r="U262" i="70"/>
  <c r="T262" i="70"/>
  <c r="R262" i="70"/>
  <c r="L262" i="70"/>
  <c r="K262" i="70"/>
  <c r="I262" i="70"/>
  <c r="AT261" i="70"/>
  <c r="AW261" i="70" s="1"/>
  <c r="AR261" i="70"/>
  <c r="AM261" i="70"/>
  <c r="AL261" i="70"/>
  <c r="AJ261" i="70"/>
  <c r="AD261" i="70"/>
  <c r="AC261" i="70"/>
  <c r="AA261" i="70"/>
  <c r="U261" i="70"/>
  <c r="T261" i="70"/>
  <c r="R261" i="70"/>
  <c r="L261" i="70"/>
  <c r="K261" i="70"/>
  <c r="I261" i="70"/>
  <c r="AT260" i="70"/>
  <c r="AW260" i="70" s="1"/>
  <c r="AR260" i="70"/>
  <c r="AP260" i="70"/>
  <c r="AO260" i="70"/>
  <c r="AM260" i="70"/>
  <c r="AL260" i="70"/>
  <c r="AJ260" i="70"/>
  <c r="AD260" i="70"/>
  <c r="AC260" i="70"/>
  <c r="AA260" i="70"/>
  <c r="U260" i="70"/>
  <c r="T260" i="70"/>
  <c r="R260" i="70"/>
  <c r="L260" i="70"/>
  <c r="K260" i="70"/>
  <c r="I260" i="70"/>
  <c r="AT259" i="70"/>
  <c r="AW259" i="70" s="1"/>
  <c r="AL259" i="70"/>
  <c r="BE19" i="70" s="1"/>
  <c r="AI259" i="70"/>
  <c r="AC259" i="70"/>
  <c r="Z259" i="70"/>
  <c r="AD259" i="70" s="1"/>
  <c r="T259" i="70"/>
  <c r="Q259" i="70"/>
  <c r="U259" i="70" s="1"/>
  <c r="K259" i="70"/>
  <c r="H259" i="70"/>
  <c r="L259" i="70" s="1"/>
  <c r="AT258" i="70"/>
  <c r="AW258" i="70" s="1"/>
  <c r="AR258" i="70"/>
  <c r="AM258" i="70"/>
  <c r="AL258" i="70"/>
  <c r="AJ258" i="70"/>
  <c r="AD258" i="70"/>
  <c r="AC258" i="70"/>
  <c r="AA258" i="70"/>
  <c r="U258" i="70"/>
  <c r="T258" i="70"/>
  <c r="R258" i="70"/>
  <c r="L258" i="70"/>
  <c r="K258" i="70"/>
  <c r="I258" i="70"/>
  <c r="AT257" i="70"/>
  <c r="AW257" i="70" s="1"/>
  <c r="AR257" i="70"/>
  <c r="AM257" i="70"/>
  <c r="AL257" i="70"/>
  <c r="AJ257" i="70"/>
  <c r="AD257" i="70"/>
  <c r="AC257" i="70"/>
  <c r="AA257" i="70"/>
  <c r="U257" i="70"/>
  <c r="T257" i="70"/>
  <c r="R257" i="70"/>
  <c r="L257" i="70"/>
  <c r="K257" i="70"/>
  <c r="I257" i="70"/>
  <c r="AT256" i="70"/>
  <c r="AW256" i="70" s="1"/>
  <c r="AR256" i="70"/>
  <c r="AM256" i="70"/>
  <c r="AL256" i="70"/>
  <c r="AJ256" i="70"/>
  <c r="AD256" i="70"/>
  <c r="AC256" i="70"/>
  <c r="AA256" i="70"/>
  <c r="U256" i="70"/>
  <c r="T256" i="70"/>
  <c r="R256" i="70"/>
  <c r="L256" i="70"/>
  <c r="K256" i="70"/>
  <c r="I256" i="70"/>
  <c r="AT255" i="70"/>
  <c r="AW255" i="70" s="1"/>
  <c r="AR255" i="70"/>
  <c r="AM255" i="70"/>
  <c r="AL255" i="70"/>
  <c r="AJ255" i="70"/>
  <c r="AD255" i="70"/>
  <c r="AC255" i="70"/>
  <c r="AA255" i="70"/>
  <c r="U255" i="70"/>
  <c r="T255" i="70"/>
  <c r="R255" i="70"/>
  <c r="L255" i="70"/>
  <c r="K255" i="70"/>
  <c r="I255" i="70"/>
  <c r="AT254" i="70"/>
  <c r="AW254" i="70" s="1"/>
  <c r="AR254" i="70"/>
  <c r="AM254" i="70"/>
  <c r="AL254" i="70"/>
  <c r="AJ254" i="70"/>
  <c r="AD254" i="70"/>
  <c r="AC254" i="70"/>
  <c r="AA254" i="70"/>
  <c r="U254" i="70"/>
  <c r="T254" i="70"/>
  <c r="R254" i="70"/>
  <c r="L254" i="70"/>
  <c r="K254" i="70"/>
  <c r="I254" i="70"/>
  <c r="AT253" i="70"/>
  <c r="AW253" i="70" s="1"/>
  <c r="AR253" i="70"/>
  <c r="AM253" i="70"/>
  <c r="AL253" i="70"/>
  <c r="AJ253" i="70"/>
  <c r="AD253" i="70"/>
  <c r="AC253" i="70"/>
  <c r="AA253" i="70"/>
  <c r="U253" i="70"/>
  <c r="T253" i="70"/>
  <c r="R253" i="70"/>
  <c r="L253" i="70"/>
  <c r="K253" i="70"/>
  <c r="I253" i="70"/>
  <c r="AT252" i="70"/>
  <c r="AW252" i="70" s="1"/>
  <c r="AR252" i="70"/>
  <c r="AM252" i="70"/>
  <c r="AL252" i="70"/>
  <c r="AJ252" i="70"/>
  <c r="AD252" i="70"/>
  <c r="AC252" i="70"/>
  <c r="AA252" i="70"/>
  <c r="U252" i="70"/>
  <c r="T252" i="70"/>
  <c r="R252" i="70"/>
  <c r="L252" i="70"/>
  <c r="K252" i="70"/>
  <c r="I252" i="70"/>
  <c r="AT251" i="70"/>
  <c r="AW251" i="70" s="1"/>
  <c r="AR251" i="70"/>
  <c r="AM251" i="70"/>
  <c r="AL251" i="70"/>
  <c r="AJ251" i="70"/>
  <c r="AD251" i="70"/>
  <c r="AC251" i="70"/>
  <c r="AA251" i="70"/>
  <c r="U251" i="70"/>
  <c r="T251" i="70"/>
  <c r="R251" i="70"/>
  <c r="L251" i="70"/>
  <c r="K251" i="70"/>
  <c r="I251" i="70"/>
  <c r="AT250" i="70"/>
  <c r="AW250" i="70" s="1"/>
  <c r="AR250" i="70"/>
  <c r="AM250" i="70"/>
  <c r="AL250" i="70"/>
  <c r="AJ250" i="70"/>
  <c r="AD250" i="70"/>
  <c r="AC250" i="70"/>
  <c r="AA250" i="70"/>
  <c r="U250" i="70"/>
  <c r="T250" i="70"/>
  <c r="R250" i="70"/>
  <c r="L250" i="70"/>
  <c r="K250" i="70"/>
  <c r="I250" i="70"/>
  <c r="AT249" i="70"/>
  <c r="AW249" i="70" s="1"/>
  <c r="AR249" i="70"/>
  <c r="AM249" i="70"/>
  <c r="AL249" i="70"/>
  <c r="AJ249" i="70"/>
  <c r="AD249" i="70"/>
  <c r="AC249" i="70"/>
  <c r="AA249" i="70"/>
  <c r="U249" i="70"/>
  <c r="T249" i="70"/>
  <c r="R249" i="70"/>
  <c r="L249" i="70"/>
  <c r="K249" i="70"/>
  <c r="I249" i="70"/>
  <c r="AT248" i="70"/>
  <c r="AW248" i="70" s="1"/>
  <c r="AR248" i="70"/>
  <c r="AM248" i="70"/>
  <c r="AL248" i="70"/>
  <c r="AJ248" i="70"/>
  <c r="AD248" i="70"/>
  <c r="AC248" i="70"/>
  <c r="AA248" i="70"/>
  <c r="U248" i="70"/>
  <c r="T248" i="70"/>
  <c r="R248" i="70"/>
  <c r="L248" i="70"/>
  <c r="K248" i="70"/>
  <c r="I248" i="70"/>
  <c r="AT247" i="70"/>
  <c r="AW247" i="70" s="1"/>
  <c r="AR247" i="70"/>
  <c r="AM247" i="70"/>
  <c r="AL247" i="70"/>
  <c r="AJ247" i="70"/>
  <c r="AD247" i="70"/>
  <c r="AC247" i="70"/>
  <c r="AA247" i="70"/>
  <c r="U247" i="70"/>
  <c r="T247" i="70"/>
  <c r="R247" i="70"/>
  <c r="L247" i="70"/>
  <c r="K247" i="70"/>
  <c r="I247" i="70"/>
  <c r="AT246" i="70"/>
  <c r="AW246" i="70" s="1"/>
  <c r="AR246" i="70"/>
  <c r="AM246" i="70"/>
  <c r="AL246" i="70"/>
  <c r="AJ246" i="70"/>
  <c r="AD246" i="70"/>
  <c r="AC246" i="70"/>
  <c r="AA246" i="70"/>
  <c r="U246" i="70"/>
  <c r="T246" i="70"/>
  <c r="R246" i="70"/>
  <c r="L246" i="70"/>
  <c r="K246" i="70"/>
  <c r="I246" i="70"/>
  <c r="AT245" i="70"/>
  <c r="AW245" i="70" s="1"/>
  <c r="AR245" i="70"/>
  <c r="AM245" i="70"/>
  <c r="AL245" i="70"/>
  <c r="AJ245" i="70"/>
  <c r="AD245" i="70"/>
  <c r="AC245" i="70"/>
  <c r="AA245" i="70"/>
  <c r="U245" i="70"/>
  <c r="T245" i="70"/>
  <c r="R245" i="70"/>
  <c r="L245" i="70"/>
  <c r="K245" i="70"/>
  <c r="I245" i="70"/>
  <c r="AT244" i="70"/>
  <c r="AW244" i="70" s="1"/>
  <c r="AR244" i="70"/>
  <c r="AM244" i="70"/>
  <c r="AL244" i="70"/>
  <c r="AJ244" i="70"/>
  <c r="AD244" i="70"/>
  <c r="AC244" i="70"/>
  <c r="AA244" i="70"/>
  <c r="U244" i="70"/>
  <c r="T244" i="70"/>
  <c r="R244" i="70"/>
  <c r="L244" i="70"/>
  <c r="K244" i="70"/>
  <c r="I244" i="70"/>
  <c r="AT243" i="70"/>
  <c r="AW243" i="70" s="1"/>
  <c r="AR243" i="70"/>
  <c r="AP243" i="70"/>
  <c r="AO243" i="70"/>
  <c r="AM243" i="70"/>
  <c r="AL243" i="70"/>
  <c r="AJ243" i="70"/>
  <c r="AD243" i="70"/>
  <c r="AC243" i="70"/>
  <c r="AA243" i="70"/>
  <c r="U243" i="70"/>
  <c r="T243" i="70"/>
  <c r="R243" i="70"/>
  <c r="L243" i="70"/>
  <c r="K243" i="70"/>
  <c r="I243" i="70"/>
  <c r="AT242" i="70"/>
  <c r="AW242" i="70" s="1"/>
  <c r="AL242" i="70"/>
  <c r="BE18" i="70" s="1"/>
  <c r="AI242" i="70"/>
  <c r="AJ242" i="70" s="1"/>
  <c r="AC242" i="70"/>
  <c r="Z242" i="70"/>
  <c r="AA242" i="70" s="1"/>
  <c r="T242" i="70"/>
  <c r="Q242" i="70"/>
  <c r="R242" i="70" s="1"/>
  <c r="K242" i="70"/>
  <c r="H242" i="70"/>
  <c r="I242" i="70" s="1"/>
  <c r="AT241" i="70"/>
  <c r="AW241" i="70" s="1"/>
  <c r="AR241" i="70"/>
  <c r="AM241" i="70"/>
  <c r="AL241" i="70"/>
  <c r="AJ241" i="70"/>
  <c r="AD241" i="70"/>
  <c r="AC241" i="70"/>
  <c r="AA241" i="70"/>
  <c r="U241" i="70"/>
  <c r="T241" i="70"/>
  <c r="R241" i="70"/>
  <c r="L241" i="70"/>
  <c r="K241" i="70"/>
  <c r="I241" i="70"/>
  <c r="AT240" i="70"/>
  <c r="AW240" i="70" s="1"/>
  <c r="AR240" i="70"/>
  <c r="AM240" i="70"/>
  <c r="AL240" i="70"/>
  <c r="AJ240" i="70"/>
  <c r="AD240" i="70"/>
  <c r="AC240" i="70"/>
  <c r="AA240" i="70"/>
  <c r="U240" i="70"/>
  <c r="T240" i="70"/>
  <c r="R240" i="70"/>
  <c r="L240" i="70"/>
  <c r="K240" i="70"/>
  <c r="I240" i="70"/>
  <c r="AT239" i="70"/>
  <c r="AW239" i="70" s="1"/>
  <c r="AR239" i="70"/>
  <c r="AM239" i="70"/>
  <c r="AL239" i="70"/>
  <c r="AJ239" i="70"/>
  <c r="AD239" i="70"/>
  <c r="AC239" i="70"/>
  <c r="AA239" i="70"/>
  <c r="U239" i="70"/>
  <c r="T239" i="70"/>
  <c r="R239" i="70"/>
  <c r="L239" i="70"/>
  <c r="K239" i="70"/>
  <c r="I239" i="70"/>
  <c r="AT238" i="70"/>
  <c r="AW238" i="70" s="1"/>
  <c r="AR238" i="70"/>
  <c r="AM238" i="70"/>
  <c r="AL238" i="70"/>
  <c r="AJ238" i="70"/>
  <c r="AD238" i="70"/>
  <c r="AC238" i="70"/>
  <c r="AA238" i="70"/>
  <c r="U238" i="70"/>
  <c r="T238" i="70"/>
  <c r="R238" i="70"/>
  <c r="L238" i="70"/>
  <c r="K238" i="70"/>
  <c r="I238" i="70"/>
  <c r="AT237" i="70"/>
  <c r="AW237" i="70" s="1"/>
  <c r="AR237" i="70"/>
  <c r="AM237" i="70"/>
  <c r="AL237" i="70"/>
  <c r="AJ237" i="70"/>
  <c r="AD237" i="70"/>
  <c r="AC237" i="70"/>
  <c r="AA237" i="70"/>
  <c r="U237" i="70"/>
  <c r="T237" i="70"/>
  <c r="R237" i="70"/>
  <c r="L237" i="70"/>
  <c r="K237" i="70"/>
  <c r="I237" i="70"/>
  <c r="AT236" i="70"/>
  <c r="AW236" i="70" s="1"/>
  <c r="AR236" i="70"/>
  <c r="AM236" i="70"/>
  <c r="AL236" i="70"/>
  <c r="AJ236" i="70"/>
  <c r="AD236" i="70"/>
  <c r="AC236" i="70"/>
  <c r="AA236" i="70"/>
  <c r="U236" i="70"/>
  <c r="T236" i="70"/>
  <c r="R236" i="70"/>
  <c r="L236" i="70"/>
  <c r="K236" i="70"/>
  <c r="I236" i="70"/>
  <c r="AT235" i="70"/>
  <c r="AW235" i="70" s="1"/>
  <c r="AR235" i="70"/>
  <c r="AM235" i="70"/>
  <c r="AL235" i="70"/>
  <c r="AJ235" i="70"/>
  <c r="AD235" i="70"/>
  <c r="AC235" i="70"/>
  <c r="AA235" i="70"/>
  <c r="U235" i="70"/>
  <c r="T235" i="70"/>
  <c r="R235" i="70"/>
  <c r="L235" i="70"/>
  <c r="K235" i="70"/>
  <c r="I235" i="70"/>
  <c r="AT234" i="70"/>
  <c r="AW234" i="70" s="1"/>
  <c r="AR234" i="70"/>
  <c r="AM234" i="70"/>
  <c r="AL234" i="70"/>
  <c r="AJ234" i="70"/>
  <c r="AD234" i="70"/>
  <c r="AC234" i="70"/>
  <c r="AA234" i="70"/>
  <c r="U234" i="70"/>
  <c r="T234" i="70"/>
  <c r="R234" i="70"/>
  <c r="L234" i="70"/>
  <c r="K234" i="70"/>
  <c r="I234" i="70"/>
  <c r="AT233" i="70"/>
  <c r="AW233" i="70" s="1"/>
  <c r="AR233" i="70"/>
  <c r="AM233" i="70"/>
  <c r="AL233" i="70"/>
  <c r="AJ233" i="70"/>
  <c r="AD233" i="70"/>
  <c r="AC233" i="70"/>
  <c r="AA233" i="70"/>
  <c r="U233" i="70"/>
  <c r="T233" i="70"/>
  <c r="R233" i="70"/>
  <c r="L233" i="70"/>
  <c r="K233" i="70"/>
  <c r="I233" i="70"/>
  <c r="AT232" i="70"/>
  <c r="AW232" i="70" s="1"/>
  <c r="AR232" i="70"/>
  <c r="AM232" i="70"/>
  <c r="AL232" i="70"/>
  <c r="AJ232" i="70"/>
  <c r="AD232" i="70"/>
  <c r="AC232" i="70"/>
  <c r="AA232" i="70"/>
  <c r="U232" i="70"/>
  <c r="T232" i="70"/>
  <c r="R232" i="70"/>
  <c r="L232" i="70"/>
  <c r="K232" i="70"/>
  <c r="I232" i="70"/>
  <c r="AT231" i="70"/>
  <c r="AW231" i="70" s="1"/>
  <c r="AR231" i="70"/>
  <c r="AM231" i="70"/>
  <c r="AL231" i="70"/>
  <c r="AJ231" i="70"/>
  <c r="AD231" i="70"/>
  <c r="AC231" i="70"/>
  <c r="AA231" i="70"/>
  <c r="U231" i="70"/>
  <c r="T231" i="70"/>
  <c r="R231" i="70"/>
  <c r="L231" i="70"/>
  <c r="K231" i="70"/>
  <c r="I231" i="70"/>
  <c r="AT230" i="70"/>
  <c r="AW230" i="70" s="1"/>
  <c r="AR230" i="70"/>
  <c r="AM230" i="70"/>
  <c r="AL230" i="70"/>
  <c r="AJ230" i="70"/>
  <c r="AD230" i="70"/>
  <c r="AC230" i="70"/>
  <c r="AA230" i="70"/>
  <c r="U230" i="70"/>
  <c r="T230" i="70"/>
  <c r="R230" i="70"/>
  <c r="L230" i="70"/>
  <c r="K230" i="70"/>
  <c r="I230" i="70"/>
  <c r="AT229" i="70"/>
  <c r="AW229" i="70" s="1"/>
  <c r="AR229" i="70"/>
  <c r="AM229" i="70"/>
  <c r="AL229" i="70"/>
  <c r="AJ229" i="70"/>
  <c r="AD229" i="70"/>
  <c r="AC229" i="70"/>
  <c r="AA229" i="70"/>
  <c r="U229" i="70"/>
  <c r="T229" i="70"/>
  <c r="R229" i="70"/>
  <c r="L229" i="70"/>
  <c r="K229" i="70"/>
  <c r="I229" i="70"/>
  <c r="AT228" i="70"/>
  <c r="AW228" i="70" s="1"/>
  <c r="AR228" i="70"/>
  <c r="AM228" i="70"/>
  <c r="AL228" i="70"/>
  <c r="AJ228" i="70"/>
  <c r="AD228" i="70"/>
  <c r="AC228" i="70"/>
  <c r="AA228" i="70"/>
  <c r="U228" i="70"/>
  <c r="T228" i="70"/>
  <c r="R228" i="70"/>
  <c r="L228" i="70"/>
  <c r="K228" i="70"/>
  <c r="I228" i="70"/>
  <c r="AT227" i="70"/>
  <c r="AW227" i="70" s="1"/>
  <c r="AR227" i="70"/>
  <c r="AM227" i="70"/>
  <c r="AL227" i="70"/>
  <c r="AJ227" i="70"/>
  <c r="AD227" i="70"/>
  <c r="AC227" i="70"/>
  <c r="AA227" i="70"/>
  <c r="U227" i="70"/>
  <c r="T227" i="70"/>
  <c r="R227" i="70"/>
  <c r="L227" i="70"/>
  <c r="K227" i="70"/>
  <c r="I227" i="70"/>
  <c r="AT226" i="70"/>
  <c r="AW226" i="70" s="1"/>
  <c r="AR226" i="70"/>
  <c r="AP226" i="70"/>
  <c r="AO226" i="70"/>
  <c r="AM226" i="70"/>
  <c r="AL226" i="70"/>
  <c r="AJ226" i="70"/>
  <c r="AD226" i="70"/>
  <c r="AC226" i="70"/>
  <c r="AA226" i="70"/>
  <c r="U226" i="70"/>
  <c r="T226" i="70"/>
  <c r="R226" i="70"/>
  <c r="L226" i="70"/>
  <c r="K226" i="70"/>
  <c r="I226" i="70"/>
  <c r="AT225" i="70"/>
  <c r="AW225" i="70" s="1"/>
  <c r="AL225" i="70"/>
  <c r="BE17" i="70" s="1"/>
  <c r="AI225" i="70"/>
  <c r="AC225" i="70"/>
  <c r="Z225" i="70"/>
  <c r="AA225" i="70" s="1"/>
  <c r="T225" i="70"/>
  <c r="Q225" i="70"/>
  <c r="R225" i="70" s="1"/>
  <c r="K225" i="70"/>
  <c r="H225" i="70"/>
  <c r="I225" i="70" s="1"/>
  <c r="AT224" i="70"/>
  <c r="AW224" i="70" s="1"/>
  <c r="AR224" i="70"/>
  <c r="AM224" i="70"/>
  <c r="AL224" i="70"/>
  <c r="AJ224" i="70"/>
  <c r="AD224" i="70"/>
  <c r="AC224" i="70"/>
  <c r="AA224" i="70"/>
  <c r="U224" i="70"/>
  <c r="T224" i="70"/>
  <c r="R224" i="70"/>
  <c r="L224" i="70"/>
  <c r="K224" i="70"/>
  <c r="I224" i="70"/>
  <c r="AT223" i="70"/>
  <c r="AW223" i="70" s="1"/>
  <c r="AR223" i="70"/>
  <c r="AM223" i="70"/>
  <c r="AL223" i="70"/>
  <c r="AJ223" i="70"/>
  <c r="AD223" i="70"/>
  <c r="AC223" i="70"/>
  <c r="AA223" i="70"/>
  <c r="U223" i="70"/>
  <c r="T223" i="70"/>
  <c r="R223" i="70"/>
  <c r="L223" i="70"/>
  <c r="K223" i="70"/>
  <c r="I223" i="70"/>
  <c r="AT222" i="70"/>
  <c r="AW222" i="70" s="1"/>
  <c r="AR222" i="70"/>
  <c r="AM222" i="70"/>
  <c r="AL222" i="70"/>
  <c r="AJ222" i="70"/>
  <c r="AD222" i="70"/>
  <c r="AC222" i="70"/>
  <c r="AA222" i="70"/>
  <c r="U222" i="70"/>
  <c r="T222" i="70"/>
  <c r="R222" i="70"/>
  <c r="L222" i="70"/>
  <c r="K222" i="70"/>
  <c r="I222" i="70"/>
  <c r="AT221" i="70"/>
  <c r="AW221" i="70" s="1"/>
  <c r="AR221" i="70"/>
  <c r="AM221" i="70"/>
  <c r="AL221" i="70"/>
  <c r="AJ221" i="70"/>
  <c r="AD221" i="70"/>
  <c r="AC221" i="70"/>
  <c r="AA221" i="70"/>
  <c r="U221" i="70"/>
  <c r="T221" i="70"/>
  <c r="R221" i="70"/>
  <c r="L221" i="70"/>
  <c r="K221" i="70"/>
  <c r="I221" i="70"/>
  <c r="AT220" i="70"/>
  <c r="AW220" i="70" s="1"/>
  <c r="AR220" i="70"/>
  <c r="AM220" i="70"/>
  <c r="AL220" i="70"/>
  <c r="AJ220" i="70"/>
  <c r="AD220" i="70"/>
  <c r="AC220" i="70"/>
  <c r="AA220" i="70"/>
  <c r="U220" i="70"/>
  <c r="T220" i="70"/>
  <c r="R220" i="70"/>
  <c r="L220" i="70"/>
  <c r="K220" i="70"/>
  <c r="I220" i="70"/>
  <c r="AT219" i="70"/>
  <c r="AW219" i="70" s="1"/>
  <c r="AR219" i="70"/>
  <c r="AM219" i="70"/>
  <c r="AL219" i="70"/>
  <c r="AJ219" i="70"/>
  <c r="AD219" i="70"/>
  <c r="AC219" i="70"/>
  <c r="AA219" i="70"/>
  <c r="U219" i="70"/>
  <c r="T219" i="70"/>
  <c r="R219" i="70"/>
  <c r="L219" i="70"/>
  <c r="K219" i="70"/>
  <c r="I219" i="70"/>
  <c r="AT218" i="70"/>
  <c r="AW218" i="70" s="1"/>
  <c r="AR218" i="70"/>
  <c r="AM218" i="70"/>
  <c r="AL218" i="70"/>
  <c r="AJ218" i="70"/>
  <c r="AD218" i="70"/>
  <c r="AC218" i="70"/>
  <c r="AA218" i="70"/>
  <c r="U218" i="70"/>
  <c r="T218" i="70"/>
  <c r="R218" i="70"/>
  <c r="L218" i="70"/>
  <c r="K218" i="70"/>
  <c r="I218" i="70"/>
  <c r="AT217" i="70"/>
  <c r="AW217" i="70" s="1"/>
  <c r="AR217" i="70"/>
  <c r="AM217" i="70"/>
  <c r="AL217" i="70"/>
  <c r="AJ217" i="70"/>
  <c r="AD217" i="70"/>
  <c r="AC217" i="70"/>
  <c r="AA217" i="70"/>
  <c r="U217" i="70"/>
  <c r="T217" i="70"/>
  <c r="R217" i="70"/>
  <c r="L217" i="70"/>
  <c r="K217" i="70"/>
  <c r="I217" i="70"/>
  <c r="AT216" i="70"/>
  <c r="AW216" i="70" s="1"/>
  <c r="AR216" i="70"/>
  <c r="AM216" i="70"/>
  <c r="AL216" i="70"/>
  <c r="AJ216" i="70"/>
  <c r="AD216" i="70"/>
  <c r="AC216" i="70"/>
  <c r="AA216" i="70"/>
  <c r="U216" i="70"/>
  <c r="T216" i="70"/>
  <c r="R216" i="70"/>
  <c r="L216" i="70"/>
  <c r="K216" i="70"/>
  <c r="I216" i="70"/>
  <c r="AT215" i="70"/>
  <c r="AW215" i="70" s="1"/>
  <c r="AR215" i="70"/>
  <c r="AM215" i="70"/>
  <c r="AL215" i="70"/>
  <c r="AJ215" i="70"/>
  <c r="AD215" i="70"/>
  <c r="AC215" i="70"/>
  <c r="AA215" i="70"/>
  <c r="U215" i="70"/>
  <c r="T215" i="70"/>
  <c r="R215" i="70"/>
  <c r="L215" i="70"/>
  <c r="K215" i="70"/>
  <c r="I215" i="70"/>
  <c r="AT214" i="70"/>
  <c r="AW214" i="70" s="1"/>
  <c r="AR214" i="70"/>
  <c r="AM214" i="70"/>
  <c r="AL214" i="70"/>
  <c r="AJ214" i="70"/>
  <c r="AD214" i="70"/>
  <c r="AC214" i="70"/>
  <c r="AA214" i="70"/>
  <c r="U214" i="70"/>
  <c r="T214" i="70"/>
  <c r="R214" i="70"/>
  <c r="L214" i="70"/>
  <c r="K214" i="70"/>
  <c r="I214" i="70"/>
  <c r="AT213" i="70"/>
  <c r="AW213" i="70" s="1"/>
  <c r="AR213" i="70"/>
  <c r="AM213" i="70"/>
  <c r="AL213" i="70"/>
  <c r="AJ213" i="70"/>
  <c r="AD213" i="70"/>
  <c r="AC213" i="70"/>
  <c r="AA213" i="70"/>
  <c r="U213" i="70"/>
  <c r="T213" i="70"/>
  <c r="R213" i="70"/>
  <c r="L213" i="70"/>
  <c r="K213" i="70"/>
  <c r="I213" i="70"/>
  <c r="AT212" i="70"/>
  <c r="AW212" i="70" s="1"/>
  <c r="AR212" i="70"/>
  <c r="AM212" i="70"/>
  <c r="AL212" i="70"/>
  <c r="AJ212" i="70"/>
  <c r="AD212" i="70"/>
  <c r="AC212" i="70"/>
  <c r="AA212" i="70"/>
  <c r="U212" i="70"/>
  <c r="T212" i="70"/>
  <c r="R212" i="70"/>
  <c r="L212" i="70"/>
  <c r="K212" i="70"/>
  <c r="I212" i="70"/>
  <c r="AT211" i="70"/>
  <c r="AW211" i="70" s="1"/>
  <c r="AR211" i="70"/>
  <c r="AM211" i="70"/>
  <c r="AL211" i="70"/>
  <c r="AJ211" i="70"/>
  <c r="AD211" i="70"/>
  <c r="AC211" i="70"/>
  <c r="AA211" i="70"/>
  <c r="U211" i="70"/>
  <c r="T211" i="70"/>
  <c r="R211" i="70"/>
  <c r="L211" i="70"/>
  <c r="K211" i="70"/>
  <c r="I211" i="70"/>
  <c r="AT210" i="70"/>
  <c r="AW210" i="70" s="1"/>
  <c r="AR210" i="70"/>
  <c r="AM210" i="70"/>
  <c r="AL210" i="70"/>
  <c r="AJ210" i="70"/>
  <c r="AD210" i="70"/>
  <c r="AC210" i="70"/>
  <c r="AA210" i="70"/>
  <c r="U210" i="70"/>
  <c r="T210" i="70"/>
  <c r="R210" i="70"/>
  <c r="L210" i="70"/>
  <c r="K210" i="70"/>
  <c r="I210" i="70"/>
  <c r="AT209" i="70"/>
  <c r="AW209" i="70" s="1"/>
  <c r="AR209" i="70"/>
  <c r="AP209" i="70"/>
  <c r="AO209" i="70"/>
  <c r="AM209" i="70"/>
  <c r="AL209" i="70"/>
  <c r="AJ209" i="70"/>
  <c r="AD209" i="70"/>
  <c r="AC209" i="70"/>
  <c r="AA209" i="70"/>
  <c r="U209" i="70"/>
  <c r="T209" i="70"/>
  <c r="R209" i="70"/>
  <c r="L209" i="70"/>
  <c r="K209" i="70"/>
  <c r="I209" i="70"/>
  <c r="AT208" i="70"/>
  <c r="AW208" i="70" s="1"/>
  <c r="AL208" i="70"/>
  <c r="BE16" i="70" s="1"/>
  <c r="AI208" i="70"/>
  <c r="AJ208" i="70" s="1"/>
  <c r="AC208" i="70"/>
  <c r="Z208" i="70"/>
  <c r="AA208" i="70" s="1"/>
  <c r="T208" i="70"/>
  <c r="Q208" i="70"/>
  <c r="R208" i="70" s="1"/>
  <c r="K208" i="70"/>
  <c r="H208" i="70"/>
  <c r="I208" i="70" s="1"/>
  <c r="AT207" i="70"/>
  <c r="AW207" i="70" s="1"/>
  <c r="AR207" i="70"/>
  <c r="AM207" i="70"/>
  <c r="AL207" i="70"/>
  <c r="AJ207" i="70"/>
  <c r="AD207" i="70"/>
  <c r="AC207" i="70"/>
  <c r="AA207" i="70"/>
  <c r="U207" i="70"/>
  <c r="T207" i="70"/>
  <c r="R207" i="70"/>
  <c r="L207" i="70"/>
  <c r="K207" i="70"/>
  <c r="I207" i="70"/>
  <c r="AT206" i="70"/>
  <c r="AW206" i="70" s="1"/>
  <c r="AR206" i="70"/>
  <c r="AM206" i="70"/>
  <c r="AL206" i="70"/>
  <c r="AJ206" i="70"/>
  <c r="AD206" i="70"/>
  <c r="AC206" i="70"/>
  <c r="AA206" i="70"/>
  <c r="U206" i="70"/>
  <c r="T206" i="70"/>
  <c r="R206" i="70"/>
  <c r="L206" i="70"/>
  <c r="K206" i="70"/>
  <c r="I206" i="70"/>
  <c r="AT205" i="70"/>
  <c r="AW205" i="70" s="1"/>
  <c r="AR205" i="70"/>
  <c r="AM205" i="70"/>
  <c r="AL205" i="70"/>
  <c r="AJ205" i="70"/>
  <c r="AD205" i="70"/>
  <c r="AC205" i="70"/>
  <c r="AA205" i="70"/>
  <c r="U205" i="70"/>
  <c r="T205" i="70"/>
  <c r="R205" i="70"/>
  <c r="L205" i="70"/>
  <c r="K205" i="70"/>
  <c r="I205" i="70"/>
  <c r="AT204" i="70"/>
  <c r="AW204" i="70" s="1"/>
  <c r="AR204" i="70"/>
  <c r="AM204" i="70"/>
  <c r="AL204" i="70"/>
  <c r="AJ204" i="70"/>
  <c r="AD204" i="70"/>
  <c r="AC204" i="70"/>
  <c r="AA204" i="70"/>
  <c r="U204" i="70"/>
  <c r="T204" i="70"/>
  <c r="R204" i="70"/>
  <c r="L204" i="70"/>
  <c r="K204" i="70"/>
  <c r="I204" i="70"/>
  <c r="AT203" i="70"/>
  <c r="AW203" i="70" s="1"/>
  <c r="AR203" i="70"/>
  <c r="AM203" i="70"/>
  <c r="AL203" i="70"/>
  <c r="AJ203" i="70"/>
  <c r="AD203" i="70"/>
  <c r="AC203" i="70"/>
  <c r="AA203" i="70"/>
  <c r="U203" i="70"/>
  <c r="T203" i="70"/>
  <c r="R203" i="70"/>
  <c r="L203" i="70"/>
  <c r="K203" i="70"/>
  <c r="I203" i="70"/>
  <c r="AT202" i="70"/>
  <c r="AW202" i="70" s="1"/>
  <c r="AR202" i="70"/>
  <c r="AM202" i="70"/>
  <c r="AL202" i="70"/>
  <c r="AJ202" i="70"/>
  <c r="AD202" i="70"/>
  <c r="AC202" i="70"/>
  <c r="AA202" i="70"/>
  <c r="U202" i="70"/>
  <c r="T202" i="70"/>
  <c r="R202" i="70"/>
  <c r="L202" i="70"/>
  <c r="K202" i="70"/>
  <c r="I202" i="70"/>
  <c r="AT201" i="70"/>
  <c r="AW201" i="70" s="1"/>
  <c r="AR201" i="70"/>
  <c r="AM201" i="70"/>
  <c r="AL201" i="70"/>
  <c r="AJ201" i="70"/>
  <c r="AD201" i="70"/>
  <c r="AC201" i="70"/>
  <c r="AA201" i="70"/>
  <c r="U201" i="70"/>
  <c r="T201" i="70"/>
  <c r="R201" i="70"/>
  <c r="L201" i="70"/>
  <c r="K201" i="70"/>
  <c r="I201" i="70"/>
  <c r="AT200" i="70"/>
  <c r="AW200" i="70" s="1"/>
  <c r="AR200" i="70"/>
  <c r="AM200" i="70"/>
  <c r="AL200" i="70"/>
  <c r="AJ200" i="70"/>
  <c r="AD200" i="70"/>
  <c r="AC200" i="70"/>
  <c r="AA200" i="70"/>
  <c r="U200" i="70"/>
  <c r="T200" i="70"/>
  <c r="R200" i="70"/>
  <c r="L200" i="70"/>
  <c r="K200" i="70"/>
  <c r="I200" i="70"/>
  <c r="AT199" i="70"/>
  <c r="AW199" i="70" s="1"/>
  <c r="AR199" i="70"/>
  <c r="AM199" i="70"/>
  <c r="AL199" i="70"/>
  <c r="AJ199" i="70"/>
  <c r="AD199" i="70"/>
  <c r="AC199" i="70"/>
  <c r="AA199" i="70"/>
  <c r="U199" i="70"/>
  <c r="T199" i="70"/>
  <c r="R199" i="70"/>
  <c r="L199" i="70"/>
  <c r="K199" i="70"/>
  <c r="I199" i="70"/>
  <c r="AT198" i="70"/>
  <c r="AW198" i="70" s="1"/>
  <c r="AR198" i="70"/>
  <c r="AM198" i="70"/>
  <c r="AL198" i="70"/>
  <c r="AJ198" i="70"/>
  <c r="AD198" i="70"/>
  <c r="AC198" i="70"/>
  <c r="AA198" i="70"/>
  <c r="U198" i="70"/>
  <c r="T198" i="70"/>
  <c r="R198" i="70"/>
  <c r="L198" i="70"/>
  <c r="K198" i="70"/>
  <c r="I198" i="70"/>
  <c r="AT197" i="70"/>
  <c r="AW197" i="70" s="1"/>
  <c r="AR197" i="70"/>
  <c r="AM197" i="70"/>
  <c r="AL197" i="70"/>
  <c r="AJ197" i="70"/>
  <c r="AD197" i="70"/>
  <c r="AC197" i="70"/>
  <c r="AA197" i="70"/>
  <c r="U197" i="70"/>
  <c r="T197" i="70"/>
  <c r="R197" i="70"/>
  <c r="L197" i="70"/>
  <c r="K197" i="70"/>
  <c r="I197" i="70"/>
  <c r="AT196" i="70"/>
  <c r="AW196" i="70" s="1"/>
  <c r="AR196" i="70"/>
  <c r="AM196" i="70"/>
  <c r="AL196" i="70"/>
  <c r="AJ196" i="70"/>
  <c r="AD196" i="70"/>
  <c r="AC196" i="70"/>
  <c r="AA196" i="70"/>
  <c r="U196" i="70"/>
  <c r="T196" i="70"/>
  <c r="R196" i="70"/>
  <c r="L196" i="70"/>
  <c r="K196" i="70"/>
  <c r="I196" i="70"/>
  <c r="AT195" i="70"/>
  <c r="AW195" i="70" s="1"/>
  <c r="AR195" i="70"/>
  <c r="AM195" i="70"/>
  <c r="AL195" i="70"/>
  <c r="AJ195" i="70"/>
  <c r="AD195" i="70"/>
  <c r="AC195" i="70"/>
  <c r="AA195" i="70"/>
  <c r="U195" i="70"/>
  <c r="T195" i="70"/>
  <c r="R195" i="70"/>
  <c r="L195" i="70"/>
  <c r="K195" i="70"/>
  <c r="I195" i="70"/>
  <c r="AT194" i="70"/>
  <c r="AW194" i="70" s="1"/>
  <c r="AR194" i="70"/>
  <c r="AM194" i="70"/>
  <c r="AL194" i="70"/>
  <c r="AJ194" i="70"/>
  <c r="AD194" i="70"/>
  <c r="AC194" i="70"/>
  <c r="AA194" i="70"/>
  <c r="U194" i="70"/>
  <c r="T194" i="70"/>
  <c r="R194" i="70"/>
  <c r="L194" i="70"/>
  <c r="K194" i="70"/>
  <c r="I194" i="70"/>
  <c r="AT193" i="70"/>
  <c r="AW193" i="70" s="1"/>
  <c r="AR193" i="70"/>
  <c r="AM193" i="70"/>
  <c r="AL193" i="70"/>
  <c r="AJ193" i="70"/>
  <c r="AD193" i="70"/>
  <c r="AC193" i="70"/>
  <c r="AA193" i="70"/>
  <c r="U193" i="70"/>
  <c r="T193" i="70"/>
  <c r="R193" i="70"/>
  <c r="L193" i="70"/>
  <c r="K193" i="70"/>
  <c r="I193" i="70"/>
  <c r="AT192" i="70"/>
  <c r="AW192" i="70" s="1"/>
  <c r="AR192" i="70"/>
  <c r="AP192" i="70"/>
  <c r="AO192" i="70"/>
  <c r="AM192" i="70"/>
  <c r="AL192" i="70"/>
  <c r="AJ192" i="70"/>
  <c r="AD192" i="70"/>
  <c r="AC192" i="70"/>
  <c r="AA192" i="70"/>
  <c r="U192" i="70"/>
  <c r="T192" i="70"/>
  <c r="R192" i="70"/>
  <c r="L192" i="70"/>
  <c r="K192" i="70"/>
  <c r="I192" i="70"/>
  <c r="AT191" i="70"/>
  <c r="AW191" i="70" s="1"/>
  <c r="AL191" i="70"/>
  <c r="BE15" i="70" s="1"/>
  <c r="AI191" i="70"/>
  <c r="AC191" i="70"/>
  <c r="Z191" i="70"/>
  <c r="AD191" i="70" s="1"/>
  <c r="T191" i="70"/>
  <c r="Q191" i="70"/>
  <c r="U191" i="70" s="1"/>
  <c r="K191" i="70"/>
  <c r="H191" i="70"/>
  <c r="L191" i="70" s="1"/>
  <c r="AT190" i="70"/>
  <c r="AW190" i="70" s="1"/>
  <c r="AR190" i="70"/>
  <c r="AM190" i="70"/>
  <c r="AL190" i="70"/>
  <c r="AJ190" i="70"/>
  <c r="AD190" i="70"/>
  <c r="AC190" i="70"/>
  <c r="AA190" i="70"/>
  <c r="U190" i="70"/>
  <c r="T190" i="70"/>
  <c r="R190" i="70"/>
  <c r="L190" i="70"/>
  <c r="K190" i="70"/>
  <c r="I190" i="70"/>
  <c r="AT189" i="70"/>
  <c r="AW189" i="70" s="1"/>
  <c r="AR189" i="70"/>
  <c r="AM189" i="70"/>
  <c r="AL189" i="70"/>
  <c r="AJ189" i="70"/>
  <c r="AD189" i="70"/>
  <c r="AC189" i="70"/>
  <c r="AA189" i="70"/>
  <c r="U189" i="70"/>
  <c r="T189" i="70"/>
  <c r="R189" i="70"/>
  <c r="L189" i="70"/>
  <c r="K189" i="70"/>
  <c r="I189" i="70"/>
  <c r="AT188" i="70"/>
  <c r="AW188" i="70" s="1"/>
  <c r="AR188" i="70"/>
  <c r="AM188" i="70"/>
  <c r="AL188" i="70"/>
  <c r="AJ188" i="70"/>
  <c r="AD188" i="70"/>
  <c r="AC188" i="70"/>
  <c r="AA188" i="70"/>
  <c r="U188" i="70"/>
  <c r="T188" i="70"/>
  <c r="R188" i="70"/>
  <c r="L188" i="70"/>
  <c r="K188" i="70"/>
  <c r="I188" i="70"/>
  <c r="AT187" i="70"/>
  <c r="AW187" i="70" s="1"/>
  <c r="AR187" i="70"/>
  <c r="AM187" i="70"/>
  <c r="AL187" i="70"/>
  <c r="AJ187" i="70"/>
  <c r="AD187" i="70"/>
  <c r="AC187" i="70"/>
  <c r="AA187" i="70"/>
  <c r="U187" i="70"/>
  <c r="T187" i="70"/>
  <c r="R187" i="70"/>
  <c r="L187" i="70"/>
  <c r="K187" i="70"/>
  <c r="I187" i="70"/>
  <c r="AT186" i="70"/>
  <c r="AW186" i="70" s="1"/>
  <c r="AR186" i="70"/>
  <c r="AM186" i="70"/>
  <c r="AL186" i="70"/>
  <c r="AJ186" i="70"/>
  <c r="AD186" i="70"/>
  <c r="AC186" i="70"/>
  <c r="AA186" i="70"/>
  <c r="U186" i="70"/>
  <c r="T186" i="70"/>
  <c r="R186" i="70"/>
  <c r="L186" i="70"/>
  <c r="K186" i="70"/>
  <c r="I186" i="70"/>
  <c r="AT185" i="70"/>
  <c r="AW185" i="70" s="1"/>
  <c r="AR185" i="70"/>
  <c r="AM185" i="70"/>
  <c r="AL185" i="70"/>
  <c r="AJ185" i="70"/>
  <c r="AD185" i="70"/>
  <c r="AC185" i="70"/>
  <c r="AA185" i="70"/>
  <c r="U185" i="70"/>
  <c r="T185" i="70"/>
  <c r="R185" i="70"/>
  <c r="L185" i="70"/>
  <c r="K185" i="70"/>
  <c r="I185" i="70"/>
  <c r="AT184" i="70"/>
  <c r="AW184" i="70" s="1"/>
  <c r="AR184" i="70"/>
  <c r="AM184" i="70"/>
  <c r="AL184" i="70"/>
  <c r="AJ184" i="70"/>
  <c r="AD184" i="70"/>
  <c r="AC184" i="70"/>
  <c r="AA184" i="70"/>
  <c r="U184" i="70"/>
  <c r="T184" i="70"/>
  <c r="R184" i="70"/>
  <c r="L184" i="70"/>
  <c r="K184" i="70"/>
  <c r="I184" i="70"/>
  <c r="AT183" i="70"/>
  <c r="AW183" i="70" s="1"/>
  <c r="AR183" i="70"/>
  <c r="AM183" i="70"/>
  <c r="AL183" i="70"/>
  <c r="AJ183" i="70"/>
  <c r="AD183" i="70"/>
  <c r="AC183" i="70"/>
  <c r="AA183" i="70"/>
  <c r="U183" i="70"/>
  <c r="T183" i="70"/>
  <c r="R183" i="70"/>
  <c r="L183" i="70"/>
  <c r="K183" i="70"/>
  <c r="I183" i="70"/>
  <c r="AT182" i="70"/>
  <c r="AW182" i="70" s="1"/>
  <c r="AR182" i="70"/>
  <c r="AM182" i="70"/>
  <c r="AL182" i="70"/>
  <c r="AJ182" i="70"/>
  <c r="AD182" i="70"/>
  <c r="AC182" i="70"/>
  <c r="AA182" i="70"/>
  <c r="U182" i="70"/>
  <c r="T182" i="70"/>
  <c r="R182" i="70"/>
  <c r="L182" i="70"/>
  <c r="K182" i="70"/>
  <c r="I182" i="70"/>
  <c r="AT181" i="70"/>
  <c r="AW181" i="70" s="1"/>
  <c r="AR181" i="70"/>
  <c r="AM181" i="70"/>
  <c r="AL181" i="70"/>
  <c r="AJ181" i="70"/>
  <c r="AD181" i="70"/>
  <c r="AC181" i="70"/>
  <c r="AA181" i="70"/>
  <c r="U181" i="70"/>
  <c r="T181" i="70"/>
  <c r="R181" i="70"/>
  <c r="L181" i="70"/>
  <c r="K181" i="70"/>
  <c r="I181" i="70"/>
  <c r="AT180" i="70"/>
  <c r="AW180" i="70" s="1"/>
  <c r="AR180" i="70"/>
  <c r="AM180" i="70"/>
  <c r="AL180" i="70"/>
  <c r="AJ180" i="70"/>
  <c r="AD180" i="70"/>
  <c r="AC180" i="70"/>
  <c r="AA180" i="70"/>
  <c r="U180" i="70"/>
  <c r="T180" i="70"/>
  <c r="R180" i="70"/>
  <c r="L180" i="70"/>
  <c r="K180" i="70"/>
  <c r="I180" i="70"/>
  <c r="AT179" i="70"/>
  <c r="AW179" i="70" s="1"/>
  <c r="AR179" i="70"/>
  <c r="AM179" i="70"/>
  <c r="AL179" i="70"/>
  <c r="AJ179" i="70"/>
  <c r="AD179" i="70"/>
  <c r="AC179" i="70"/>
  <c r="AA179" i="70"/>
  <c r="U179" i="70"/>
  <c r="T179" i="70"/>
  <c r="R179" i="70"/>
  <c r="L179" i="70"/>
  <c r="K179" i="70"/>
  <c r="I179" i="70"/>
  <c r="AT178" i="70"/>
  <c r="AW178" i="70" s="1"/>
  <c r="AR178" i="70"/>
  <c r="AM178" i="70"/>
  <c r="AL178" i="70"/>
  <c r="AJ178" i="70"/>
  <c r="AD178" i="70"/>
  <c r="AC178" i="70"/>
  <c r="AA178" i="70"/>
  <c r="U178" i="70"/>
  <c r="T178" i="70"/>
  <c r="R178" i="70"/>
  <c r="L178" i="70"/>
  <c r="K178" i="70"/>
  <c r="I178" i="70"/>
  <c r="AT177" i="70"/>
  <c r="AW177" i="70" s="1"/>
  <c r="AR177" i="70"/>
  <c r="AM177" i="70"/>
  <c r="AL177" i="70"/>
  <c r="AJ177" i="70"/>
  <c r="AD177" i="70"/>
  <c r="AC177" i="70"/>
  <c r="AA177" i="70"/>
  <c r="U177" i="70"/>
  <c r="T177" i="70"/>
  <c r="R177" i="70"/>
  <c r="L177" i="70"/>
  <c r="K177" i="70"/>
  <c r="I177" i="70"/>
  <c r="AT176" i="70"/>
  <c r="AW176" i="70" s="1"/>
  <c r="AR176" i="70"/>
  <c r="AM176" i="70"/>
  <c r="AL176" i="70"/>
  <c r="AJ176" i="70"/>
  <c r="AD176" i="70"/>
  <c r="AC176" i="70"/>
  <c r="AA176" i="70"/>
  <c r="U176" i="70"/>
  <c r="T176" i="70"/>
  <c r="R176" i="70"/>
  <c r="L176" i="70"/>
  <c r="K176" i="70"/>
  <c r="I176" i="70"/>
  <c r="AT175" i="70"/>
  <c r="AW175" i="70" s="1"/>
  <c r="AR175" i="70"/>
  <c r="AP175" i="70"/>
  <c r="AU180" i="70" s="1"/>
  <c r="AO175" i="70"/>
  <c r="AM175" i="70"/>
  <c r="AL175" i="70"/>
  <c r="AJ175" i="70"/>
  <c r="AD175" i="70"/>
  <c r="AC175" i="70"/>
  <c r="AA175" i="70"/>
  <c r="U175" i="70"/>
  <c r="T175" i="70"/>
  <c r="R175" i="70"/>
  <c r="L175" i="70"/>
  <c r="K175" i="70"/>
  <c r="I175" i="70"/>
  <c r="AT174" i="70"/>
  <c r="AW174" i="70" s="1"/>
  <c r="AL174" i="70"/>
  <c r="BE14" i="70" s="1"/>
  <c r="AI174" i="70"/>
  <c r="AC174" i="70"/>
  <c r="Z174" i="70"/>
  <c r="T174" i="70"/>
  <c r="Q174" i="70"/>
  <c r="K174" i="70"/>
  <c r="H174" i="70"/>
  <c r="I174" i="70" s="1"/>
  <c r="AT173" i="70"/>
  <c r="AW173" i="70" s="1"/>
  <c r="AR173" i="70"/>
  <c r="AM173" i="70"/>
  <c r="AL173" i="70"/>
  <c r="AJ173" i="70"/>
  <c r="AD173" i="70"/>
  <c r="AC173" i="70"/>
  <c r="AA173" i="70"/>
  <c r="U173" i="70"/>
  <c r="T173" i="70"/>
  <c r="R173" i="70"/>
  <c r="L173" i="70"/>
  <c r="K173" i="70"/>
  <c r="I173" i="70"/>
  <c r="AT172" i="70"/>
  <c r="AW172" i="70" s="1"/>
  <c r="AR172" i="70"/>
  <c r="AM172" i="70"/>
  <c r="AL172" i="70"/>
  <c r="AJ172" i="70"/>
  <c r="AD172" i="70"/>
  <c r="AC172" i="70"/>
  <c r="AA172" i="70"/>
  <c r="U172" i="70"/>
  <c r="T172" i="70"/>
  <c r="R172" i="70"/>
  <c r="L172" i="70"/>
  <c r="K172" i="70"/>
  <c r="I172" i="70"/>
  <c r="AT171" i="70"/>
  <c r="AW171" i="70" s="1"/>
  <c r="AR171" i="70"/>
  <c r="AM171" i="70"/>
  <c r="AL171" i="70"/>
  <c r="AJ171" i="70"/>
  <c r="AD171" i="70"/>
  <c r="AC171" i="70"/>
  <c r="AA171" i="70"/>
  <c r="U171" i="70"/>
  <c r="T171" i="70"/>
  <c r="R171" i="70"/>
  <c r="L171" i="70"/>
  <c r="K171" i="70"/>
  <c r="I171" i="70"/>
  <c r="AT170" i="70"/>
  <c r="AW170" i="70" s="1"/>
  <c r="AR170" i="70"/>
  <c r="AM170" i="70"/>
  <c r="AL170" i="70"/>
  <c r="AJ170" i="70"/>
  <c r="AD170" i="70"/>
  <c r="AC170" i="70"/>
  <c r="AA170" i="70"/>
  <c r="U170" i="70"/>
  <c r="T170" i="70"/>
  <c r="R170" i="70"/>
  <c r="L170" i="70"/>
  <c r="K170" i="70"/>
  <c r="I170" i="70"/>
  <c r="AT169" i="70"/>
  <c r="AW169" i="70" s="1"/>
  <c r="AR169" i="70"/>
  <c r="AM169" i="70"/>
  <c r="AL169" i="70"/>
  <c r="AJ169" i="70"/>
  <c r="AD169" i="70"/>
  <c r="AC169" i="70"/>
  <c r="AA169" i="70"/>
  <c r="U169" i="70"/>
  <c r="T169" i="70"/>
  <c r="R169" i="70"/>
  <c r="L169" i="70"/>
  <c r="K169" i="70"/>
  <c r="I169" i="70"/>
  <c r="AT168" i="70"/>
  <c r="AW168" i="70" s="1"/>
  <c r="AR168" i="70"/>
  <c r="AM168" i="70"/>
  <c r="AL168" i="70"/>
  <c r="AJ168" i="70"/>
  <c r="AD168" i="70"/>
  <c r="AC168" i="70"/>
  <c r="AA168" i="70"/>
  <c r="U168" i="70"/>
  <c r="T168" i="70"/>
  <c r="R168" i="70"/>
  <c r="L168" i="70"/>
  <c r="K168" i="70"/>
  <c r="I168" i="70"/>
  <c r="AT167" i="70"/>
  <c r="AW167" i="70" s="1"/>
  <c r="AR167" i="70"/>
  <c r="AM167" i="70"/>
  <c r="AL167" i="70"/>
  <c r="AJ167" i="70"/>
  <c r="AD167" i="70"/>
  <c r="AC167" i="70"/>
  <c r="AA167" i="70"/>
  <c r="U167" i="70"/>
  <c r="T167" i="70"/>
  <c r="R167" i="70"/>
  <c r="L167" i="70"/>
  <c r="K167" i="70"/>
  <c r="I167" i="70"/>
  <c r="AT166" i="70"/>
  <c r="AW166" i="70" s="1"/>
  <c r="AR166" i="70"/>
  <c r="AM166" i="70"/>
  <c r="AL166" i="70"/>
  <c r="AJ166" i="70"/>
  <c r="AD166" i="70"/>
  <c r="AC166" i="70"/>
  <c r="AA166" i="70"/>
  <c r="U166" i="70"/>
  <c r="T166" i="70"/>
  <c r="R166" i="70"/>
  <c r="L166" i="70"/>
  <c r="K166" i="70"/>
  <c r="I166" i="70"/>
  <c r="AT165" i="70"/>
  <c r="AW165" i="70" s="1"/>
  <c r="AR165" i="70"/>
  <c r="AM165" i="70"/>
  <c r="AL165" i="70"/>
  <c r="AJ165" i="70"/>
  <c r="AD165" i="70"/>
  <c r="AC165" i="70"/>
  <c r="AA165" i="70"/>
  <c r="U165" i="70"/>
  <c r="T165" i="70"/>
  <c r="R165" i="70"/>
  <c r="L165" i="70"/>
  <c r="K165" i="70"/>
  <c r="I165" i="70"/>
  <c r="AT164" i="70"/>
  <c r="AW164" i="70" s="1"/>
  <c r="AR164" i="70"/>
  <c r="AM164" i="70"/>
  <c r="AL164" i="70"/>
  <c r="AJ164" i="70"/>
  <c r="AD164" i="70"/>
  <c r="AC164" i="70"/>
  <c r="AA164" i="70"/>
  <c r="U164" i="70"/>
  <c r="T164" i="70"/>
  <c r="R164" i="70"/>
  <c r="L164" i="70"/>
  <c r="K164" i="70"/>
  <c r="I164" i="70"/>
  <c r="AT163" i="70"/>
  <c r="AW163" i="70" s="1"/>
  <c r="AR163" i="70"/>
  <c r="AM163" i="70"/>
  <c r="AL163" i="70"/>
  <c r="AJ163" i="70"/>
  <c r="AD163" i="70"/>
  <c r="AC163" i="70"/>
  <c r="AA163" i="70"/>
  <c r="U163" i="70"/>
  <c r="T163" i="70"/>
  <c r="R163" i="70"/>
  <c r="L163" i="70"/>
  <c r="K163" i="70"/>
  <c r="I163" i="70"/>
  <c r="AT162" i="70"/>
  <c r="AW162" i="70" s="1"/>
  <c r="AR162" i="70"/>
  <c r="AM162" i="70"/>
  <c r="AL162" i="70"/>
  <c r="AJ162" i="70"/>
  <c r="AD162" i="70"/>
  <c r="AC162" i="70"/>
  <c r="AA162" i="70"/>
  <c r="U162" i="70"/>
  <c r="T162" i="70"/>
  <c r="R162" i="70"/>
  <c r="L162" i="70"/>
  <c r="K162" i="70"/>
  <c r="I162" i="70"/>
  <c r="AT161" i="70"/>
  <c r="AW161" i="70" s="1"/>
  <c r="AR161" i="70"/>
  <c r="AM161" i="70"/>
  <c r="AL161" i="70"/>
  <c r="AJ161" i="70"/>
  <c r="AD161" i="70"/>
  <c r="AC161" i="70"/>
  <c r="AA161" i="70"/>
  <c r="U161" i="70"/>
  <c r="T161" i="70"/>
  <c r="R161" i="70"/>
  <c r="L161" i="70"/>
  <c r="K161" i="70"/>
  <c r="I161" i="70"/>
  <c r="AT160" i="70"/>
  <c r="AW160" i="70" s="1"/>
  <c r="AR160" i="70"/>
  <c r="AM160" i="70"/>
  <c r="AL160" i="70"/>
  <c r="AJ160" i="70"/>
  <c r="AD160" i="70"/>
  <c r="AC160" i="70"/>
  <c r="AA160" i="70"/>
  <c r="U160" i="70"/>
  <c r="T160" i="70"/>
  <c r="R160" i="70"/>
  <c r="L160" i="70"/>
  <c r="K160" i="70"/>
  <c r="I160" i="70"/>
  <c r="AT159" i="70"/>
  <c r="AW159" i="70" s="1"/>
  <c r="AR159" i="70"/>
  <c r="AM159" i="70"/>
  <c r="AL159" i="70"/>
  <c r="AJ159" i="70"/>
  <c r="AD159" i="70"/>
  <c r="AC159" i="70"/>
  <c r="AA159" i="70"/>
  <c r="U159" i="70"/>
  <c r="T159" i="70"/>
  <c r="R159" i="70"/>
  <c r="L159" i="70"/>
  <c r="K159" i="70"/>
  <c r="I159" i="70"/>
  <c r="AT158" i="70"/>
  <c r="AW158" i="70" s="1"/>
  <c r="AR158" i="70"/>
  <c r="AP158" i="70"/>
  <c r="AO158" i="70"/>
  <c r="AM158" i="70"/>
  <c r="AL158" i="70"/>
  <c r="AJ158" i="70"/>
  <c r="AD158" i="70"/>
  <c r="AC158" i="70"/>
  <c r="AA158" i="70"/>
  <c r="U158" i="70"/>
  <c r="T158" i="70"/>
  <c r="R158" i="70"/>
  <c r="L158" i="70"/>
  <c r="K158" i="70"/>
  <c r="I158" i="70"/>
  <c r="AT157" i="70"/>
  <c r="AW157" i="70" s="1"/>
  <c r="AL157" i="70"/>
  <c r="BE13" i="70" s="1"/>
  <c r="AI157" i="70"/>
  <c r="AJ157" i="70" s="1"/>
  <c r="AC157" i="70"/>
  <c r="Z157" i="70"/>
  <c r="AA157" i="70" s="1"/>
  <c r="T157" i="70"/>
  <c r="Q157" i="70"/>
  <c r="R157" i="70" s="1"/>
  <c r="K157" i="70"/>
  <c r="H157" i="70"/>
  <c r="I157" i="70" s="1"/>
  <c r="AT156" i="70"/>
  <c r="AW156" i="70" s="1"/>
  <c r="AR156" i="70"/>
  <c r="AM156" i="70"/>
  <c r="AL156" i="70"/>
  <c r="AJ156" i="70"/>
  <c r="AD156" i="70"/>
  <c r="AC156" i="70"/>
  <c r="AA156" i="70"/>
  <c r="U156" i="70"/>
  <c r="T156" i="70"/>
  <c r="R156" i="70"/>
  <c r="L156" i="70"/>
  <c r="K156" i="70"/>
  <c r="I156" i="70"/>
  <c r="AT155" i="70"/>
  <c r="AW155" i="70" s="1"/>
  <c r="AR155" i="70"/>
  <c r="AM155" i="70"/>
  <c r="AL155" i="70"/>
  <c r="AJ155" i="70"/>
  <c r="AD155" i="70"/>
  <c r="AC155" i="70"/>
  <c r="AA155" i="70"/>
  <c r="U155" i="70"/>
  <c r="T155" i="70"/>
  <c r="R155" i="70"/>
  <c r="L155" i="70"/>
  <c r="K155" i="70"/>
  <c r="I155" i="70"/>
  <c r="AT154" i="70"/>
  <c r="AW154" i="70" s="1"/>
  <c r="AR154" i="70"/>
  <c r="AM154" i="70"/>
  <c r="AL154" i="70"/>
  <c r="AJ154" i="70"/>
  <c r="AD154" i="70"/>
  <c r="AC154" i="70"/>
  <c r="AA154" i="70"/>
  <c r="U154" i="70"/>
  <c r="T154" i="70"/>
  <c r="R154" i="70"/>
  <c r="L154" i="70"/>
  <c r="K154" i="70"/>
  <c r="I154" i="70"/>
  <c r="AT153" i="70"/>
  <c r="AW153" i="70" s="1"/>
  <c r="AR153" i="70"/>
  <c r="AM153" i="70"/>
  <c r="AL153" i="70"/>
  <c r="AJ153" i="70"/>
  <c r="AD153" i="70"/>
  <c r="AC153" i="70"/>
  <c r="AA153" i="70"/>
  <c r="U153" i="70"/>
  <c r="T153" i="70"/>
  <c r="R153" i="70"/>
  <c r="L153" i="70"/>
  <c r="K153" i="70"/>
  <c r="I153" i="70"/>
  <c r="AT152" i="70"/>
  <c r="AW152" i="70" s="1"/>
  <c r="AR152" i="70"/>
  <c r="AM152" i="70"/>
  <c r="AL152" i="70"/>
  <c r="AJ152" i="70"/>
  <c r="AD152" i="70"/>
  <c r="AC152" i="70"/>
  <c r="AA152" i="70"/>
  <c r="U152" i="70"/>
  <c r="T152" i="70"/>
  <c r="R152" i="70"/>
  <c r="L152" i="70"/>
  <c r="K152" i="70"/>
  <c r="I152" i="70"/>
  <c r="AT151" i="70"/>
  <c r="AW151" i="70" s="1"/>
  <c r="AR151" i="70"/>
  <c r="AM151" i="70"/>
  <c r="AL151" i="70"/>
  <c r="AJ151" i="70"/>
  <c r="AD151" i="70"/>
  <c r="AC151" i="70"/>
  <c r="AA151" i="70"/>
  <c r="U151" i="70"/>
  <c r="T151" i="70"/>
  <c r="R151" i="70"/>
  <c r="L151" i="70"/>
  <c r="K151" i="70"/>
  <c r="I151" i="70"/>
  <c r="AT150" i="70"/>
  <c r="AW150" i="70" s="1"/>
  <c r="AR150" i="70"/>
  <c r="AM150" i="70"/>
  <c r="AL150" i="70"/>
  <c r="AJ150" i="70"/>
  <c r="AD150" i="70"/>
  <c r="AC150" i="70"/>
  <c r="AA150" i="70"/>
  <c r="U150" i="70"/>
  <c r="T150" i="70"/>
  <c r="R150" i="70"/>
  <c r="L150" i="70"/>
  <c r="K150" i="70"/>
  <c r="I150" i="70"/>
  <c r="AT149" i="70"/>
  <c r="AW149" i="70" s="1"/>
  <c r="AR149" i="70"/>
  <c r="AM149" i="70"/>
  <c r="AL149" i="70"/>
  <c r="AJ149" i="70"/>
  <c r="AD149" i="70"/>
  <c r="AC149" i="70"/>
  <c r="AA149" i="70"/>
  <c r="U149" i="70"/>
  <c r="T149" i="70"/>
  <c r="R149" i="70"/>
  <c r="L149" i="70"/>
  <c r="K149" i="70"/>
  <c r="I149" i="70"/>
  <c r="AT148" i="70"/>
  <c r="AW148" i="70" s="1"/>
  <c r="AR148" i="70"/>
  <c r="AM148" i="70"/>
  <c r="AL148" i="70"/>
  <c r="AJ148" i="70"/>
  <c r="AD148" i="70"/>
  <c r="AC148" i="70"/>
  <c r="AA148" i="70"/>
  <c r="U148" i="70"/>
  <c r="T148" i="70"/>
  <c r="R148" i="70"/>
  <c r="L148" i="70"/>
  <c r="K148" i="70"/>
  <c r="I148" i="70"/>
  <c r="AT147" i="70"/>
  <c r="AW147" i="70" s="1"/>
  <c r="AR147" i="70"/>
  <c r="AM147" i="70"/>
  <c r="AL147" i="70"/>
  <c r="AJ147" i="70"/>
  <c r="AD147" i="70"/>
  <c r="AC147" i="70"/>
  <c r="AA147" i="70"/>
  <c r="U147" i="70"/>
  <c r="T147" i="70"/>
  <c r="R147" i="70"/>
  <c r="L147" i="70"/>
  <c r="K147" i="70"/>
  <c r="I147" i="70"/>
  <c r="AT146" i="70"/>
  <c r="AW146" i="70" s="1"/>
  <c r="AR146" i="70"/>
  <c r="AM146" i="70"/>
  <c r="AL146" i="70"/>
  <c r="AJ146" i="70"/>
  <c r="AD146" i="70"/>
  <c r="AC146" i="70"/>
  <c r="AA146" i="70"/>
  <c r="U146" i="70"/>
  <c r="T146" i="70"/>
  <c r="R146" i="70"/>
  <c r="L146" i="70"/>
  <c r="K146" i="70"/>
  <c r="I146" i="70"/>
  <c r="AT145" i="70"/>
  <c r="AW145" i="70" s="1"/>
  <c r="AR145" i="70"/>
  <c r="AM145" i="70"/>
  <c r="AL145" i="70"/>
  <c r="AJ145" i="70"/>
  <c r="AD145" i="70"/>
  <c r="AC145" i="70"/>
  <c r="AA145" i="70"/>
  <c r="U145" i="70"/>
  <c r="T145" i="70"/>
  <c r="R145" i="70"/>
  <c r="L145" i="70"/>
  <c r="K145" i="70"/>
  <c r="I145" i="70"/>
  <c r="AT144" i="70"/>
  <c r="AW144" i="70" s="1"/>
  <c r="AR144" i="70"/>
  <c r="AM144" i="70"/>
  <c r="AL144" i="70"/>
  <c r="AJ144" i="70"/>
  <c r="AD144" i="70"/>
  <c r="AC144" i="70"/>
  <c r="AA144" i="70"/>
  <c r="U144" i="70"/>
  <c r="T144" i="70"/>
  <c r="R144" i="70"/>
  <c r="L144" i="70"/>
  <c r="K144" i="70"/>
  <c r="I144" i="70"/>
  <c r="AT143" i="70"/>
  <c r="AW143" i="70" s="1"/>
  <c r="AR143" i="70"/>
  <c r="AM143" i="70"/>
  <c r="AL143" i="70"/>
  <c r="AJ143" i="70"/>
  <c r="AD143" i="70"/>
  <c r="AC143" i="70"/>
  <c r="AA143" i="70"/>
  <c r="U143" i="70"/>
  <c r="T143" i="70"/>
  <c r="R143" i="70"/>
  <c r="L143" i="70"/>
  <c r="K143" i="70"/>
  <c r="I143" i="70"/>
  <c r="AT142" i="70"/>
  <c r="AW142" i="70" s="1"/>
  <c r="AR142" i="70"/>
  <c r="AM142" i="70"/>
  <c r="AL142" i="70"/>
  <c r="AJ142" i="70"/>
  <c r="AD142" i="70"/>
  <c r="AC142" i="70"/>
  <c r="AA142" i="70"/>
  <c r="U142" i="70"/>
  <c r="T142" i="70"/>
  <c r="R142" i="70"/>
  <c r="L142" i="70"/>
  <c r="K142" i="70"/>
  <c r="I142" i="70"/>
  <c r="AT141" i="70"/>
  <c r="AW141" i="70" s="1"/>
  <c r="AR141" i="70"/>
  <c r="AP141" i="70"/>
  <c r="AO141" i="70"/>
  <c r="AM141" i="70"/>
  <c r="AL141" i="70"/>
  <c r="AJ141" i="70"/>
  <c r="AD141" i="70"/>
  <c r="AC141" i="70"/>
  <c r="AA141" i="70"/>
  <c r="U141" i="70"/>
  <c r="T141" i="70"/>
  <c r="R141" i="70"/>
  <c r="L141" i="70"/>
  <c r="K141" i="70"/>
  <c r="I141" i="70"/>
  <c r="AT140" i="70"/>
  <c r="AW140" i="70" s="1"/>
  <c r="AL140" i="70"/>
  <c r="BE12" i="70" s="1"/>
  <c r="AI140" i="70"/>
  <c r="AJ140" i="70" s="1"/>
  <c r="AC140" i="70"/>
  <c r="Z140" i="70"/>
  <c r="AA140" i="70" s="1"/>
  <c r="T140" i="70"/>
  <c r="Q140" i="70"/>
  <c r="R140" i="70" s="1"/>
  <c r="K140" i="70"/>
  <c r="H140" i="70"/>
  <c r="I140" i="70" s="1"/>
  <c r="AT139" i="70"/>
  <c r="AW139" i="70" s="1"/>
  <c r="AR139" i="70"/>
  <c r="AM139" i="70"/>
  <c r="AL139" i="70"/>
  <c r="AJ139" i="70"/>
  <c r="AD139" i="70"/>
  <c r="AC139" i="70"/>
  <c r="AA139" i="70"/>
  <c r="U139" i="70"/>
  <c r="T139" i="70"/>
  <c r="R139" i="70"/>
  <c r="L139" i="70"/>
  <c r="K139" i="70"/>
  <c r="I139" i="70"/>
  <c r="AT138" i="70"/>
  <c r="AW138" i="70" s="1"/>
  <c r="AR138" i="70"/>
  <c r="AM138" i="70"/>
  <c r="AL138" i="70"/>
  <c r="AJ138" i="70"/>
  <c r="AD138" i="70"/>
  <c r="AC138" i="70"/>
  <c r="AA138" i="70"/>
  <c r="U138" i="70"/>
  <c r="T138" i="70"/>
  <c r="R138" i="70"/>
  <c r="L138" i="70"/>
  <c r="K138" i="70"/>
  <c r="I138" i="70"/>
  <c r="AT137" i="70"/>
  <c r="AW137" i="70" s="1"/>
  <c r="AR137" i="70"/>
  <c r="AM137" i="70"/>
  <c r="AL137" i="70"/>
  <c r="AJ137" i="70"/>
  <c r="AD137" i="70"/>
  <c r="AC137" i="70"/>
  <c r="AA137" i="70"/>
  <c r="U137" i="70"/>
  <c r="T137" i="70"/>
  <c r="R137" i="70"/>
  <c r="L137" i="70"/>
  <c r="K137" i="70"/>
  <c r="I137" i="70"/>
  <c r="AT136" i="70"/>
  <c r="AW136" i="70" s="1"/>
  <c r="AR136" i="70"/>
  <c r="AM136" i="70"/>
  <c r="AL136" i="70"/>
  <c r="AJ136" i="70"/>
  <c r="AD136" i="70"/>
  <c r="AC136" i="70"/>
  <c r="AA136" i="70"/>
  <c r="U136" i="70"/>
  <c r="T136" i="70"/>
  <c r="R136" i="70"/>
  <c r="L136" i="70"/>
  <c r="K136" i="70"/>
  <c r="I136" i="70"/>
  <c r="AT135" i="70"/>
  <c r="AW135" i="70" s="1"/>
  <c r="AR135" i="70"/>
  <c r="AM135" i="70"/>
  <c r="AL135" i="70"/>
  <c r="AJ135" i="70"/>
  <c r="AD135" i="70"/>
  <c r="AC135" i="70"/>
  <c r="AA135" i="70"/>
  <c r="U135" i="70"/>
  <c r="T135" i="70"/>
  <c r="R135" i="70"/>
  <c r="L135" i="70"/>
  <c r="K135" i="70"/>
  <c r="I135" i="70"/>
  <c r="AT134" i="70"/>
  <c r="AW134" i="70" s="1"/>
  <c r="AR134" i="70"/>
  <c r="AM134" i="70"/>
  <c r="AL134" i="70"/>
  <c r="AJ134" i="70"/>
  <c r="AD134" i="70"/>
  <c r="AC134" i="70"/>
  <c r="AA134" i="70"/>
  <c r="U134" i="70"/>
  <c r="T134" i="70"/>
  <c r="R134" i="70"/>
  <c r="L134" i="70"/>
  <c r="K134" i="70"/>
  <c r="I134" i="70"/>
  <c r="AT133" i="70"/>
  <c r="AW133" i="70" s="1"/>
  <c r="AR133" i="70"/>
  <c r="AM133" i="70"/>
  <c r="AL133" i="70"/>
  <c r="AJ133" i="70"/>
  <c r="AD133" i="70"/>
  <c r="AC133" i="70"/>
  <c r="AA133" i="70"/>
  <c r="U133" i="70"/>
  <c r="T133" i="70"/>
  <c r="R133" i="70"/>
  <c r="L133" i="70"/>
  <c r="K133" i="70"/>
  <c r="I133" i="70"/>
  <c r="AT132" i="70"/>
  <c r="AW132" i="70" s="1"/>
  <c r="AR132" i="70"/>
  <c r="AM132" i="70"/>
  <c r="AL132" i="70"/>
  <c r="AJ132" i="70"/>
  <c r="AD132" i="70"/>
  <c r="AC132" i="70"/>
  <c r="AA132" i="70"/>
  <c r="U132" i="70"/>
  <c r="T132" i="70"/>
  <c r="R132" i="70"/>
  <c r="L132" i="70"/>
  <c r="K132" i="70"/>
  <c r="I132" i="70"/>
  <c r="AT131" i="70"/>
  <c r="AW131" i="70" s="1"/>
  <c r="AR131" i="70"/>
  <c r="AM131" i="70"/>
  <c r="AL131" i="70"/>
  <c r="AJ131" i="70"/>
  <c r="AD131" i="70"/>
  <c r="AC131" i="70"/>
  <c r="AA131" i="70"/>
  <c r="U131" i="70"/>
  <c r="T131" i="70"/>
  <c r="R131" i="70"/>
  <c r="L131" i="70"/>
  <c r="K131" i="70"/>
  <c r="I131" i="70"/>
  <c r="AT130" i="70"/>
  <c r="AW130" i="70" s="1"/>
  <c r="AR130" i="70"/>
  <c r="AM130" i="70"/>
  <c r="AL130" i="70"/>
  <c r="AJ130" i="70"/>
  <c r="AD130" i="70"/>
  <c r="AC130" i="70"/>
  <c r="AA130" i="70"/>
  <c r="U130" i="70"/>
  <c r="T130" i="70"/>
  <c r="R130" i="70"/>
  <c r="L130" i="70"/>
  <c r="K130" i="70"/>
  <c r="I130" i="70"/>
  <c r="AT129" i="70"/>
  <c r="AW129" i="70" s="1"/>
  <c r="AR129" i="70"/>
  <c r="AM129" i="70"/>
  <c r="AL129" i="70"/>
  <c r="AJ129" i="70"/>
  <c r="AD129" i="70"/>
  <c r="AC129" i="70"/>
  <c r="AA129" i="70"/>
  <c r="U129" i="70"/>
  <c r="T129" i="70"/>
  <c r="R129" i="70"/>
  <c r="L129" i="70"/>
  <c r="K129" i="70"/>
  <c r="I129" i="70"/>
  <c r="AT128" i="70"/>
  <c r="AW128" i="70" s="1"/>
  <c r="AR128" i="70"/>
  <c r="AM128" i="70"/>
  <c r="AL128" i="70"/>
  <c r="AJ128" i="70"/>
  <c r="AD128" i="70"/>
  <c r="AC128" i="70"/>
  <c r="AA128" i="70"/>
  <c r="U128" i="70"/>
  <c r="T128" i="70"/>
  <c r="R128" i="70"/>
  <c r="L128" i="70"/>
  <c r="K128" i="70"/>
  <c r="I128" i="70"/>
  <c r="AT127" i="70"/>
  <c r="AW127" i="70" s="1"/>
  <c r="AR127" i="70"/>
  <c r="AM127" i="70"/>
  <c r="AL127" i="70"/>
  <c r="AJ127" i="70"/>
  <c r="AD127" i="70"/>
  <c r="AC127" i="70"/>
  <c r="AA127" i="70"/>
  <c r="U127" i="70"/>
  <c r="T127" i="70"/>
  <c r="R127" i="70"/>
  <c r="L127" i="70"/>
  <c r="K127" i="70"/>
  <c r="I127" i="70"/>
  <c r="AT126" i="70"/>
  <c r="AW126" i="70" s="1"/>
  <c r="AR126" i="70"/>
  <c r="AM126" i="70"/>
  <c r="AL126" i="70"/>
  <c r="AJ126" i="70"/>
  <c r="AD126" i="70"/>
  <c r="AC126" i="70"/>
  <c r="AA126" i="70"/>
  <c r="U126" i="70"/>
  <c r="T126" i="70"/>
  <c r="R126" i="70"/>
  <c r="L126" i="70"/>
  <c r="K126" i="70"/>
  <c r="I126" i="70"/>
  <c r="AT125" i="70"/>
  <c r="AW125" i="70" s="1"/>
  <c r="AR125" i="70"/>
  <c r="AM125" i="70"/>
  <c r="AL125" i="70"/>
  <c r="AJ125" i="70"/>
  <c r="AD125" i="70"/>
  <c r="AC125" i="70"/>
  <c r="AA125" i="70"/>
  <c r="U125" i="70"/>
  <c r="T125" i="70"/>
  <c r="R125" i="70"/>
  <c r="L125" i="70"/>
  <c r="K125" i="70"/>
  <c r="I125" i="70"/>
  <c r="AT124" i="70"/>
  <c r="AW124" i="70" s="1"/>
  <c r="AR124" i="70"/>
  <c r="AP124" i="70"/>
  <c r="AO124" i="70"/>
  <c r="AM124" i="70"/>
  <c r="AL124" i="70"/>
  <c r="AJ124" i="70"/>
  <c r="AD124" i="70"/>
  <c r="AC124" i="70"/>
  <c r="AA124" i="70"/>
  <c r="U124" i="70"/>
  <c r="T124" i="70"/>
  <c r="R124" i="70"/>
  <c r="L124" i="70"/>
  <c r="K124" i="70"/>
  <c r="I124" i="70"/>
  <c r="AT123" i="70"/>
  <c r="AW123" i="70" s="1"/>
  <c r="AL123" i="70"/>
  <c r="BE11" i="70" s="1"/>
  <c r="AI123" i="70"/>
  <c r="AC123" i="70"/>
  <c r="Z123" i="70"/>
  <c r="AA123" i="70" s="1"/>
  <c r="T123" i="70"/>
  <c r="Q123" i="70"/>
  <c r="R123" i="70" s="1"/>
  <c r="K123" i="70"/>
  <c r="H123" i="70"/>
  <c r="AT122" i="70"/>
  <c r="AW122" i="70" s="1"/>
  <c r="AR122" i="70"/>
  <c r="AM122" i="70"/>
  <c r="AL122" i="70"/>
  <c r="AJ122" i="70"/>
  <c r="AD122" i="70"/>
  <c r="AC122" i="70"/>
  <c r="AA122" i="70"/>
  <c r="U122" i="70"/>
  <c r="T122" i="70"/>
  <c r="R122" i="70"/>
  <c r="L122" i="70"/>
  <c r="K122" i="70"/>
  <c r="I122" i="70"/>
  <c r="AT121" i="70"/>
  <c r="AW121" i="70" s="1"/>
  <c r="AR121" i="70"/>
  <c r="AM121" i="70"/>
  <c r="AL121" i="70"/>
  <c r="AJ121" i="70"/>
  <c r="AD121" i="70"/>
  <c r="AC121" i="70"/>
  <c r="AA121" i="70"/>
  <c r="U121" i="70"/>
  <c r="T121" i="70"/>
  <c r="R121" i="70"/>
  <c r="L121" i="70"/>
  <c r="K121" i="70"/>
  <c r="I121" i="70"/>
  <c r="AT120" i="70"/>
  <c r="AW120" i="70" s="1"/>
  <c r="AR120" i="70"/>
  <c r="AM120" i="70"/>
  <c r="AL120" i="70"/>
  <c r="AJ120" i="70"/>
  <c r="AD120" i="70"/>
  <c r="AC120" i="70"/>
  <c r="AA120" i="70"/>
  <c r="U120" i="70"/>
  <c r="T120" i="70"/>
  <c r="R120" i="70"/>
  <c r="L120" i="70"/>
  <c r="K120" i="70"/>
  <c r="I120" i="70"/>
  <c r="AT119" i="70"/>
  <c r="AW119" i="70" s="1"/>
  <c r="AR119" i="70"/>
  <c r="AM119" i="70"/>
  <c r="AL119" i="70"/>
  <c r="AJ119" i="70"/>
  <c r="AD119" i="70"/>
  <c r="AC119" i="70"/>
  <c r="AA119" i="70"/>
  <c r="U119" i="70"/>
  <c r="T119" i="70"/>
  <c r="R119" i="70"/>
  <c r="L119" i="70"/>
  <c r="K119" i="70"/>
  <c r="I119" i="70"/>
  <c r="AT118" i="70"/>
  <c r="AW118" i="70" s="1"/>
  <c r="AR118" i="70"/>
  <c r="AM118" i="70"/>
  <c r="AL118" i="70"/>
  <c r="AJ118" i="70"/>
  <c r="AD118" i="70"/>
  <c r="AC118" i="70"/>
  <c r="AA118" i="70"/>
  <c r="U118" i="70"/>
  <c r="T118" i="70"/>
  <c r="R118" i="70"/>
  <c r="L118" i="70"/>
  <c r="K118" i="70"/>
  <c r="I118" i="70"/>
  <c r="AT117" i="70"/>
  <c r="AW117" i="70" s="1"/>
  <c r="AR117" i="70"/>
  <c r="AM117" i="70"/>
  <c r="AL117" i="70"/>
  <c r="AJ117" i="70"/>
  <c r="AD117" i="70"/>
  <c r="AC117" i="70"/>
  <c r="AA117" i="70"/>
  <c r="U117" i="70"/>
  <c r="T117" i="70"/>
  <c r="R117" i="70"/>
  <c r="L117" i="70"/>
  <c r="K117" i="70"/>
  <c r="I117" i="70"/>
  <c r="AT116" i="70"/>
  <c r="AW116" i="70" s="1"/>
  <c r="AR116" i="70"/>
  <c r="AM116" i="70"/>
  <c r="AL116" i="70"/>
  <c r="AJ116" i="70"/>
  <c r="AD116" i="70"/>
  <c r="AC116" i="70"/>
  <c r="AA116" i="70"/>
  <c r="U116" i="70"/>
  <c r="T116" i="70"/>
  <c r="R116" i="70"/>
  <c r="L116" i="70"/>
  <c r="K116" i="70"/>
  <c r="I116" i="70"/>
  <c r="AT115" i="70"/>
  <c r="AW115" i="70" s="1"/>
  <c r="AR115" i="70"/>
  <c r="AM115" i="70"/>
  <c r="AL115" i="70"/>
  <c r="AJ115" i="70"/>
  <c r="AD115" i="70"/>
  <c r="AC115" i="70"/>
  <c r="AA115" i="70"/>
  <c r="U115" i="70"/>
  <c r="T115" i="70"/>
  <c r="R115" i="70"/>
  <c r="L115" i="70"/>
  <c r="K115" i="70"/>
  <c r="I115" i="70"/>
  <c r="AT114" i="70"/>
  <c r="AW114" i="70" s="1"/>
  <c r="AR114" i="70"/>
  <c r="AM114" i="70"/>
  <c r="AL114" i="70"/>
  <c r="AJ114" i="70"/>
  <c r="AD114" i="70"/>
  <c r="AC114" i="70"/>
  <c r="AA114" i="70"/>
  <c r="U114" i="70"/>
  <c r="T114" i="70"/>
  <c r="R114" i="70"/>
  <c r="L114" i="70"/>
  <c r="K114" i="70"/>
  <c r="I114" i="70"/>
  <c r="AT113" i="70"/>
  <c r="AW113" i="70" s="1"/>
  <c r="AR113" i="70"/>
  <c r="AM113" i="70"/>
  <c r="AL113" i="70"/>
  <c r="AJ113" i="70"/>
  <c r="AD113" i="70"/>
  <c r="AC113" i="70"/>
  <c r="AA113" i="70"/>
  <c r="U113" i="70"/>
  <c r="T113" i="70"/>
  <c r="R113" i="70"/>
  <c r="L113" i="70"/>
  <c r="K113" i="70"/>
  <c r="I113" i="70"/>
  <c r="AT112" i="70"/>
  <c r="AW112" i="70" s="1"/>
  <c r="AR112" i="70"/>
  <c r="AM112" i="70"/>
  <c r="AL112" i="70"/>
  <c r="AJ112" i="70"/>
  <c r="AD112" i="70"/>
  <c r="AC112" i="70"/>
  <c r="AA112" i="70"/>
  <c r="U112" i="70"/>
  <c r="T112" i="70"/>
  <c r="R112" i="70"/>
  <c r="L112" i="70"/>
  <c r="K112" i="70"/>
  <c r="I112" i="70"/>
  <c r="AT111" i="70"/>
  <c r="AW111" i="70" s="1"/>
  <c r="AR111" i="70"/>
  <c r="AM111" i="70"/>
  <c r="AL111" i="70"/>
  <c r="AJ111" i="70"/>
  <c r="AD111" i="70"/>
  <c r="AC111" i="70"/>
  <c r="AA111" i="70"/>
  <c r="U111" i="70"/>
  <c r="T111" i="70"/>
  <c r="R111" i="70"/>
  <c r="L111" i="70"/>
  <c r="K111" i="70"/>
  <c r="I111" i="70"/>
  <c r="AT110" i="70"/>
  <c r="AW110" i="70" s="1"/>
  <c r="AR110" i="70"/>
  <c r="AM110" i="70"/>
  <c r="AL110" i="70"/>
  <c r="AJ110" i="70"/>
  <c r="AD110" i="70"/>
  <c r="AC110" i="70"/>
  <c r="AA110" i="70"/>
  <c r="U110" i="70"/>
  <c r="T110" i="70"/>
  <c r="R110" i="70"/>
  <c r="L110" i="70"/>
  <c r="K110" i="70"/>
  <c r="I110" i="70"/>
  <c r="AT109" i="70"/>
  <c r="AW109" i="70" s="1"/>
  <c r="AR109" i="70"/>
  <c r="AM109" i="70"/>
  <c r="AL109" i="70"/>
  <c r="AJ109" i="70"/>
  <c r="AD109" i="70"/>
  <c r="AC109" i="70"/>
  <c r="AA109" i="70"/>
  <c r="U109" i="70"/>
  <c r="T109" i="70"/>
  <c r="R109" i="70"/>
  <c r="L109" i="70"/>
  <c r="K109" i="70"/>
  <c r="I109" i="70"/>
  <c r="AT108" i="70"/>
  <c r="AW108" i="70" s="1"/>
  <c r="AR108" i="70"/>
  <c r="AM108" i="70"/>
  <c r="AL108" i="70"/>
  <c r="AJ108" i="70"/>
  <c r="AD108" i="70"/>
  <c r="AC108" i="70"/>
  <c r="AA108" i="70"/>
  <c r="U108" i="70"/>
  <c r="T108" i="70"/>
  <c r="R108" i="70"/>
  <c r="L108" i="70"/>
  <c r="K108" i="70"/>
  <c r="I108" i="70"/>
  <c r="AT107" i="70"/>
  <c r="AW107" i="70" s="1"/>
  <c r="AR107" i="70"/>
  <c r="AP107" i="70"/>
  <c r="AU123" i="70" s="1"/>
  <c r="AO107" i="70"/>
  <c r="AM107" i="70"/>
  <c r="AL107" i="70"/>
  <c r="AJ107" i="70"/>
  <c r="AD107" i="70"/>
  <c r="AC107" i="70"/>
  <c r="AA107" i="70"/>
  <c r="U107" i="70"/>
  <c r="T107" i="70"/>
  <c r="R107" i="70"/>
  <c r="L107" i="70"/>
  <c r="K107" i="70"/>
  <c r="I107" i="70"/>
  <c r="AT106" i="70"/>
  <c r="AW106" i="70" s="1"/>
  <c r="AL106" i="70"/>
  <c r="BE10" i="70" s="1"/>
  <c r="AI106" i="70"/>
  <c r="AJ106" i="70" s="1"/>
  <c r="AC106" i="70"/>
  <c r="Z106" i="70"/>
  <c r="AA106" i="70" s="1"/>
  <c r="T106" i="70"/>
  <c r="Q106" i="70"/>
  <c r="K106" i="70"/>
  <c r="H106" i="70"/>
  <c r="I106" i="70" s="1"/>
  <c r="AT105" i="70"/>
  <c r="AW105" i="70" s="1"/>
  <c r="AR105" i="70"/>
  <c r="AM105" i="70"/>
  <c r="AL105" i="70"/>
  <c r="AJ105" i="70"/>
  <c r="AD105" i="70"/>
  <c r="AC105" i="70"/>
  <c r="AA105" i="70"/>
  <c r="U105" i="70"/>
  <c r="T105" i="70"/>
  <c r="R105" i="70"/>
  <c r="L105" i="70"/>
  <c r="K105" i="70"/>
  <c r="I105" i="70"/>
  <c r="AT104" i="70"/>
  <c r="AW104" i="70" s="1"/>
  <c r="AR104" i="70"/>
  <c r="AM104" i="70"/>
  <c r="AL104" i="70"/>
  <c r="AJ104" i="70"/>
  <c r="AD104" i="70"/>
  <c r="AC104" i="70"/>
  <c r="AA104" i="70"/>
  <c r="U104" i="70"/>
  <c r="T104" i="70"/>
  <c r="R104" i="70"/>
  <c r="L104" i="70"/>
  <c r="K104" i="70"/>
  <c r="I104" i="70"/>
  <c r="AT103" i="70"/>
  <c r="AW103" i="70" s="1"/>
  <c r="AR103" i="70"/>
  <c r="AM103" i="70"/>
  <c r="AL103" i="70"/>
  <c r="AJ103" i="70"/>
  <c r="AD103" i="70"/>
  <c r="AC103" i="70"/>
  <c r="AA103" i="70"/>
  <c r="U103" i="70"/>
  <c r="T103" i="70"/>
  <c r="R103" i="70"/>
  <c r="L103" i="70"/>
  <c r="K103" i="70"/>
  <c r="I103" i="70"/>
  <c r="AT102" i="70"/>
  <c r="AW102" i="70" s="1"/>
  <c r="AR102" i="70"/>
  <c r="AM102" i="70"/>
  <c r="AL102" i="70"/>
  <c r="AJ102" i="70"/>
  <c r="AD102" i="70"/>
  <c r="AC102" i="70"/>
  <c r="AA102" i="70"/>
  <c r="U102" i="70"/>
  <c r="T102" i="70"/>
  <c r="R102" i="70"/>
  <c r="L102" i="70"/>
  <c r="K102" i="70"/>
  <c r="I102" i="70"/>
  <c r="AT101" i="70"/>
  <c r="AW101" i="70" s="1"/>
  <c r="AR101" i="70"/>
  <c r="AM101" i="70"/>
  <c r="AL101" i="70"/>
  <c r="AJ101" i="70"/>
  <c r="AD101" i="70"/>
  <c r="AC101" i="70"/>
  <c r="AA101" i="70"/>
  <c r="U101" i="70"/>
  <c r="T101" i="70"/>
  <c r="R101" i="70"/>
  <c r="L101" i="70"/>
  <c r="K101" i="70"/>
  <c r="I101" i="70"/>
  <c r="AT100" i="70"/>
  <c r="AW100" i="70" s="1"/>
  <c r="AR100" i="70"/>
  <c r="AM100" i="70"/>
  <c r="AL100" i="70"/>
  <c r="AJ100" i="70"/>
  <c r="AD100" i="70"/>
  <c r="AC100" i="70"/>
  <c r="AA100" i="70"/>
  <c r="U100" i="70"/>
  <c r="T100" i="70"/>
  <c r="R100" i="70"/>
  <c r="L100" i="70"/>
  <c r="K100" i="70"/>
  <c r="I100" i="70"/>
  <c r="AT99" i="70"/>
  <c r="AW99" i="70" s="1"/>
  <c r="AR99" i="70"/>
  <c r="AM99" i="70"/>
  <c r="AL99" i="70"/>
  <c r="AJ99" i="70"/>
  <c r="AD99" i="70"/>
  <c r="AC99" i="70"/>
  <c r="AA99" i="70"/>
  <c r="U99" i="70"/>
  <c r="T99" i="70"/>
  <c r="R99" i="70"/>
  <c r="L99" i="70"/>
  <c r="K99" i="70"/>
  <c r="I99" i="70"/>
  <c r="AT98" i="70"/>
  <c r="AW98" i="70" s="1"/>
  <c r="AR98" i="70"/>
  <c r="AM98" i="70"/>
  <c r="AL98" i="70"/>
  <c r="AJ98" i="70"/>
  <c r="AD98" i="70"/>
  <c r="AC98" i="70"/>
  <c r="AA98" i="70"/>
  <c r="U98" i="70"/>
  <c r="T98" i="70"/>
  <c r="R98" i="70"/>
  <c r="L98" i="70"/>
  <c r="K98" i="70"/>
  <c r="I98" i="70"/>
  <c r="AT97" i="70"/>
  <c r="AW97" i="70" s="1"/>
  <c r="AR97" i="70"/>
  <c r="AM97" i="70"/>
  <c r="AL97" i="70"/>
  <c r="AJ97" i="70"/>
  <c r="AD97" i="70"/>
  <c r="AC97" i="70"/>
  <c r="AA97" i="70"/>
  <c r="U97" i="70"/>
  <c r="T97" i="70"/>
  <c r="R97" i="70"/>
  <c r="L97" i="70"/>
  <c r="K97" i="70"/>
  <c r="I97" i="70"/>
  <c r="AT96" i="70"/>
  <c r="AW96" i="70" s="1"/>
  <c r="AR96" i="70"/>
  <c r="AM96" i="70"/>
  <c r="AL96" i="70"/>
  <c r="AJ96" i="70"/>
  <c r="AD96" i="70"/>
  <c r="AC96" i="70"/>
  <c r="AA96" i="70"/>
  <c r="U96" i="70"/>
  <c r="T96" i="70"/>
  <c r="R96" i="70"/>
  <c r="L96" i="70"/>
  <c r="K96" i="70"/>
  <c r="I96" i="70"/>
  <c r="AT95" i="70"/>
  <c r="AW95" i="70" s="1"/>
  <c r="AR95" i="70"/>
  <c r="AM95" i="70"/>
  <c r="AL95" i="70"/>
  <c r="AJ95" i="70"/>
  <c r="AD95" i="70"/>
  <c r="AC95" i="70"/>
  <c r="AA95" i="70"/>
  <c r="U95" i="70"/>
  <c r="T95" i="70"/>
  <c r="R95" i="70"/>
  <c r="L95" i="70"/>
  <c r="K95" i="70"/>
  <c r="I95" i="70"/>
  <c r="AT94" i="70"/>
  <c r="AW94" i="70" s="1"/>
  <c r="AR94" i="70"/>
  <c r="AM94" i="70"/>
  <c r="AL94" i="70"/>
  <c r="AJ94" i="70"/>
  <c r="AD94" i="70"/>
  <c r="AC94" i="70"/>
  <c r="AA94" i="70"/>
  <c r="U94" i="70"/>
  <c r="T94" i="70"/>
  <c r="R94" i="70"/>
  <c r="L94" i="70"/>
  <c r="K94" i="70"/>
  <c r="I94" i="70"/>
  <c r="AT93" i="70"/>
  <c r="AW93" i="70" s="1"/>
  <c r="AR93" i="70"/>
  <c r="AM93" i="70"/>
  <c r="AL93" i="70"/>
  <c r="AJ93" i="70"/>
  <c r="AD93" i="70"/>
  <c r="AC93" i="70"/>
  <c r="AA93" i="70"/>
  <c r="U93" i="70"/>
  <c r="T93" i="70"/>
  <c r="R93" i="70"/>
  <c r="L93" i="70"/>
  <c r="K93" i="70"/>
  <c r="I93" i="70"/>
  <c r="AT92" i="70"/>
  <c r="AW92" i="70" s="1"/>
  <c r="AR92" i="70"/>
  <c r="AM92" i="70"/>
  <c r="AL92" i="70"/>
  <c r="AJ92" i="70"/>
  <c r="AD92" i="70"/>
  <c r="AC92" i="70"/>
  <c r="AA92" i="70"/>
  <c r="U92" i="70"/>
  <c r="T92" i="70"/>
  <c r="R92" i="70"/>
  <c r="L92" i="70"/>
  <c r="K92" i="70"/>
  <c r="I92" i="70"/>
  <c r="AT91" i="70"/>
  <c r="AW91" i="70" s="1"/>
  <c r="AR91" i="70"/>
  <c r="AM91" i="70"/>
  <c r="AL91" i="70"/>
  <c r="AJ91" i="70"/>
  <c r="AD91" i="70"/>
  <c r="AC91" i="70"/>
  <c r="AA91" i="70"/>
  <c r="U91" i="70"/>
  <c r="T91" i="70"/>
  <c r="R91" i="70"/>
  <c r="L91" i="70"/>
  <c r="K91" i="70"/>
  <c r="I91" i="70"/>
  <c r="AT90" i="70"/>
  <c r="AW90" i="70" s="1"/>
  <c r="AR90" i="70"/>
  <c r="AP90" i="70"/>
  <c r="AO90" i="70"/>
  <c r="AM90" i="70"/>
  <c r="AL90" i="70"/>
  <c r="AJ90" i="70"/>
  <c r="AD90" i="70"/>
  <c r="AC90" i="70"/>
  <c r="AA90" i="70"/>
  <c r="U90" i="70"/>
  <c r="T90" i="70"/>
  <c r="R90" i="70"/>
  <c r="L90" i="70"/>
  <c r="K90" i="70"/>
  <c r="I90" i="70"/>
  <c r="AT89" i="70"/>
  <c r="AW89" i="70" s="1"/>
  <c r="AL89" i="70"/>
  <c r="BE9" i="70" s="1"/>
  <c r="AI89" i="70"/>
  <c r="AM89" i="70" s="1"/>
  <c r="AC89" i="70"/>
  <c r="Z89" i="70"/>
  <c r="AD89" i="70" s="1"/>
  <c r="T89" i="70"/>
  <c r="Q89" i="70"/>
  <c r="U89" i="70" s="1"/>
  <c r="K89" i="70"/>
  <c r="H89" i="70"/>
  <c r="L89" i="70" s="1"/>
  <c r="AT88" i="70"/>
  <c r="AW88" i="70" s="1"/>
  <c r="AR88" i="70"/>
  <c r="AM88" i="70"/>
  <c r="AL88" i="70"/>
  <c r="AJ88" i="70"/>
  <c r="AD88" i="70"/>
  <c r="AC88" i="70"/>
  <c r="AA88" i="70"/>
  <c r="U88" i="70"/>
  <c r="T88" i="70"/>
  <c r="R88" i="70"/>
  <c r="L88" i="70"/>
  <c r="K88" i="70"/>
  <c r="I88" i="70"/>
  <c r="AT87" i="70"/>
  <c r="AW87" i="70" s="1"/>
  <c r="AR87" i="70"/>
  <c r="AM87" i="70"/>
  <c r="AL87" i="70"/>
  <c r="AJ87" i="70"/>
  <c r="AD87" i="70"/>
  <c r="AC87" i="70"/>
  <c r="AA87" i="70"/>
  <c r="U87" i="70"/>
  <c r="T87" i="70"/>
  <c r="R87" i="70"/>
  <c r="L87" i="70"/>
  <c r="K87" i="70"/>
  <c r="I87" i="70"/>
  <c r="AT86" i="70"/>
  <c r="AW86" i="70" s="1"/>
  <c r="AR86" i="70"/>
  <c r="AM86" i="70"/>
  <c r="AL86" i="70"/>
  <c r="AJ86" i="70"/>
  <c r="AD86" i="70"/>
  <c r="AC86" i="70"/>
  <c r="AA86" i="70"/>
  <c r="U86" i="70"/>
  <c r="T86" i="70"/>
  <c r="R86" i="70"/>
  <c r="L86" i="70"/>
  <c r="K86" i="70"/>
  <c r="I86" i="70"/>
  <c r="AT85" i="70"/>
  <c r="AW85" i="70" s="1"/>
  <c r="AR85" i="70"/>
  <c r="AM85" i="70"/>
  <c r="AL85" i="70"/>
  <c r="AJ85" i="70"/>
  <c r="AD85" i="70"/>
  <c r="AC85" i="70"/>
  <c r="AA85" i="70"/>
  <c r="U85" i="70"/>
  <c r="T85" i="70"/>
  <c r="R85" i="70"/>
  <c r="L85" i="70"/>
  <c r="K85" i="70"/>
  <c r="I85" i="70"/>
  <c r="AT84" i="70"/>
  <c r="AW84" i="70" s="1"/>
  <c r="AR84" i="70"/>
  <c r="AM84" i="70"/>
  <c r="AL84" i="70"/>
  <c r="AJ84" i="70"/>
  <c r="AD84" i="70"/>
  <c r="AC84" i="70"/>
  <c r="AA84" i="70"/>
  <c r="U84" i="70"/>
  <c r="T84" i="70"/>
  <c r="R84" i="70"/>
  <c r="L84" i="70"/>
  <c r="K84" i="70"/>
  <c r="I84" i="70"/>
  <c r="AT83" i="70"/>
  <c r="AW83" i="70" s="1"/>
  <c r="AR83" i="70"/>
  <c r="AM83" i="70"/>
  <c r="AL83" i="70"/>
  <c r="AJ83" i="70"/>
  <c r="AD83" i="70"/>
  <c r="AC83" i="70"/>
  <c r="AA83" i="70"/>
  <c r="U83" i="70"/>
  <c r="T83" i="70"/>
  <c r="R83" i="70"/>
  <c r="L83" i="70"/>
  <c r="K83" i="70"/>
  <c r="I83" i="70"/>
  <c r="AT82" i="70"/>
  <c r="AW82" i="70" s="1"/>
  <c r="AR82" i="70"/>
  <c r="AM82" i="70"/>
  <c r="AL82" i="70"/>
  <c r="AJ82" i="70"/>
  <c r="AD82" i="70"/>
  <c r="AC82" i="70"/>
  <c r="AA82" i="70"/>
  <c r="U82" i="70"/>
  <c r="T82" i="70"/>
  <c r="R82" i="70"/>
  <c r="L82" i="70"/>
  <c r="K82" i="70"/>
  <c r="I82" i="70"/>
  <c r="AT81" i="70"/>
  <c r="AW81" i="70" s="1"/>
  <c r="AR81" i="70"/>
  <c r="AM81" i="70"/>
  <c r="AL81" i="70"/>
  <c r="AJ81" i="70"/>
  <c r="AD81" i="70"/>
  <c r="AC81" i="70"/>
  <c r="AA81" i="70"/>
  <c r="U81" i="70"/>
  <c r="T81" i="70"/>
  <c r="R81" i="70"/>
  <c r="L81" i="70"/>
  <c r="K81" i="70"/>
  <c r="I81" i="70"/>
  <c r="AT80" i="70"/>
  <c r="AW80" i="70" s="1"/>
  <c r="AR80" i="70"/>
  <c r="AM80" i="70"/>
  <c r="AL80" i="70"/>
  <c r="AJ80" i="70"/>
  <c r="AD80" i="70"/>
  <c r="AC80" i="70"/>
  <c r="AA80" i="70"/>
  <c r="U80" i="70"/>
  <c r="T80" i="70"/>
  <c r="R80" i="70"/>
  <c r="L80" i="70"/>
  <c r="K80" i="70"/>
  <c r="I80" i="70"/>
  <c r="AT79" i="70"/>
  <c r="AW79" i="70" s="1"/>
  <c r="AR79" i="70"/>
  <c r="AM79" i="70"/>
  <c r="AL79" i="70"/>
  <c r="AJ79" i="70"/>
  <c r="AD79" i="70"/>
  <c r="AC79" i="70"/>
  <c r="AA79" i="70"/>
  <c r="U79" i="70"/>
  <c r="T79" i="70"/>
  <c r="R79" i="70"/>
  <c r="L79" i="70"/>
  <c r="K79" i="70"/>
  <c r="I79" i="70"/>
  <c r="BE78" i="70"/>
  <c r="AT78" i="70"/>
  <c r="AW78" i="70" s="1"/>
  <c r="AR78" i="70"/>
  <c r="AM78" i="70"/>
  <c r="AL78" i="70"/>
  <c r="AJ78" i="70"/>
  <c r="AD78" i="70"/>
  <c r="AC78" i="70"/>
  <c r="AA78" i="70"/>
  <c r="U78" i="70"/>
  <c r="T78" i="70"/>
  <c r="R78" i="70"/>
  <c r="L78" i="70"/>
  <c r="K78" i="70"/>
  <c r="I78" i="70"/>
  <c r="BE77" i="70"/>
  <c r="AT77" i="70"/>
  <c r="AW77" i="70" s="1"/>
  <c r="AR77" i="70"/>
  <c r="AM77" i="70"/>
  <c r="AL77" i="70"/>
  <c r="AJ77" i="70"/>
  <c r="AD77" i="70"/>
  <c r="AC77" i="70"/>
  <c r="AA77" i="70"/>
  <c r="U77" i="70"/>
  <c r="T77" i="70"/>
  <c r="R77" i="70"/>
  <c r="L77" i="70"/>
  <c r="K77" i="70"/>
  <c r="I77" i="70"/>
  <c r="AT76" i="70"/>
  <c r="AW76" i="70" s="1"/>
  <c r="AR76" i="70"/>
  <c r="AM76" i="70"/>
  <c r="AL76" i="70"/>
  <c r="AJ76" i="70"/>
  <c r="AD76" i="70"/>
  <c r="AC76" i="70"/>
  <c r="AA76" i="70"/>
  <c r="U76" i="70"/>
  <c r="T76" i="70"/>
  <c r="R76" i="70"/>
  <c r="L76" i="70"/>
  <c r="K76" i="70"/>
  <c r="I76" i="70"/>
  <c r="AT75" i="70"/>
  <c r="AW75" i="70" s="1"/>
  <c r="AR75" i="70"/>
  <c r="AM75" i="70"/>
  <c r="AL75" i="70"/>
  <c r="AJ75" i="70"/>
  <c r="AD75" i="70"/>
  <c r="AC75" i="70"/>
  <c r="AA75" i="70"/>
  <c r="U75" i="70"/>
  <c r="T75" i="70"/>
  <c r="R75" i="70"/>
  <c r="L75" i="70"/>
  <c r="K75" i="70"/>
  <c r="I75" i="70"/>
  <c r="AT74" i="70"/>
  <c r="AW74" i="70" s="1"/>
  <c r="AR74" i="70"/>
  <c r="AM74" i="70"/>
  <c r="AL74" i="70"/>
  <c r="AJ74" i="70"/>
  <c r="AD74" i="70"/>
  <c r="AC74" i="70"/>
  <c r="AA74" i="70"/>
  <c r="U74" i="70"/>
  <c r="T74" i="70"/>
  <c r="R74" i="70"/>
  <c r="L74" i="70"/>
  <c r="K74" i="70"/>
  <c r="I74" i="70"/>
  <c r="BE73" i="70"/>
  <c r="AT73" i="70"/>
  <c r="AW73" i="70" s="1"/>
  <c r="AR73" i="70"/>
  <c r="AP73" i="70"/>
  <c r="AO73" i="70"/>
  <c r="AM73" i="70"/>
  <c r="AL73" i="70"/>
  <c r="AJ73" i="70"/>
  <c r="AD73" i="70"/>
  <c r="AC73" i="70"/>
  <c r="AA73" i="70"/>
  <c r="U73" i="70"/>
  <c r="T73" i="70"/>
  <c r="R73" i="70"/>
  <c r="L73" i="70"/>
  <c r="K73" i="70"/>
  <c r="I73" i="70"/>
  <c r="BE72" i="70"/>
  <c r="AT72" i="70"/>
  <c r="AW72" i="70" s="1"/>
  <c r="AL72" i="70"/>
  <c r="BE8" i="70" s="1"/>
  <c r="AI72" i="70"/>
  <c r="AM72" i="70" s="1"/>
  <c r="AC72" i="70"/>
  <c r="Z72" i="70"/>
  <c r="AD72" i="70" s="1"/>
  <c r="T72" i="70"/>
  <c r="Q72" i="70"/>
  <c r="U72" i="70" s="1"/>
  <c r="K72" i="70"/>
  <c r="H72" i="70"/>
  <c r="L72" i="70" s="1"/>
  <c r="AT71" i="70"/>
  <c r="AW71" i="70" s="1"/>
  <c r="AR71" i="70"/>
  <c r="AM71" i="70"/>
  <c r="AL71" i="70"/>
  <c r="AJ71" i="70"/>
  <c r="AD71" i="70"/>
  <c r="AC71" i="70"/>
  <c r="AA71" i="70"/>
  <c r="U71" i="70"/>
  <c r="T71" i="70"/>
  <c r="R71" i="70"/>
  <c r="L71" i="70"/>
  <c r="K71" i="70"/>
  <c r="I71" i="70"/>
  <c r="BE70" i="70"/>
  <c r="AT70" i="70"/>
  <c r="AW70" i="70" s="1"/>
  <c r="AR70" i="70"/>
  <c r="AM70" i="70"/>
  <c r="AL70" i="70"/>
  <c r="AJ70" i="70"/>
  <c r="AD70" i="70"/>
  <c r="AC70" i="70"/>
  <c r="AA70" i="70"/>
  <c r="U70" i="70"/>
  <c r="T70" i="70"/>
  <c r="R70" i="70"/>
  <c r="L70" i="70"/>
  <c r="K70" i="70"/>
  <c r="I70" i="70"/>
  <c r="AT69" i="70"/>
  <c r="AW69" i="70" s="1"/>
  <c r="AR69" i="70"/>
  <c r="AM69" i="70"/>
  <c r="AL69" i="70"/>
  <c r="AJ69" i="70"/>
  <c r="AD69" i="70"/>
  <c r="AC69" i="70"/>
  <c r="AA69" i="70"/>
  <c r="U69" i="70"/>
  <c r="T69" i="70"/>
  <c r="R69" i="70"/>
  <c r="L69" i="70"/>
  <c r="K69" i="70"/>
  <c r="I69" i="70"/>
  <c r="AT68" i="70"/>
  <c r="AW68" i="70" s="1"/>
  <c r="AR68" i="70"/>
  <c r="AM68" i="70"/>
  <c r="AL68" i="70"/>
  <c r="AJ68" i="70"/>
  <c r="AD68" i="70"/>
  <c r="AC68" i="70"/>
  <c r="AA68" i="70"/>
  <c r="U68" i="70"/>
  <c r="T68" i="70"/>
  <c r="R68" i="70"/>
  <c r="L68" i="70"/>
  <c r="K68" i="70"/>
  <c r="I68" i="70"/>
  <c r="AT67" i="70"/>
  <c r="AW67" i="70" s="1"/>
  <c r="AR67" i="70"/>
  <c r="AM67" i="70"/>
  <c r="AL67" i="70"/>
  <c r="AJ67" i="70"/>
  <c r="AD67" i="70"/>
  <c r="AC67" i="70"/>
  <c r="AA67" i="70"/>
  <c r="U67" i="70"/>
  <c r="T67" i="70"/>
  <c r="R67" i="70"/>
  <c r="L67" i="70"/>
  <c r="K67" i="70"/>
  <c r="I67" i="70"/>
  <c r="AT66" i="70"/>
  <c r="AW66" i="70" s="1"/>
  <c r="AR66" i="70"/>
  <c r="AM66" i="70"/>
  <c r="AL66" i="70"/>
  <c r="AJ66" i="70"/>
  <c r="AD66" i="70"/>
  <c r="AC66" i="70"/>
  <c r="AA66" i="70"/>
  <c r="U66" i="70"/>
  <c r="T66" i="70"/>
  <c r="R66" i="70"/>
  <c r="L66" i="70"/>
  <c r="K66" i="70"/>
  <c r="I66" i="70"/>
  <c r="BE65" i="70"/>
  <c r="AT65" i="70"/>
  <c r="AW65" i="70" s="1"/>
  <c r="AR65" i="70"/>
  <c r="AM65" i="70"/>
  <c r="AL65" i="70"/>
  <c r="AJ65" i="70"/>
  <c r="AD65" i="70"/>
  <c r="AC65" i="70"/>
  <c r="AA65" i="70"/>
  <c r="U65" i="70"/>
  <c r="T65" i="70"/>
  <c r="R65" i="70"/>
  <c r="L65" i="70"/>
  <c r="K65" i="70"/>
  <c r="I65" i="70"/>
  <c r="AT64" i="70"/>
  <c r="AW64" i="70" s="1"/>
  <c r="AR64" i="70"/>
  <c r="AM64" i="70"/>
  <c r="AL64" i="70"/>
  <c r="AJ64" i="70"/>
  <c r="AD64" i="70"/>
  <c r="AC64" i="70"/>
  <c r="AA64" i="70"/>
  <c r="U64" i="70"/>
  <c r="T64" i="70"/>
  <c r="R64" i="70"/>
  <c r="L64" i="70"/>
  <c r="K64" i="70"/>
  <c r="I64" i="70"/>
  <c r="AT63" i="70"/>
  <c r="AW63" i="70" s="1"/>
  <c r="AR63" i="70"/>
  <c r="AM63" i="70"/>
  <c r="AL63" i="70"/>
  <c r="AJ63" i="70"/>
  <c r="AD63" i="70"/>
  <c r="AC63" i="70"/>
  <c r="AA63" i="70"/>
  <c r="U63" i="70"/>
  <c r="T63" i="70"/>
  <c r="R63" i="70"/>
  <c r="L63" i="70"/>
  <c r="K63" i="70"/>
  <c r="I63" i="70"/>
  <c r="AT62" i="70"/>
  <c r="AW62" i="70" s="1"/>
  <c r="AR62" i="70"/>
  <c r="AM62" i="70"/>
  <c r="AL62" i="70"/>
  <c r="AJ62" i="70"/>
  <c r="AD62" i="70"/>
  <c r="AC62" i="70"/>
  <c r="AA62" i="70"/>
  <c r="U62" i="70"/>
  <c r="T62" i="70"/>
  <c r="R62" i="70"/>
  <c r="L62" i="70"/>
  <c r="K62" i="70"/>
  <c r="I62" i="70"/>
  <c r="BE61" i="70"/>
  <c r="AT61" i="70"/>
  <c r="AW61" i="70" s="1"/>
  <c r="AR61" i="70"/>
  <c r="AM61" i="70"/>
  <c r="AL61" i="70"/>
  <c r="AJ61" i="70"/>
  <c r="AD61" i="70"/>
  <c r="AC61" i="70"/>
  <c r="AA61" i="70"/>
  <c r="U61" i="70"/>
  <c r="T61" i="70"/>
  <c r="R61" i="70"/>
  <c r="L61" i="70"/>
  <c r="K61" i="70"/>
  <c r="I61" i="70"/>
  <c r="AT60" i="70"/>
  <c r="AW60" i="70" s="1"/>
  <c r="AR60" i="70"/>
  <c r="AM60" i="70"/>
  <c r="AL60" i="70"/>
  <c r="AJ60" i="70"/>
  <c r="AD60" i="70"/>
  <c r="AC60" i="70"/>
  <c r="AA60" i="70"/>
  <c r="U60" i="70"/>
  <c r="T60" i="70"/>
  <c r="R60" i="70"/>
  <c r="L60" i="70"/>
  <c r="K60" i="70"/>
  <c r="I60" i="70"/>
  <c r="AT59" i="70"/>
  <c r="AW59" i="70" s="1"/>
  <c r="AR59" i="70"/>
  <c r="AM59" i="70"/>
  <c r="AL59" i="70"/>
  <c r="AJ59" i="70"/>
  <c r="AD59" i="70"/>
  <c r="AC59" i="70"/>
  <c r="AA59" i="70"/>
  <c r="U59" i="70"/>
  <c r="T59" i="70"/>
  <c r="R59" i="70"/>
  <c r="L59" i="70"/>
  <c r="K59" i="70"/>
  <c r="I59" i="70"/>
  <c r="AT58" i="70"/>
  <c r="AW58" i="70" s="1"/>
  <c r="AR58" i="70"/>
  <c r="AM58" i="70"/>
  <c r="AL58" i="70"/>
  <c r="AJ58" i="70"/>
  <c r="AD58" i="70"/>
  <c r="AC58" i="70"/>
  <c r="AA58" i="70"/>
  <c r="U58" i="70"/>
  <c r="T58" i="70"/>
  <c r="R58" i="70"/>
  <c r="L58" i="70"/>
  <c r="K58" i="70"/>
  <c r="I58" i="70"/>
  <c r="AT57" i="70"/>
  <c r="AW57" i="70" s="1"/>
  <c r="AR57" i="70"/>
  <c r="AM57" i="70"/>
  <c r="AL57" i="70"/>
  <c r="AJ57" i="70"/>
  <c r="AD57" i="70"/>
  <c r="AC57" i="70"/>
  <c r="AA57" i="70"/>
  <c r="U57" i="70"/>
  <c r="T57" i="70"/>
  <c r="R57" i="70"/>
  <c r="L57" i="70"/>
  <c r="K57" i="70"/>
  <c r="I57" i="70"/>
  <c r="AT56" i="70"/>
  <c r="AW56" i="70" s="1"/>
  <c r="AR56" i="70"/>
  <c r="AP56" i="70"/>
  <c r="AO56" i="70"/>
  <c r="AM56" i="70"/>
  <c r="AL56" i="70"/>
  <c r="AJ56" i="70"/>
  <c r="AD56" i="70"/>
  <c r="AC56" i="70"/>
  <c r="AA56" i="70"/>
  <c r="U56" i="70"/>
  <c r="T56" i="70"/>
  <c r="R56" i="70"/>
  <c r="L56" i="70"/>
  <c r="K56" i="70"/>
  <c r="I56" i="70"/>
  <c r="AT55" i="70"/>
  <c r="AW55" i="70" s="1"/>
  <c r="AL55" i="70"/>
  <c r="BE7" i="70" s="1"/>
  <c r="AI55" i="70"/>
  <c r="AJ55" i="70" s="1"/>
  <c r="AC55" i="70"/>
  <c r="Z55" i="70"/>
  <c r="AA55" i="70" s="1"/>
  <c r="T55" i="70"/>
  <c r="Q55" i="70"/>
  <c r="R55" i="70" s="1"/>
  <c r="K55" i="70"/>
  <c r="H55" i="70"/>
  <c r="I55" i="70" s="1"/>
  <c r="AT54" i="70"/>
  <c r="AW54" i="70" s="1"/>
  <c r="AR54" i="70"/>
  <c r="AM54" i="70"/>
  <c r="AL54" i="70"/>
  <c r="AJ54" i="70"/>
  <c r="AD54" i="70"/>
  <c r="AC54" i="70"/>
  <c r="AA54" i="70"/>
  <c r="U54" i="70"/>
  <c r="T54" i="70"/>
  <c r="R54" i="70"/>
  <c r="L54" i="70"/>
  <c r="K54" i="70"/>
  <c r="I54" i="70"/>
  <c r="BE53" i="70"/>
  <c r="AT53" i="70"/>
  <c r="AW53" i="70" s="1"/>
  <c r="AR53" i="70"/>
  <c r="AM53" i="70"/>
  <c r="AL53" i="70"/>
  <c r="AJ53" i="70"/>
  <c r="AD53" i="70"/>
  <c r="AC53" i="70"/>
  <c r="AA53" i="70"/>
  <c r="U53" i="70"/>
  <c r="T53" i="70"/>
  <c r="R53" i="70"/>
  <c r="L53" i="70"/>
  <c r="K53" i="70"/>
  <c r="I53" i="70"/>
  <c r="AT52" i="70"/>
  <c r="AW52" i="70" s="1"/>
  <c r="AR52" i="70"/>
  <c r="AM52" i="70"/>
  <c r="AL52" i="70"/>
  <c r="AJ52" i="70"/>
  <c r="AD52" i="70"/>
  <c r="AC52" i="70"/>
  <c r="AA52" i="70"/>
  <c r="U52" i="70"/>
  <c r="T52" i="70"/>
  <c r="R52" i="70"/>
  <c r="L52" i="70"/>
  <c r="K52" i="70"/>
  <c r="I52" i="70"/>
  <c r="AT51" i="70"/>
  <c r="AW51" i="70" s="1"/>
  <c r="AR51" i="70"/>
  <c r="AM51" i="70"/>
  <c r="AL51" i="70"/>
  <c r="AJ51" i="70"/>
  <c r="AD51" i="70"/>
  <c r="AC51" i="70"/>
  <c r="AA51" i="70"/>
  <c r="U51" i="70"/>
  <c r="T51" i="70"/>
  <c r="R51" i="70"/>
  <c r="L51" i="70"/>
  <c r="K51" i="70"/>
  <c r="I51" i="70"/>
  <c r="AT50" i="70"/>
  <c r="AW50" i="70" s="1"/>
  <c r="AR50" i="70"/>
  <c r="AM50" i="70"/>
  <c r="AL50" i="70"/>
  <c r="AJ50" i="70"/>
  <c r="AD50" i="70"/>
  <c r="AC50" i="70"/>
  <c r="AA50" i="70"/>
  <c r="U50" i="70"/>
  <c r="T50" i="70"/>
  <c r="R50" i="70"/>
  <c r="L50" i="70"/>
  <c r="K50" i="70"/>
  <c r="I50" i="70"/>
  <c r="AT49" i="70"/>
  <c r="AW49" i="70" s="1"/>
  <c r="AR49" i="70"/>
  <c r="AM49" i="70"/>
  <c r="AL49" i="70"/>
  <c r="AJ49" i="70"/>
  <c r="AD49" i="70"/>
  <c r="AC49" i="70"/>
  <c r="AA49" i="70"/>
  <c r="U49" i="70"/>
  <c r="T49" i="70"/>
  <c r="R49" i="70"/>
  <c r="L49" i="70"/>
  <c r="K49" i="70"/>
  <c r="I49" i="70"/>
  <c r="BE48" i="70"/>
  <c r="AT48" i="70"/>
  <c r="AW48" i="70" s="1"/>
  <c r="AR48" i="70"/>
  <c r="AM48" i="70"/>
  <c r="AL48" i="70"/>
  <c r="AJ48" i="70"/>
  <c r="AD48" i="70"/>
  <c r="AC48" i="70"/>
  <c r="AA48" i="70"/>
  <c r="U48" i="70"/>
  <c r="T48" i="70"/>
  <c r="R48" i="70"/>
  <c r="L48" i="70"/>
  <c r="K48" i="70"/>
  <c r="I48" i="70"/>
  <c r="AT47" i="70"/>
  <c r="AW47" i="70" s="1"/>
  <c r="AR47" i="70"/>
  <c r="AM47" i="70"/>
  <c r="AL47" i="70"/>
  <c r="AJ47" i="70"/>
  <c r="AD47" i="70"/>
  <c r="AC47" i="70"/>
  <c r="AA47" i="70"/>
  <c r="U47" i="70"/>
  <c r="T47" i="70"/>
  <c r="R47" i="70"/>
  <c r="L47" i="70"/>
  <c r="K47" i="70"/>
  <c r="I47" i="70"/>
  <c r="BE46" i="70"/>
  <c r="AT46" i="70"/>
  <c r="AW46" i="70" s="1"/>
  <c r="AR46" i="70"/>
  <c r="AM46" i="70"/>
  <c r="AL46" i="70"/>
  <c r="AJ46" i="70"/>
  <c r="AD46" i="70"/>
  <c r="AC46" i="70"/>
  <c r="AA46" i="70"/>
  <c r="U46" i="70"/>
  <c r="T46" i="70"/>
  <c r="R46" i="70"/>
  <c r="L46" i="70"/>
  <c r="K46" i="70"/>
  <c r="I46" i="70"/>
  <c r="AT45" i="70"/>
  <c r="AW45" i="70" s="1"/>
  <c r="AR45" i="70"/>
  <c r="AM45" i="70"/>
  <c r="AL45" i="70"/>
  <c r="AJ45" i="70"/>
  <c r="AD45" i="70"/>
  <c r="AC45" i="70"/>
  <c r="AA45" i="70"/>
  <c r="U45" i="70"/>
  <c r="T45" i="70"/>
  <c r="R45" i="70"/>
  <c r="L45" i="70"/>
  <c r="K45" i="70"/>
  <c r="I45" i="70"/>
  <c r="AT44" i="70"/>
  <c r="AW44" i="70" s="1"/>
  <c r="AR44" i="70"/>
  <c r="AM44" i="70"/>
  <c r="AL44" i="70"/>
  <c r="AJ44" i="70"/>
  <c r="AD44" i="70"/>
  <c r="AC44" i="70"/>
  <c r="AA44" i="70"/>
  <c r="U44" i="70"/>
  <c r="T44" i="70"/>
  <c r="R44" i="70"/>
  <c r="L44" i="70"/>
  <c r="K44" i="70"/>
  <c r="I44" i="70"/>
  <c r="AT43" i="70"/>
  <c r="AW43" i="70" s="1"/>
  <c r="AR43" i="70"/>
  <c r="AM43" i="70"/>
  <c r="AL43" i="70"/>
  <c r="AJ43" i="70"/>
  <c r="AD43" i="70"/>
  <c r="AC43" i="70"/>
  <c r="AA43" i="70"/>
  <c r="U43" i="70"/>
  <c r="T43" i="70"/>
  <c r="R43" i="70"/>
  <c r="L43" i="70"/>
  <c r="K43" i="70"/>
  <c r="I43" i="70"/>
  <c r="AT42" i="70"/>
  <c r="AW42" i="70" s="1"/>
  <c r="AR42" i="70"/>
  <c r="AM42" i="70"/>
  <c r="AL42" i="70"/>
  <c r="AJ42" i="70"/>
  <c r="AD42" i="70"/>
  <c r="AC42" i="70"/>
  <c r="AA42" i="70"/>
  <c r="U42" i="70"/>
  <c r="T42" i="70"/>
  <c r="R42" i="70"/>
  <c r="L42" i="70"/>
  <c r="K42" i="70"/>
  <c r="I42" i="70"/>
  <c r="AT41" i="70"/>
  <c r="AW41" i="70" s="1"/>
  <c r="AR41" i="70"/>
  <c r="AM41" i="70"/>
  <c r="AL41" i="70"/>
  <c r="AJ41" i="70"/>
  <c r="AD41" i="70"/>
  <c r="AC41" i="70"/>
  <c r="AA41" i="70"/>
  <c r="U41" i="70"/>
  <c r="T41" i="70"/>
  <c r="R41" i="70"/>
  <c r="L41" i="70"/>
  <c r="K41" i="70"/>
  <c r="I41" i="70"/>
  <c r="BE40" i="70"/>
  <c r="AT40" i="70"/>
  <c r="AW40" i="70" s="1"/>
  <c r="AR40" i="70"/>
  <c r="AM40" i="70"/>
  <c r="AL40" i="70"/>
  <c r="AJ40" i="70"/>
  <c r="AD40" i="70"/>
  <c r="AC40" i="70"/>
  <c r="AA40" i="70"/>
  <c r="U40" i="70"/>
  <c r="T40" i="70"/>
  <c r="R40" i="70"/>
  <c r="L40" i="70"/>
  <c r="K40" i="70"/>
  <c r="I40" i="70"/>
  <c r="AT39" i="70"/>
  <c r="AW39" i="70" s="1"/>
  <c r="AR39" i="70"/>
  <c r="AP39" i="70"/>
  <c r="AO39" i="70"/>
  <c r="AM39" i="70"/>
  <c r="AL39" i="70"/>
  <c r="AJ39" i="70"/>
  <c r="AD39" i="70"/>
  <c r="AC39" i="70"/>
  <c r="AA39" i="70"/>
  <c r="U39" i="70"/>
  <c r="T39" i="70"/>
  <c r="R39" i="70"/>
  <c r="L39" i="70"/>
  <c r="K39" i="70"/>
  <c r="I39" i="70"/>
  <c r="AT38" i="70"/>
  <c r="AW38" i="70" s="1"/>
  <c r="AL38" i="70"/>
  <c r="BE6" i="70" s="1"/>
  <c r="AI38" i="70"/>
  <c r="AJ38" i="70" s="1"/>
  <c r="AC38" i="70"/>
  <c r="Z38" i="70"/>
  <c r="AA38" i="70" s="1"/>
  <c r="T38" i="70"/>
  <c r="Q38" i="70"/>
  <c r="R38" i="70" s="1"/>
  <c r="K38" i="70"/>
  <c r="H38" i="70"/>
  <c r="I38" i="70" s="1"/>
  <c r="BE37" i="70"/>
  <c r="AT37" i="70"/>
  <c r="AW37" i="70" s="1"/>
  <c r="AR37" i="70"/>
  <c r="AM37" i="70"/>
  <c r="AL37" i="70"/>
  <c r="AJ37" i="70"/>
  <c r="AD37" i="70"/>
  <c r="AC37" i="70"/>
  <c r="AA37" i="70"/>
  <c r="U37" i="70"/>
  <c r="T37" i="70"/>
  <c r="R37" i="70"/>
  <c r="L37" i="70"/>
  <c r="K37" i="70"/>
  <c r="I37" i="70"/>
  <c r="AT36" i="70"/>
  <c r="AW36" i="70" s="1"/>
  <c r="AR36" i="70"/>
  <c r="AM36" i="70"/>
  <c r="AL36" i="70"/>
  <c r="AJ36" i="70"/>
  <c r="AD36" i="70"/>
  <c r="AC36" i="70"/>
  <c r="AA36" i="70"/>
  <c r="U36" i="70"/>
  <c r="T36" i="70"/>
  <c r="R36" i="70"/>
  <c r="L36" i="70"/>
  <c r="K36" i="70"/>
  <c r="I36" i="70"/>
  <c r="AT35" i="70"/>
  <c r="AW35" i="70" s="1"/>
  <c r="AR35" i="70"/>
  <c r="AM35" i="70"/>
  <c r="AL35" i="70"/>
  <c r="AJ35" i="70"/>
  <c r="AD35" i="70"/>
  <c r="AC35" i="70"/>
  <c r="AA35" i="70"/>
  <c r="U35" i="70"/>
  <c r="T35" i="70"/>
  <c r="R35" i="70"/>
  <c r="L35" i="70"/>
  <c r="K35" i="70"/>
  <c r="I35" i="70"/>
  <c r="AT34" i="70"/>
  <c r="AW34" i="70" s="1"/>
  <c r="AR34" i="70"/>
  <c r="AM34" i="70"/>
  <c r="AL34" i="70"/>
  <c r="AJ34" i="70"/>
  <c r="AD34" i="70"/>
  <c r="AC34" i="70"/>
  <c r="AA34" i="70"/>
  <c r="U34" i="70"/>
  <c r="T34" i="70"/>
  <c r="R34" i="70"/>
  <c r="L34" i="70"/>
  <c r="K34" i="70"/>
  <c r="I34" i="70"/>
  <c r="BE33" i="70"/>
  <c r="AT33" i="70"/>
  <c r="AW33" i="70" s="1"/>
  <c r="AR33" i="70"/>
  <c r="AM33" i="70"/>
  <c r="AL33" i="70"/>
  <c r="AJ33" i="70"/>
  <c r="AD33" i="70"/>
  <c r="AC33" i="70"/>
  <c r="AA33" i="70"/>
  <c r="U33" i="70"/>
  <c r="T33" i="70"/>
  <c r="R33" i="70"/>
  <c r="L33" i="70"/>
  <c r="K33" i="70"/>
  <c r="I33" i="70"/>
  <c r="AT32" i="70"/>
  <c r="AW32" i="70" s="1"/>
  <c r="AR32" i="70"/>
  <c r="AM32" i="70"/>
  <c r="AL32" i="70"/>
  <c r="AJ32" i="70"/>
  <c r="AD32" i="70"/>
  <c r="AC32" i="70"/>
  <c r="AA32" i="70"/>
  <c r="U32" i="70"/>
  <c r="T32" i="70"/>
  <c r="R32" i="70"/>
  <c r="L32" i="70"/>
  <c r="K32" i="70"/>
  <c r="I32" i="70"/>
  <c r="AT31" i="70"/>
  <c r="AW31" i="70" s="1"/>
  <c r="AR31" i="70"/>
  <c r="AM31" i="70"/>
  <c r="AL31" i="70"/>
  <c r="AJ31" i="70"/>
  <c r="AD31" i="70"/>
  <c r="AC31" i="70"/>
  <c r="AA31" i="70"/>
  <c r="U31" i="70"/>
  <c r="T31" i="70"/>
  <c r="R31" i="70"/>
  <c r="L31" i="70"/>
  <c r="K31" i="70"/>
  <c r="I31" i="70"/>
  <c r="BE30" i="70"/>
  <c r="AT30" i="70"/>
  <c r="AW30" i="70" s="1"/>
  <c r="AR30" i="70"/>
  <c r="AM30" i="70"/>
  <c r="AL30" i="70"/>
  <c r="AJ30" i="70"/>
  <c r="AD30" i="70"/>
  <c r="AC30" i="70"/>
  <c r="AA30" i="70"/>
  <c r="U30" i="70"/>
  <c r="T30" i="70"/>
  <c r="R30" i="70"/>
  <c r="L30" i="70"/>
  <c r="K30" i="70"/>
  <c r="I30" i="70"/>
  <c r="BE29" i="70"/>
  <c r="AT29" i="70"/>
  <c r="AW29" i="70" s="1"/>
  <c r="AR29" i="70"/>
  <c r="AM29" i="70"/>
  <c r="AL29" i="70"/>
  <c r="AJ29" i="70"/>
  <c r="AD29" i="70"/>
  <c r="AC29" i="70"/>
  <c r="AA29" i="70"/>
  <c r="U29" i="70"/>
  <c r="T29" i="70"/>
  <c r="R29" i="70"/>
  <c r="L29" i="70"/>
  <c r="K29" i="70"/>
  <c r="I29" i="70"/>
  <c r="AT28" i="70"/>
  <c r="AW28" i="70" s="1"/>
  <c r="AR28" i="70"/>
  <c r="AM28" i="70"/>
  <c r="AL28" i="70"/>
  <c r="AJ28" i="70"/>
  <c r="AD28" i="70"/>
  <c r="AC28" i="70"/>
  <c r="AA28" i="70"/>
  <c r="U28" i="70"/>
  <c r="T28" i="70"/>
  <c r="R28" i="70"/>
  <c r="L28" i="70"/>
  <c r="K28" i="70"/>
  <c r="I28" i="70"/>
  <c r="AT27" i="70"/>
  <c r="AW27" i="70" s="1"/>
  <c r="AR27" i="70"/>
  <c r="AM27" i="70"/>
  <c r="AL27" i="70"/>
  <c r="AJ27" i="70"/>
  <c r="AD27" i="70"/>
  <c r="AC27" i="70"/>
  <c r="AA27" i="70"/>
  <c r="U27" i="70"/>
  <c r="T27" i="70"/>
  <c r="R27" i="70"/>
  <c r="L27" i="70"/>
  <c r="K27" i="70"/>
  <c r="I27" i="70"/>
  <c r="AT26" i="70"/>
  <c r="AW26" i="70" s="1"/>
  <c r="AR26" i="70"/>
  <c r="AM26" i="70"/>
  <c r="AL26" i="70"/>
  <c r="AJ26" i="70"/>
  <c r="AD26" i="70"/>
  <c r="AC26" i="70"/>
  <c r="AA26" i="70"/>
  <c r="U26" i="70"/>
  <c r="T26" i="70"/>
  <c r="R26" i="70"/>
  <c r="L26" i="70"/>
  <c r="K26" i="70"/>
  <c r="I26" i="70"/>
  <c r="BE25" i="70"/>
  <c r="AT25" i="70"/>
  <c r="AW25" i="70" s="1"/>
  <c r="AR25" i="70"/>
  <c r="AM25" i="70"/>
  <c r="AL25" i="70"/>
  <c r="AJ25" i="70"/>
  <c r="AD25" i="70"/>
  <c r="AC25" i="70"/>
  <c r="AA25" i="70"/>
  <c r="U25" i="70"/>
  <c r="T25" i="70"/>
  <c r="R25" i="70"/>
  <c r="L25" i="70"/>
  <c r="K25" i="70"/>
  <c r="I25" i="70"/>
  <c r="AT24" i="70"/>
  <c r="AW24" i="70" s="1"/>
  <c r="AR24" i="70"/>
  <c r="AM24" i="70"/>
  <c r="AL24" i="70"/>
  <c r="AJ24" i="70"/>
  <c r="AD24" i="70"/>
  <c r="AC24" i="70"/>
  <c r="AA24" i="70"/>
  <c r="U24" i="70"/>
  <c r="T24" i="70"/>
  <c r="R24" i="70"/>
  <c r="L24" i="70"/>
  <c r="K24" i="70"/>
  <c r="I24" i="70"/>
  <c r="AT23" i="70"/>
  <c r="AW23" i="70" s="1"/>
  <c r="AR23" i="70"/>
  <c r="AM23" i="70"/>
  <c r="AL23" i="70"/>
  <c r="AJ23" i="70"/>
  <c r="AD23" i="70"/>
  <c r="AC23" i="70"/>
  <c r="AA23" i="70"/>
  <c r="U23" i="70"/>
  <c r="T23" i="70"/>
  <c r="R23" i="70"/>
  <c r="L23" i="70"/>
  <c r="K23" i="70"/>
  <c r="I23" i="70"/>
  <c r="AT22" i="70"/>
  <c r="AW22" i="70" s="1"/>
  <c r="AR22" i="70"/>
  <c r="AP22" i="70"/>
  <c r="AO22" i="70"/>
  <c r="AM22" i="70"/>
  <c r="AL22" i="70"/>
  <c r="AJ22" i="70"/>
  <c r="AD22" i="70"/>
  <c r="AC22" i="70"/>
  <c r="AA22" i="70"/>
  <c r="U22" i="70"/>
  <c r="T22" i="70"/>
  <c r="R22" i="70"/>
  <c r="L22" i="70"/>
  <c r="K22" i="70"/>
  <c r="I22" i="70"/>
  <c r="AT21" i="70"/>
  <c r="AW21" i="70" s="1"/>
  <c r="AL21" i="70"/>
  <c r="BE5" i="70" s="1"/>
  <c r="AI21" i="70"/>
  <c r="AJ21" i="70" s="1"/>
  <c r="AC21" i="70"/>
  <c r="Z21" i="70"/>
  <c r="AA21" i="70" s="1"/>
  <c r="T21" i="70"/>
  <c r="Q21" i="70"/>
  <c r="R21" i="70" s="1"/>
  <c r="K21" i="70"/>
  <c r="H21" i="70"/>
  <c r="AT20" i="70"/>
  <c r="AW20" i="70" s="1"/>
  <c r="AR20" i="70"/>
  <c r="AM20" i="70"/>
  <c r="AL20" i="70"/>
  <c r="AJ20" i="70"/>
  <c r="AD20" i="70"/>
  <c r="AC20" i="70"/>
  <c r="AA20" i="70"/>
  <c r="U20" i="70"/>
  <c r="T20" i="70"/>
  <c r="R20" i="70"/>
  <c r="L20" i="70"/>
  <c r="K20" i="70"/>
  <c r="I20" i="70"/>
  <c r="AT19" i="70"/>
  <c r="AW19" i="70" s="1"/>
  <c r="AR19" i="70"/>
  <c r="AM19" i="70"/>
  <c r="AL19" i="70"/>
  <c r="AJ19" i="70"/>
  <c r="AD19" i="70"/>
  <c r="AC19" i="70"/>
  <c r="AA19" i="70"/>
  <c r="U19" i="70"/>
  <c r="T19" i="70"/>
  <c r="R19" i="70"/>
  <c r="L19" i="70"/>
  <c r="K19" i="70"/>
  <c r="I19" i="70"/>
  <c r="AT18" i="70"/>
  <c r="AW18" i="70" s="1"/>
  <c r="AR18" i="70"/>
  <c r="AM18" i="70"/>
  <c r="AL18" i="70"/>
  <c r="AJ18" i="70"/>
  <c r="AD18" i="70"/>
  <c r="AC18" i="70"/>
  <c r="AA18" i="70"/>
  <c r="U18" i="70"/>
  <c r="T18" i="70"/>
  <c r="R18" i="70"/>
  <c r="L18" i="70"/>
  <c r="K18" i="70"/>
  <c r="I18" i="70"/>
  <c r="AT17" i="70"/>
  <c r="AW17" i="70" s="1"/>
  <c r="AR17" i="70"/>
  <c r="AM17" i="70"/>
  <c r="AL17" i="70"/>
  <c r="AJ17" i="70"/>
  <c r="AD17" i="70"/>
  <c r="AC17" i="70"/>
  <c r="AA17" i="70"/>
  <c r="U17" i="70"/>
  <c r="T17" i="70"/>
  <c r="R17" i="70"/>
  <c r="L17" i="70"/>
  <c r="K17" i="70"/>
  <c r="I17" i="70"/>
  <c r="AT16" i="70"/>
  <c r="AW16" i="70" s="1"/>
  <c r="AR16" i="70"/>
  <c r="AM16" i="70"/>
  <c r="AL16" i="70"/>
  <c r="AJ16" i="70"/>
  <c r="AD16" i="70"/>
  <c r="AC16" i="70"/>
  <c r="AA16" i="70"/>
  <c r="U16" i="70"/>
  <c r="T16" i="70"/>
  <c r="R16" i="70"/>
  <c r="L16" i="70"/>
  <c r="K16" i="70"/>
  <c r="I16" i="70"/>
  <c r="AT15" i="70"/>
  <c r="AW15" i="70" s="1"/>
  <c r="AR15" i="70"/>
  <c r="AM15" i="70"/>
  <c r="AL15" i="70"/>
  <c r="AJ15" i="70"/>
  <c r="AD15" i="70"/>
  <c r="AC15" i="70"/>
  <c r="AA15" i="70"/>
  <c r="U15" i="70"/>
  <c r="T15" i="70"/>
  <c r="R15" i="70"/>
  <c r="L15" i="70"/>
  <c r="K15" i="70"/>
  <c r="I15" i="70"/>
  <c r="AT14" i="70"/>
  <c r="AW14" i="70" s="1"/>
  <c r="AR14" i="70"/>
  <c r="AM14" i="70"/>
  <c r="AL14" i="70"/>
  <c r="AJ14" i="70"/>
  <c r="AD14" i="70"/>
  <c r="AC14" i="70"/>
  <c r="AA14" i="70"/>
  <c r="U14" i="70"/>
  <c r="T14" i="70"/>
  <c r="R14" i="70"/>
  <c r="L14" i="70"/>
  <c r="K14" i="70"/>
  <c r="I14" i="70"/>
  <c r="AT13" i="70"/>
  <c r="AW13" i="70" s="1"/>
  <c r="AR13" i="70"/>
  <c r="AM13" i="70"/>
  <c r="AL13" i="70"/>
  <c r="AJ13" i="70"/>
  <c r="AD13" i="70"/>
  <c r="AC13" i="70"/>
  <c r="AA13" i="70"/>
  <c r="U13" i="70"/>
  <c r="T13" i="70"/>
  <c r="R13" i="70"/>
  <c r="L13" i="70"/>
  <c r="K13" i="70"/>
  <c r="I13" i="70"/>
  <c r="AT12" i="70"/>
  <c r="AW12" i="70" s="1"/>
  <c r="AR12" i="70"/>
  <c r="AM12" i="70"/>
  <c r="AL12" i="70"/>
  <c r="AJ12" i="70"/>
  <c r="AD12" i="70"/>
  <c r="AC12" i="70"/>
  <c r="AA12" i="70"/>
  <c r="U12" i="70"/>
  <c r="T12" i="70"/>
  <c r="R12" i="70"/>
  <c r="L12" i="70"/>
  <c r="K12" i="70"/>
  <c r="I12" i="70"/>
  <c r="AT11" i="70"/>
  <c r="AW11" i="70" s="1"/>
  <c r="AR11" i="70"/>
  <c r="AM11" i="70"/>
  <c r="AL11" i="70"/>
  <c r="AJ11" i="70"/>
  <c r="AD11" i="70"/>
  <c r="AC11" i="70"/>
  <c r="AA11" i="70"/>
  <c r="U11" i="70"/>
  <c r="T11" i="70"/>
  <c r="R11" i="70"/>
  <c r="L11" i="70"/>
  <c r="K11" i="70"/>
  <c r="I11" i="70"/>
  <c r="AT10" i="70"/>
  <c r="AW10" i="70" s="1"/>
  <c r="AR10" i="70"/>
  <c r="AM10" i="70"/>
  <c r="AL10" i="70"/>
  <c r="AJ10" i="70"/>
  <c r="AD10" i="70"/>
  <c r="AC10" i="70"/>
  <c r="AA10" i="70"/>
  <c r="U10" i="70"/>
  <c r="T10" i="70"/>
  <c r="R10" i="70"/>
  <c r="L10" i="70"/>
  <c r="K10" i="70"/>
  <c r="I10" i="70"/>
  <c r="AT9" i="70"/>
  <c r="AW9" i="70" s="1"/>
  <c r="AR9" i="70"/>
  <c r="AM9" i="70"/>
  <c r="AL9" i="70"/>
  <c r="AJ9" i="70"/>
  <c r="AD9" i="70"/>
  <c r="AC9" i="70"/>
  <c r="AA9" i="70"/>
  <c r="U9" i="70"/>
  <c r="T9" i="70"/>
  <c r="R9" i="70"/>
  <c r="L9" i="70"/>
  <c r="K9" i="70"/>
  <c r="I9" i="70"/>
  <c r="AT8" i="70"/>
  <c r="AW8" i="70" s="1"/>
  <c r="AR8" i="70"/>
  <c r="AM8" i="70"/>
  <c r="AL8" i="70"/>
  <c r="AJ8" i="70"/>
  <c r="AD8" i="70"/>
  <c r="AC8" i="70"/>
  <c r="AA8" i="70"/>
  <c r="U8" i="70"/>
  <c r="T8" i="70"/>
  <c r="R8" i="70"/>
  <c r="L8" i="70"/>
  <c r="K8" i="70"/>
  <c r="I8" i="70"/>
  <c r="AT7" i="70"/>
  <c r="AW7" i="70" s="1"/>
  <c r="AR7" i="70"/>
  <c r="AM7" i="70"/>
  <c r="AL7" i="70"/>
  <c r="AJ7" i="70"/>
  <c r="AD7" i="70"/>
  <c r="AC7" i="70"/>
  <c r="AA7" i="70"/>
  <c r="U7" i="70"/>
  <c r="T7" i="70"/>
  <c r="R7" i="70"/>
  <c r="L7" i="70"/>
  <c r="K7" i="70"/>
  <c r="I7" i="70"/>
  <c r="AT6" i="70"/>
  <c r="AW6" i="70" s="1"/>
  <c r="AR6" i="70"/>
  <c r="AM6" i="70"/>
  <c r="AL6" i="70"/>
  <c r="AJ6" i="70"/>
  <c r="AD6" i="70"/>
  <c r="AC6" i="70"/>
  <c r="AA6" i="70"/>
  <c r="U6" i="70"/>
  <c r="T6" i="70"/>
  <c r="R6" i="70"/>
  <c r="L6" i="70"/>
  <c r="K6" i="70"/>
  <c r="I6" i="70"/>
  <c r="AT5" i="70"/>
  <c r="AW5" i="70" s="1"/>
  <c r="AR5" i="70"/>
  <c r="AP5" i="70"/>
  <c r="AO5" i="70"/>
  <c r="AM5" i="70"/>
  <c r="AL5" i="70"/>
  <c r="AJ5" i="70"/>
  <c r="AD5" i="70"/>
  <c r="AC5" i="70"/>
  <c r="AA5" i="70"/>
  <c r="U5" i="70"/>
  <c r="T5" i="70"/>
  <c r="R5" i="70"/>
  <c r="L5" i="70"/>
  <c r="K5" i="70"/>
  <c r="I5" i="70"/>
  <c r="AK157" i="71"/>
  <c r="AN157" i="71" s="1"/>
  <c r="AB157" i="71"/>
  <c r="J24" i="80" s="1"/>
  <c r="L24" i="80" s="1"/>
  <c r="S157" i="71"/>
  <c r="V157" i="71" s="1"/>
  <c r="J157" i="71"/>
  <c r="D24" i="80" s="1"/>
  <c r="F24" i="80" s="1"/>
  <c r="AK156" i="71"/>
  <c r="M23" i="80" s="1"/>
  <c r="O23" i="80" s="1"/>
  <c r="AI156" i="71"/>
  <c r="AI1278" i="70" s="1"/>
  <c r="AB156" i="71"/>
  <c r="J23" i="80" s="1"/>
  <c r="L23" i="80" s="1"/>
  <c r="Z156" i="71"/>
  <c r="S156" i="71"/>
  <c r="V156" i="71" s="1"/>
  <c r="Q156" i="71"/>
  <c r="Q1278" i="70" s="1"/>
  <c r="J156" i="71"/>
  <c r="D23" i="80" s="1"/>
  <c r="F23" i="80" s="1"/>
  <c r="H156" i="71"/>
  <c r="H1278" i="70" s="1"/>
  <c r="AK155" i="71"/>
  <c r="M22" i="80" s="1"/>
  <c r="O22" i="80" s="1"/>
  <c r="AI155" i="71"/>
  <c r="AI1277" i="70" s="1"/>
  <c r="AB155" i="71"/>
  <c r="J22" i="80" s="1"/>
  <c r="L22" i="80" s="1"/>
  <c r="Z155" i="71"/>
  <c r="Z1277" i="70" s="1"/>
  <c r="S155" i="71"/>
  <c r="V155" i="71" s="1"/>
  <c r="Q155" i="71"/>
  <c r="Q1277" i="70" s="1"/>
  <c r="J155" i="71"/>
  <c r="D22" i="80" s="1"/>
  <c r="F22" i="80" s="1"/>
  <c r="H155" i="71"/>
  <c r="H1277" i="70" s="1"/>
  <c r="AK154" i="71"/>
  <c r="M21" i="80" s="1"/>
  <c r="O21" i="80" s="1"/>
  <c r="AI154" i="71"/>
  <c r="AI1276" i="70" s="1"/>
  <c r="AB154" i="71"/>
  <c r="J21" i="80" s="1"/>
  <c r="L21" i="80" s="1"/>
  <c r="Z154" i="71"/>
  <c r="Z1276" i="70" s="1"/>
  <c r="S154" i="71"/>
  <c r="V154" i="71" s="1"/>
  <c r="Q154" i="71"/>
  <c r="Q1276" i="70" s="1"/>
  <c r="J154" i="71"/>
  <c r="D21" i="80" s="1"/>
  <c r="F21" i="80" s="1"/>
  <c r="H154" i="71"/>
  <c r="H1276" i="70" s="1"/>
  <c r="AK153" i="71"/>
  <c r="M20" i="80" s="1"/>
  <c r="O20" i="80" s="1"/>
  <c r="AI153" i="71"/>
  <c r="AI1275" i="70" s="1"/>
  <c r="AB153" i="71"/>
  <c r="J20" i="80" s="1"/>
  <c r="L20" i="80" s="1"/>
  <c r="Z153" i="71"/>
  <c r="Z1275" i="70" s="1"/>
  <c r="S153" i="71"/>
  <c r="V153" i="71" s="1"/>
  <c r="Q153" i="71"/>
  <c r="Q1275" i="70" s="1"/>
  <c r="J153" i="71"/>
  <c r="D20" i="80" s="1"/>
  <c r="F20" i="80" s="1"/>
  <c r="H153" i="71"/>
  <c r="H1275" i="70" s="1"/>
  <c r="AK152" i="71"/>
  <c r="M19" i="80" s="1"/>
  <c r="O19" i="80" s="1"/>
  <c r="AI152" i="71"/>
  <c r="AI1274" i="70" s="1"/>
  <c r="AB152" i="71"/>
  <c r="J19" i="80" s="1"/>
  <c r="L19" i="80" s="1"/>
  <c r="Z152" i="71"/>
  <c r="Z1274" i="70" s="1"/>
  <c r="S152" i="71"/>
  <c r="V152" i="71" s="1"/>
  <c r="Q152" i="71"/>
  <c r="Q1274" i="70" s="1"/>
  <c r="J152" i="71"/>
  <c r="D19" i="80" s="1"/>
  <c r="F19" i="80" s="1"/>
  <c r="H152" i="71"/>
  <c r="H1274" i="70" s="1"/>
  <c r="AK151" i="71"/>
  <c r="M18" i="80" s="1"/>
  <c r="O18" i="80" s="1"/>
  <c r="AI151" i="71"/>
  <c r="AI1273" i="70" s="1"/>
  <c r="AB151" i="71"/>
  <c r="J18" i="80" s="1"/>
  <c r="L18" i="80" s="1"/>
  <c r="Z151" i="71"/>
  <c r="Z1273" i="70" s="1"/>
  <c r="S151" i="71"/>
  <c r="V151" i="71" s="1"/>
  <c r="Q151" i="71"/>
  <c r="Q1273" i="70" s="1"/>
  <c r="J151" i="71"/>
  <c r="D18" i="80" s="1"/>
  <c r="F18" i="80" s="1"/>
  <c r="H151" i="71"/>
  <c r="H1273" i="70" s="1"/>
  <c r="AK150" i="71"/>
  <c r="M17" i="80" s="1"/>
  <c r="O17" i="80" s="1"/>
  <c r="AI150" i="71"/>
  <c r="AI1272" i="70" s="1"/>
  <c r="AB150" i="71"/>
  <c r="J17" i="80" s="1"/>
  <c r="L17" i="80" s="1"/>
  <c r="Z150" i="71"/>
  <c r="Z1272" i="70" s="1"/>
  <c r="S150" i="71"/>
  <c r="V150" i="71" s="1"/>
  <c r="Q150" i="71"/>
  <c r="Q1272" i="70" s="1"/>
  <c r="J150" i="71"/>
  <c r="D17" i="80" s="1"/>
  <c r="F17" i="80" s="1"/>
  <c r="H150" i="71"/>
  <c r="H1272" i="70" s="1"/>
  <c r="AK149" i="71"/>
  <c r="AI149" i="71"/>
  <c r="AI1271" i="70" s="1"/>
  <c r="AB149" i="71"/>
  <c r="J16" i="80" s="1"/>
  <c r="L16" i="80" s="1"/>
  <c r="Z149" i="71"/>
  <c r="Z1271" i="70" s="1"/>
  <c r="S149" i="71"/>
  <c r="V149" i="71" s="1"/>
  <c r="Q149" i="71"/>
  <c r="Q1271" i="70" s="1"/>
  <c r="J149" i="71"/>
  <c r="D16" i="80" s="1"/>
  <c r="F16" i="80" s="1"/>
  <c r="H149" i="71"/>
  <c r="H1271" i="70" s="1"/>
  <c r="AK148" i="71"/>
  <c r="AI148" i="71"/>
  <c r="AI1270" i="70" s="1"/>
  <c r="AB148" i="71"/>
  <c r="J15" i="80" s="1"/>
  <c r="L15" i="80" s="1"/>
  <c r="Z148" i="71"/>
  <c r="Z1270" i="70" s="1"/>
  <c r="S148" i="71"/>
  <c r="V148" i="71" s="1"/>
  <c r="Q148" i="71"/>
  <c r="Q1270" i="70" s="1"/>
  <c r="J148" i="71"/>
  <c r="D15" i="80" s="1"/>
  <c r="F15" i="80" s="1"/>
  <c r="H148" i="71"/>
  <c r="H1270" i="70" s="1"/>
  <c r="AK147" i="71"/>
  <c r="AI147" i="71"/>
  <c r="AI1269" i="70" s="1"/>
  <c r="AB147" i="71"/>
  <c r="Z147" i="71"/>
  <c r="Z1269" i="70" s="1"/>
  <c r="S147" i="71"/>
  <c r="V147" i="71" s="1"/>
  <c r="Q147" i="71"/>
  <c r="Q1269" i="70" s="1"/>
  <c r="J147" i="71"/>
  <c r="D14" i="80" s="1"/>
  <c r="F14" i="80" s="1"/>
  <c r="H147" i="71"/>
  <c r="H1269" i="70" s="1"/>
  <c r="AK146" i="71"/>
  <c r="AI146" i="71"/>
  <c r="AI1268" i="70" s="1"/>
  <c r="AB146" i="71"/>
  <c r="J13" i="80" s="1"/>
  <c r="L13" i="80" s="1"/>
  <c r="Z146" i="71"/>
  <c r="Z1268" i="70" s="1"/>
  <c r="S146" i="71"/>
  <c r="Q146" i="71"/>
  <c r="Q1268" i="70" s="1"/>
  <c r="J146" i="71"/>
  <c r="H146" i="71"/>
  <c r="H1268" i="70" s="1"/>
  <c r="AK145" i="71"/>
  <c r="M12" i="80" s="1"/>
  <c r="O12" i="80" s="1"/>
  <c r="AI145" i="71"/>
  <c r="AB145" i="71"/>
  <c r="AE145" i="71" s="1"/>
  <c r="Z145" i="71"/>
  <c r="Z1267" i="70" s="1"/>
  <c r="S145" i="71"/>
  <c r="V145" i="71" s="1"/>
  <c r="Q145" i="71"/>
  <c r="Q1267" i="70" s="1"/>
  <c r="J145" i="71"/>
  <c r="D12" i="80" s="1"/>
  <c r="F12" i="80" s="1"/>
  <c r="H145" i="71"/>
  <c r="AK144" i="71"/>
  <c r="AI144" i="71"/>
  <c r="AI1266" i="70" s="1"/>
  <c r="AB144" i="71"/>
  <c r="J11" i="80" s="1"/>
  <c r="L11" i="80" s="1"/>
  <c r="Z144" i="71"/>
  <c r="Z1266" i="70" s="1"/>
  <c r="S144" i="71"/>
  <c r="V144" i="71" s="1"/>
  <c r="Q144" i="71"/>
  <c r="J144" i="71"/>
  <c r="H144" i="71"/>
  <c r="AK143" i="71"/>
  <c r="M10" i="80" s="1"/>
  <c r="O10" i="80" s="1"/>
  <c r="AI143" i="71"/>
  <c r="AI1265" i="70" s="1"/>
  <c r="AB143" i="71"/>
  <c r="J10" i="80" s="1"/>
  <c r="L10" i="80" s="1"/>
  <c r="Z143" i="71"/>
  <c r="S143" i="71"/>
  <c r="V143" i="71" s="1"/>
  <c r="Q143" i="71"/>
  <c r="Q1265" i="70" s="1"/>
  <c r="J143" i="71"/>
  <c r="H143" i="71"/>
  <c r="H1265" i="70" s="1"/>
  <c r="AK142" i="71"/>
  <c r="M9" i="80" s="1"/>
  <c r="O9" i="80" s="1"/>
  <c r="AI142" i="71"/>
  <c r="AB142" i="71"/>
  <c r="Z142" i="71"/>
  <c r="Z1264" i="70" s="1"/>
  <c r="S142" i="71"/>
  <c r="Q142" i="71"/>
  <c r="Q1264" i="70" s="1"/>
  <c r="J142" i="71"/>
  <c r="H142" i="71"/>
  <c r="H1264" i="70" s="1"/>
  <c r="AK141" i="71"/>
  <c r="AI141" i="71"/>
  <c r="AI1263" i="70" s="1"/>
  <c r="AG141" i="71"/>
  <c r="O6" i="80" s="1"/>
  <c r="AF141" i="71"/>
  <c r="AF1263" i="70" s="1"/>
  <c r="AB141" i="71"/>
  <c r="AE141" i="71" s="1"/>
  <c r="Z141" i="71"/>
  <c r="Z1263" i="70" s="1"/>
  <c r="X141" i="71"/>
  <c r="W141" i="71"/>
  <c r="S141" i="71"/>
  <c r="G8" i="80" s="1"/>
  <c r="I8" i="80" s="1"/>
  <c r="Q141" i="71"/>
  <c r="O141" i="71"/>
  <c r="N141" i="71"/>
  <c r="N1263" i="70" s="1"/>
  <c r="J141" i="71"/>
  <c r="D8" i="80" s="1"/>
  <c r="F8" i="80" s="1"/>
  <c r="H141" i="71"/>
  <c r="F141" i="71"/>
  <c r="E141" i="71"/>
  <c r="E1263" i="70" s="1"/>
  <c r="AT140" i="71"/>
  <c r="AW140" i="71" s="1"/>
  <c r="AL140" i="71"/>
  <c r="BF12" i="71" s="1"/>
  <c r="AI140" i="71"/>
  <c r="AM140" i="71" s="1"/>
  <c r="AC140" i="71"/>
  <c r="Z140" i="71"/>
  <c r="AD140" i="71" s="1"/>
  <c r="T140" i="71"/>
  <c r="Q140" i="71"/>
  <c r="R140" i="71" s="1"/>
  <c r="K140" i="71"/>
  <c r="H140" i="71"/>
  <c r="L140" i="71" s="1"/>
  <c r="AT139" i="71"/>
  <c r="AW139" i="71" s="1"/>
  <c r="AR139" i="71"/>
  <c r="AM139" i="71"/>
  <c r="AL139" i="71"/>
  <c r="AJ139" i="71"/>
  <c r="AD139" i="71"/>
  <c r="AC139" i="71"/>
  <c r="AA139" i="71"/>
  <c r="U139" i="71"/>
  <c r="T139" i="71"/>
  <c r="R139" i="71"/>
  <c r="L139" i="71"/>
  <c r="K139" i="71"/>
  <c r="I139" i="71"/>
  <c r="AT138" i="71"/>
  <c r="AW138" i="71" s="1"/>
  <c r="AR138" i="71"/>
  <c r="AM138" i="71"/>
  <c r="AL138" i="71"/>
  <c r="AJ138" i="71"/>
  <c r="AD138" i="71"/>
  <c r="AC138" i="71"/>
  <c r="AA138" i="71"/>
  <c r="U138" i="71"/>
  <c r="T138" i="71"/>
  <c r="R138" i="71"/>
  <c r="L138" i="71"/>
  <c r="K138" i="71"/>
  <c r="I138" i="71"/>
  <c r="AT137" i="71"/>
  <c r="AW137" i="71" s="1"/>
  <c r="AR137" i="71"/>
  <c r="AM137" i="71"/>
  <c r="AL137" i="71"/>
  <c r="AJ137" i="71"/>
  <c r="AD137" i="71"/>
  <c r="AC137" i="71"/>
  <c r="AA137" i="71"/>
  <c r="U137" i="71"/>
  <c r="T137" i="71"/>
  <c r="R137" i="71"/>
  <c r="L137" i="71"/>
  <c r="K137" i="71"/>
  <c r="I137" i="71"/>
  <c r="AT136" i="71"/>
  <c r="AW136" i="71" s="1"/>
  <c r="AR136" i="71"/>
  <c r="AM136" i="71"/>
  <c r="AL136" i="71"/>
  <c r="AJ136" i="71"/>
  <c r="AD136" i="71"/>
  <c r="AC136" i="71"/>
  <c r="AA136" i="71"/>
  <c r="U136" i="71"/>
  <c r="T136" i="71"/>
  <c r="R136" i="71"/>
  <c r="L136" i="71"/>
  <c r="K136" i="71"/>
  <c r="I136" i="71"/>
  <c r="AT135" i="71"/>
  <c r="AW135" i="71" s="1"/>
  <c r="AR135" i="71"/>
  <c r="AM135" i="71"/>
  <c r="AL135" i="71"/>
  <c r="AJ135" i="71"/>
  <c r="AD135" i="71"/>
  <c r="AC135" i="71"/>
  <c r="AA135" i="71"/>
  <c r="U135" i="71"/>
  <c r="T135" i="71"/>
  <c r="R135" i="71"/>
  <c r="L135" i="71"/>
  <c r="K135" i="71"/>
  <c r="I135" i="71"/>
  <c r="AT134" i="71"/>
  <c r="AW134" i="71" s="1"/>
  <c r="AR134" i="71"/>
  <c r="AM134" i="71"/>
  <c r="AL134" i="71"/>
  <c r="AJ134" i="71"/>
  <c r="AD134" i="71"/>
  <c r="AC134" i="71"/>
  <c r="AA134" i="71"/>
  <c r="U134" i="71"/>
  <c r="T134" i="71"/>
  <c r="R134" i="71"/>
  <c r="L134" i="71"/>
  <c r="K134" i="71"/>
  <c r="I134" i="71"/>
  <c r="AT133" i="71"/>
  <c r="AW133" i="71" s="1"/>
  <c r="AR133" i="71"/>
  <c r="AM133" i="71"/>
  <c r="AL133" i="71"/>
  <c r="AJ133" i="71"/>
  <c r="AD133" i="71"/>
  <c r="AC133" i="71"/>
  <c r="AA133" i="71"/>
  <c r="U133" i="71"/>
  <c r="T133" i="71"/>
  <c r="R133" i="71"/>
  <c r="L133" i="71"/>
  <c r="K133" i="71"/>
  <c r="I133" i="71"/>
  <c r="AT132" i="71"/>
  <c r="AW132" i="71" s="1"/>
  <c r="AR132" i="71"/>
  <c r="AM132" i="71"/>
  <c r="AL132" i="71"/>
  <c r="AJ132" i="71"/>
  <c r="AD132" i="71"/>
  <c r="AC132" i="71"/>
  <c r="AA132" i="71"/>
  <c r="U132" i="71"/>
  <c r="T132" i="71"/>
  <c r="R132" i="71"/>
  <c r="L132" i="71"/>
  <c r="K132" i="71"/>
  <c r="I132" i="71"/>
  <c r="AT131" i="71"/>
  <c r="AW131" i="71" s="1"/>
  <c r="AR131" i="71"/>
  <c r="AM131" i="71"/>
  <c r="AL131" i="71"/>
  <c r="AJ131" i="71"/>
  <c r="AD131" i="71"/>
  <c r="AC131" i="71"/>
  <c r="AA131" i="71"/>
  <c r="U131" i="71"/>
  <c r="T131" i="71"/>
  <c r="R131" i="71"/>
  <c r="L131" i="71"/>
  <c r="K131" i="71"/>
  <c r="I131" i="71"/>
  <c r="AT130" i="71"/>
  <c r="AW130" i="71" s="1"/>
  <c r="AR130" i="71"/>
  <c r="AM130" i="71"/>
  <c r="AL130" i="71"/>
  <c r="AJ130" i="71"/>
  <c r="AD130" i="71"/>
  <c r="AC130" i="71"/>
  <c r="AA130" i="71"/>
  <c r="U130" i="71"/>
  <c r="T130" i="71"/>
  <c r="R130" i="71"/>
  <c r="L130" i="71"/>
  <c r="K130" i="71"/>
  <c r="I130" i="71"/>
  <c r="AT129" i="71"/>
  <c r="AW129" i="71" s="1"/>
  <c r="AR129" i="71"/>
  <c r="AM129" i="71"/>
  <c r="AL129" i="71"/>
  <c r="AJ129" i="71"/>
  <c r="AD129" i="71"/>
  <c r="AC129" i="71"/>
  <c r="AA129" i="71"/>
  <c r="U129" i="71"/>
  <c r="T129" i="71"/>
  <c r="R129" i="71"/>
  <c r="L129" i="71"/>
  <c r="K129" i="71"/>
  <c r="I129" i="71"/>
  <c r="AT128" i="71"/>
  <c r="AW128" i="71" s="1"/>
  <c r="AR128" i="71"/>
  <c r="AM128" i="71"/>
  <c r="AL128" i="71"/>
  <c r="AJ128" i="71"/>
  <c r="AD128" i="71"/>
  <c r="AC128" i="71"/>
  <c r="AA128" i="71"/>
  <c r="U128" i="71"/>
  <c r="T128" i="71"/>
  <c r="R128" i="71"/>
  <c r="L128" i="71"/>
  <c r="K128" i="71"/>
  <c r="I128" i="71"/>
  <c r="AT127" i="71"/>
  <c r="AW127" i="71" s="1"/>
  <c r="AR127" i="71"/>
  <c r="AM127" i="71"/>
  <c r="AL127" i="71"/>
  <c r="AJ127" i="71"/>
  <c r="AD127" i="71"/>
  <c r="AC127" i="71"/>
  <c r="AA127" i="71"/>
  <c r="U127" i="71"/>
  <c r="T127" i="71"/>
  <c r="R127" i="71"/>
  <c r="L127" i="71"/>
  <c r="K127" i="71"/>
  <c r="I127" i="71"/>
  <c r="AT126" i="71"/>
  <c r="AW126" i="71" s="1"/>
  <c r="AR126" i="71"/>
  <c r="AM126" i="71"/>
  <c r="AL126" i="71"/>
  <c r="AJ126" i="71"/>
  <c r="AD126" i="71"/>
  <c r="AC126" i="71"/>
  <c r="AA126" i="71"/>
  <c r="U126" i="71"/>
  <c r="T126" i="71"/>
  <c r="R126" i="71"/>
  <c r="L126" i="71"/>
  <c r="K126" i="71"/>
  <c r="I126" i="71"/>
  <c r="AT125" i="71"/>
  <c r="AW125" i="71" s="1"/>
  <c r="AR125" i="71"/>
  <c r="AM125" i="71"/>
  <c r="AL125" i="71"/>
  <c r="AJ125" i="71"/>
  <c r="AD125" i="71"/>
  <c r="AC125" i="71"/>
  <c r="AA125" i="71"/>
  <c r="U125" i="71"/>
  <c r="T125" i="71"/>
  <c r="R125" i="71"/>
  <c r="L125" i="71"/>
  <c r="K125" i="71"/>
  <c r="I125" i="71"/>
  <c r="AT124" i="71"/>
  <c r="AW124" i="71" s="1"/>
  <c r="AR124" i="71"/>
  <c r="AP124" i="71"/>
  <c r="AO124" i="71"/>
  <c r="AM124" i="71"/>
  <c r="AL124" i="71"/>
  <c r="AJ124" i="71"/>
  <c r="AD124" i="71"/>
  <c r="AC124" i="71"/>
  <c r="AA124" i="71"/>
  <c r="U124" i="71"/>
  <c r="T124" i="71"/>
  <c r="R124" i="71"/>
  <c r="L124" i="71"/>
  <c r="K124" i="71"/>
  <c r="I124" i="71"/>
  <c r="AT123" i="71"/>
  <c r="AL123" i="71"/>
  <c r="BF11" i="71" s="1"/>
  <c r="AI123" i="71"/>
  <c r="AJ123" i="71" s="1"/>
  <c r="AC123" i="71"/>
  <c r="Z123" i="71"/>
  <c r="AA123" i="71" s="1"/>
  <c r="T123" i="71"/>
  <c r="Q123" i="71"/>
  <c r="R123" i="71" s="1"/>
  <c r="K123" i="71"/>
  <c r="H123" i="71"/>
  <c r="I123" i="71" s="1"/>
  <c r="AT122" i="71"/>
  <c r="AW122" i="71" s="1"/>
  <c r="AR122" i="71"/>
  <c r="AM122" i="71"/>
  <c r="AL122" i="71"/>
  <c r="AJ122" i="71"/>
  <c r="AD122" i="71"/>
  <c r="AC122" i="71"/>
  <c r="AA122" i="71"/>
  <c r="U122" i="71"/>
  <c r="T122" i="71"/>
  <c r="R122" i="71"/>
  <c r="L122" i="71"/>
  <c r="K122" i="71"/>
  <c r="I122" i="71"/>
  <c r="AT121" i="71"/>
  <c r="AR121" i="71"/>
  <c r="AM121" i="71"/>
  <c r="AL121" i="71"/>
  <c r="AJ121" i="71"/>
  <c r="AD121" i="71"/>
  <c r="AC121" i="71"/>
  <c r="AA121" i="71"/>
  <c r="U121" i="71"/>
  <c r="T121" i="71"/>
  <c r="R121" i="71"/>
  <c r="L121" i="71"/>
  <c r="K121" i="71"/>
  <c r="I121" i="71"/>
  <c r="AT120" i="71"/>
  <c r="AW120" i="71" s="1"/>
  <c r="AR120" i="71"/>
  <c r="AM120" i="71"/>
  <c r="AL120" i="71"/>
  <c r="AJ120" i="71"/>
  <c r="AD120" i="71"/>
  <c r="AC120" i="71"/>
  <c r="AA120" i="71"/>
  <c r="U120" i="71"/>
  <c r="T120" i="71"/>
  <c r="R120" i="71"/>
  <c r="L120" i="71"/>
  <c r="K120" i="71"/>
  <c r="I120" i="71"/>
  <c r="AT119" i="71"/>
  <c r="AR119" i="71"/>
  <c r="AM119" i="71"/>
  <c r="AL119" i="71"/>
  <c r="AJ119" i="71"/>
  <c r="AD119" i="71"/>
  <c r="AC119" i="71"/>
  <c r="AA119" i="71"/>
  <c r="U119" i="71"/>
  <c r="T119" i="71"/>
  <c r="R119" i="71"/>
  <c r="L119" i="71"/>
  <c r="K119" i="71"/>
  <c r="I119" i="71"/>
  <c r="AT118" i="71"/>
  <c r="AR118" i="71"/>
  <c r="AM118" i="71"/>
  <c r="AL118" i="71"/>
  <c r="AJ118" i="71"/>
  <c r="AD118" i="71"/>
  <c r="AC118" i="71"/>
  <c r="AA118" i="71"/>
  <c r="U118" i="71"/>
  <c r="T118" i="71"/>
  <c r="R118" i="71"/>
  <c r="L118" i="71"/>
  <c r="K118" i="71"/>
  <c r="I118" i="71"/>
  <c r="AT117" i="71"/>
  <c r="AW117" i="71" s="1"/>
  <c r="AR117" i="71"/>
  <c r="AM117" i="71"/>
  <c r="AL117" i="71"/>
  <c r="AJ117" i="71"/>
  <c r="AD117" i="71"/>
  <c r="AC117" i="71"/>
  <c r="AA117" i="71"/>
  <c r="U117" i="71"/>
  <c r="T117" i="71"/>
  <c r="R117" i="71"/>
  <c r="L117" i="71"/>
  <c r="K117" i="71"/>
  <c r="I117" i="71"/>
  <c r="AT116" i="71"/>
  <c r="AW116" i="71" s="1"/>
  <c r="AR116" i="71"/>
  <c r="AM116" i="71"/>
  <c r="AL116" i="71"/>
  <c r="AJ116" i="71"/>
  <c r="AD116" i="71"/>
  <c r="AC116" i="71"/>
  <c r="AA116" i="71"/>
  <c r="U116" i="71"/>
  <c r="T116" i="71"/>
  <c r="R116" i="71"/>
  <c r="L116" i="71"/>
  <c r="K116" i="71"/>
  <c r="I116" i="71"/>
  <c r="AT115" i="71"/>
  <c r="AW115" i="71" s="1"/>
  <c r="AR115" i="71"/>
  <c r="AM115" i="71"/>
  <c r="AL115" i="71"/>
  <c r="AJ115" i="71"/>
  <c r="AD115" i="71"/>
  <c r="AC115" i="71"/>
  <c r="AA115" i="71"/>
  <c r="U115" i="71"/>
  <c r="T115" i="71"/>
  <c r="R115" i="71"/>
  <c r="L115" i="71"/>
  <c r="K115" i="71"/>
  <c r="I115" i="71"/>
  <c r="AT114" i="71"/>
  <c r="AW114" i="71" s="1"/>
  <c r="AR114" i="71"/>
  <c r="AM114" i="71"/>
  <c r="AL114" i="71"/>
  <c r="AJ114" i="71"/>
  <c r="AD114" i="71"/>
  <c r="AC114" i="71"/>
  <c r="AA114" i="71"/>
  <c r="U114" i="71"/>
  <c r="T114" i="71"/>
  <c r="R114" i="71"/>
  <c r="L114" i="71"/>
  <c r="K114" i="71"/>
  <c r="I114" i="71"/>
  <c r="AT113" i="71"/>
  <c r="AR113" i="71"/>
  <c r="AM113" i="71"/>
  <c r="AL113" i="71"/>
  <c r="AJ113" i="71"/>
  <c r="AD113" i="71"/>
  <c r="AC113" i="71"/>
  <c r="AA113" i="71"/>
  <c r="U113" i="71"/>
  <c r="T113" i="71"/>
  <c r="R113" i="71"/>
  <c r="L113" i="71"/>
  <c r="K113" i="71"/>
  <c r="I113" i="71"/>
  <c r="AT112" i="71"/>
  <c r="AW112" i="71" s="1"/>
  <c r="AR112" i="71"/>
  <c r="AM112" i="71"/>
  <c r="AL112" i="71"/>
  <c r="AJ112" i="71"/>
  <c r="AD112" i="71"/>
  <c r="AC112" i="71"/>
  <c r="AA112" i="71"/>
  <c r="U112" i="71"/>
  <c r="T112" i="71"/>
  <c r="R112" i="71"/>
  <c r="L112" i="71"/>
  <c r="K112" i="71"/>
  <c r="I112" i="71"/>
  <c r="AT111" i="71"/>
  <c r="AR111" i="71"/>
  <c r="AM111" i="71"/>
  <c r="AL111" i="71"/>
  <c r="AJ111" i="71"/>
  <c r="AD111" i="71"/>
  <c r="AC111" i="71"/>
  <c r="AA111" i="71"/>
  <c r="U111" i="71"/>
  <c r="T111" i="71"/>
  <c r="R111" i="71"/>
  <c r="L111" i="71"/>
  <c r="K111" i="71"/>
  <c r="I111" i="71"/>
  <c r="AT110" i="71"/>
  <c r="AR110" i="71"/>
  <c r="AM110" i="71"/>
  <c r="AL110" i="71"/>
  <c r="AJ110" i="71"/>
  <c r="AD110" i="71"/>
  <c r="AC110" i="71"/>
  <c r="AA110" i="71"/>
  <c r="U110" i="71"/>
  <c r="T110" i="71"/>
  <c r="R110" i="71"/>
  <c r="L110" i="71"/>
  <c r="K110" i="71"/>
  <c r="I110" i="71"/>
  <c r="AT109" i="71"/>
  <c r="AW109" i="71" s="1"/>
  <c r="AR109" i="71"/>
  <c r="AM109" i="71"/>
  <c r="AL109" i="71"/>
  <c r="AJ109" i="71"/>
  <c r="AD109" i="71"/>
  <c r="AC109" i="71"/>
  <c r="AA109" i="71"/>
  <c r="U109" i="71"/>
  <c r="T109" i="71"/>
  <c r="R109" i="71"/>
  <c r="L109" i="71"/>
  <c r="K109" i="71"/>
  <c r="I109" i="71"/>
  <c r="AT108" i="71"/>
  <c r="AW108" i="71" s="1"/>
  <c r="AR108" i="71"/>
  <c r="AM108" i="71"/>
  <c r="AL108" i="71"/>
  <c r="AJ108" i="71"/>
  <c r="AD108" i="71"/>
  <c r="AC108" i="71"/>
  <c r="AA108" i="71"/>
  <c r="U108" i="71"/>
  <c r="T108" i="71"/>
  <c r="R108" i="71"/>
  <c r="L108" i="71"/>
  <c r="K108" i="71"/>
  <c r="I108" i="71"/>
  <c r="AT107" i="71"/>
  <c r="AR107" i="71"/>
  <c r="AP107" i="71"/>
  <c r="AO107" i="71"/>
  <c r="AM107" i="71"/>
  <c r="AL107" i="71"/>
  <c r="AJ107" i="71"/>
  <c r="AD107" i="71"/>
  <c r="AC107" i="71"/>
  <c r="AA107" i="71"/>
  <c r="U107" i="71"/>
  <c r="T107" i="71"/>
  <c r="R107" i="71"/>
  <c r="L107" i="71"/>
  <c r="K107" i="71"/>
  <c r="I107" i="71"/>
  <c r="AT106" i="71"/>
  <c r="AW106" i="71" s="1"/>
  <c r="AL106" i="71"/>
  <c r="BF10" i="71" s="1"/>
  <c r="AI106" i="71"/>
  <c r="AJ106" i="71" s="1"/>
  <c r="AC106" i="71"/>
  <c r="Z106" i="71"/>
  <c r="AD106" i="71" s="1"/>
  <c r="T106" i="71"/>
  <c r="Q106" i="71"/>
  <c r="K106" i="71"/>
  <c r="H106" i="71"/>
  <c r="I106" i="71" s="1"/>
  <c r="AT105" i="71"/>
  <c r="AW105" i="71" s="1"/>
  <c r="AR105" i="71"/>
  <c r="AM105" i="71"/>
  <c r="AL105" i="71"/>
  <c r="AJ105" i="71"/>
  <c r="AD105" i="71"/>
  <c r="AC105" i="71"/>
  <c r="AA105" i="71"/>
  <c r="U105" i="71"/>
  <c r="T105" i="71"/>
  <c r="R105" i="71"/>
  <c r="L105" i="71"/>
  <c r="K105" i="71"/>
  <c r="I105" i="71"/>
  <c r="AT104" i="71"/>
  <c r="AW104" i="71" s="1"/>
  <c r="AR104" i="71"/>
  <c r="AM104" i="71"/>
  <c r="AL104" i="71"/>
  <c r="AJ104" i="71"/>
  <c r="AD104" i="71"/>
  <c r="AC104" i="71"/>
  <c r="AA104" i="71"/>
  <c r="U104" i="71"/>
  <c r="T104" i="71"/>
  <c r="R104" i="71"/>
  <c r="L104" i="71"/>
  <c r="K104" i="71"/>
  <c r="I104" i="71"/>
  <c r="AT103" i="71"/>
  <c r="AW103" i="71" s="1"/>
  <c r="AR103" i="71"/>
  <c r="AM103" i="71"/>
  <c r="AL103" i="71"/>
  <c r="AJ103" i="71"/>
  <c r="AD103" i="71"/>
  <c r="AC103" i="71"/>
  <c r="AA103" i="71"/>
  <c r="U103" i="71"/>
  <c r="T103" i="71"/>
  <c r="R103" i="71"/>
  <c r="L103" i="71"/>
  <c r="K103" i="71"/>
  <c r="I103" i="71"/>
  <c r="AT102" i="71"/>
  <c r="AW102" i="71" s="1"/>
  <c r="AR102" i="71"/>
  <c r="AM102" i="71"/>
  <c r="AL102" i="71"/>
  <c r="AJ102" i="71"/>
  <c r="AD102" i="71"/>
  <c r="AC102" i="71"/>
  <c r="AA102" i="71"/>
  <c r="U102" i="71"/>
  <c r="T102" i="71"/>
  <c r="R102" i="71"/>
  <c r="L102" i="71"/>
  <c r="K102" i="71"/>
  <c r="I102" i="71"/>
  <c r="AT101" i="71"/>
  <c r="AW101" i="71" s="1"/>
  <c r="AR101" i="71"/>
  <c r="AM101" i="71"/>
  <c r="AL101" i="71"/>
  <c r="AJ101" i="71"/>
  <c r="AD101" i="71"/>
  <c r="AC101" i="71"/>
  <c r="AA101" i="71"/>
  <c r="U101" i="71"/>
  <c r="T101" i="71"/>
  <c r="R101" i="71"/>
  <c r="L101" i="71"/>
  <c r="K101" i="71"/>
  <c r="I101" i="71"/>
  <c r="AT100" i="71"/>
  <c r="AW100" i="71" s="1"/>
  <c r="AR100" i="71"/>
  <c r="AM100" i="71"/>
  <c r="AL100" i="71"/>
  <c r="AJ100" i="71"/>
  <c r="AD100" i="71"/>
  <c r="AC100" i="71"/>
  <c r="AA100" i="71"/>
  <c r="U100" i="71"/>
  <c r="T100" i="71"/>
  <c r="R100" i="71"/>
  <c r="L100" i="71"/>
  <c r="K100" i="71"/>
  <c r="I100" i="71"/>
  <c r="AT99" i="71"/>
  <c r="AW99" i="71" s="1"/>
  <c r="AR99" i="71"/>
  <c r="AM99" i="71"/>
  <c r="AL99" i="71"/>
  <c r="AJ99" i="71"/>
  <c r="AD99" i="71"/>
  <c r="AC99" i="71"/>
  <c r="AA99" i="71"/>
  <c r="U99" i="71"/>
  <c r="T99" i="71"/>
  <c r="R99" i="71"/>
  <c r="L99" i="71"/>
  <c r="K99" i="71"/>
  <c r="I99" i="71"/>
  <c r="AT98" i="71"/>
  <c r="AW98" i="71" s="1"/>
  <c r="AR98" i="71"/>
  <c r="AM98" i="71"/>
  <c r="AL98" i="71"/>
  <c r="AJ98" i="71"/>
  <c r="AD98" i="71"/>
  <c r="AC98" i="71"/>
  <c r="AA98" i="71"/>
  <c r="U98" i="71"/>
  <c r="T98" i="71"/>
  <c r="R98" i="71"/>
  <c r="L98" i="71"/>
  <c r="K98" i="71"/>
  <c r="I98" i="71"/>
  <c r="AT97" i="71"/>
  <c r="AW97" i="71" s="1"/>
  <c r="AR97" i="71"/>
  <c r="AM97" i="71"/>
  <c r="AL97" i="71"/>
  <c r="AJ97" i="71"/>
  <c r="AD97" i="71"/>
  <c r="AC97" i="71"/>
  <c r="AA97" i="71"/>
  <c r="U97" i="71"/>
  <c r="T97" i="71"/>
  <c r="R97" i="71"/>
  <c r="L97" i="71"/>
  <c r="K97" i="71"/>
  <c r="I97" i="71"/>
  <c r="AT96" i="71"/>
  <c r="AW96" i="71" s="1"/>
  <c r="AR96" i="71"/>
  <c r="AM96" i="71"/>
  <c r="AL96" i="71"/>
  <c r="AJ96" i="71"/>
  <c r="AD96" i="71"/>
  <c r="AC96" i="71"/>
  <c r="AA96" i="71"/>
  <c r="U96" i="71"/>
  <c r="T96" i="71"/>
  <c r="R96" i="71"/>
  <c r="L96" i="71"/>
  <c r="K96" i="71"/>
  <c r="I96" i="71"/>
  <c r="AT95" i="71"/>
  <c r="AW95" i="71" s="1"/>
  <c r="AR95" i="71"/>
  <c r="AM95" i="71"/>
  <c r="AL95" i="71"/>
  <c r="AJ95" i="71"/>
  <c r="AD95" i="71"/>
  <c r="AC95" i="71"/>
  <c r="AA95" i="71"/>
  <c r="U95" i="71"/>
  <c r="T95" i="71"/>
  <c r="R95" i="71"/>
  <c r="L95" i="71"/>
  <c r="K95" i="71"/>
  <c r="I95" i="71"/>
  <c r="AT94" i="71"/>
  <c r="AW94" i="71" s="1"/>
  <c r="AR94" i="71"/>
  <c r="AM94" i="71"/>
  <c r="AL94" i="71"/>
  <c r="AJ94" i="71"/>
  <c r="AD94" i="71"/>
  <c r="AC94" i="71"/>
  <c r="AA94" i="71"/>
  <c r="U94" i="71"/>
  <c r="T94" i="71"/>
  <c r="R94" i="71"/>
  <c r="L94" i="71"/>
  <c r="K94" i="71"/>
  <c r="I94" i="71"/>
  <c r="AT93" i="71"/>
  <c r="AR93" i="71"/>
  <c r="AM93" i="71"/>
  <c r="AL93" i="71"/>
  <c r="AJ93" i="71"/>
  <c r="AD93" i="71"/>
  <c r="AC93" i="71"/>
  <c r="AA93" i="71"/>
  <c r="U93" i="71"/>
  <c r="T93" i="71"/>
  <c r="R93" i="71"/>
  <c r="L93" i="71"/>
  <c r="K93" i="71"/>
  <c r="I93" i="71"/>
  <c r="AT92" i="71"/>
  <c r="AW92" i="71" s="1"/>
  <c r="AR92" i="71"/>
  <c r="AM92" i="71"/>
  <c r="AL92" i="71"/>
  <c r="AJ92" i="71"/>
  <c r="AD92" i="71"/>
  <c r="AC92" i="71"/>
  <c r="AA92" i="71"/>
  <c r="U92" i="71"/>
  <c r="T92" i="71"/>
  <c r="R92" i="71"/>
  <c r="L92" i="71"/>
  <c r="K92" i="71"/>
  <c r="I92" i="71"/>
  <c r="AT91" i="71"/>
  <c r="AW91" i="71" s="1"/>
  <c r="AR91" i="71"/>
  <c r="AM91" i="71"/>
  <c r="AL91" i="71"/>
  <c r="AJ91" i="71"/>
  <c r="AD91" i="71"/>
  <c r="AC91" i="71"/>
  <c r="AA91" i="71"/>
  <c r="U91" i="71"/>
  <c r="T91" i="71"/>
  <c r="R91" i="71"/>
  <c r="L91" i="71"/>
  <c r="K91" i="71"/>
  <c r="I91" i="71"/>
  <c r="AT90" i="71"/>
  <c r="AW90" i="71" s="1"/>
  <c r="AR90" i="71"/>
  <c r="AP90" i="71"/>
  <c r="AO90" i="71"/>
  <c r="AM90" i="71"/>
  <c r="AL90" i="71"/>
  <c r="AJ90" i="71"/>
  <c r="AD90" i="71"/>
  <c r="AC90" i="71"/>
  <c r="AA90" i="71"/>
  <c r="U90" i="71"/>
  <c r="T90" i="71"/>
  <c r="R90" i="71"/>
  <c r="L90" i="71"/>
  <c r="K90" i="71"/>
  <c r="I90" i="71"/>
  <c r="AT89" i="71"/>
  <c r="AW89" i="71" s="1"/>
  <c r="AL89" i="71"/>
  <c r="BF9" i="71" s="1"/>
  <c r="AI89" i="71"/>
  <c r="AM89" i="71" s="1"/>
  <c r="AC89" i="71"/>
  <c r="Z89" i="71"/>
  <c r="AD89" i="71" s="1"/>
  <c r="T89" i="71"/>
  <c r="Q89" i="71"/>
  <c r="U89" i="71" s="1"/>
  <c r="K89" i="71"/>
  <c r="H89" i="71"/>
  <c r="AT88" i="71"/>
  <c r="AW88" i="71" s="1"/>
  <c r="AR88" i="71"/>
  <c r="AM88" i="71"/>
  <c r="AL88" i="71"/>
  <c r="AJ88" i="71"/>
  <c r="AD88" i="71"/>
  <c r="AC88" i="71"/>
  <c r="AA88" i="71"/>
  <c r="U88" i="71"/>
  <c r="T88" i="71"/>
  <c r="R88" i="71"/>
  <c r="L88" i="71"/>
  <c r="K88" i="71"/>
  <c r="I88" i="71"/>
  <c r="AT87" i="71"/>
  <c r="AW87" i="71" s="1"/>
  <c r="AR87" i="71"/>
  <c r="AM87" i="71"/>
  <c r="AL87" i="71"/>
  <c r="AJ87" i="71"/>
  <c r="AD87" i="71"/>
  <c r="AC87" i="71"/>
  <c r="AA87" i="71"/>
  <c r="U87" i="71"/>
  <c r="T87" i="71"/>
  <c r="R87" i="71"/>
  <c r="L87" i="71"/>
  <c r="K87" i="71"/>
  <c r="I87" i="71"/>
  <c r="AT86" i="71"/>
  <c r="AW86" i="71" s="1"/>
  <c r="AR86" i="71"/>
  <c r="AM86" i="71"/>
  <c r="AL86" i="71"/>
  <c r="AJ86" i="71"/>
  <c r="AD86" i="71"/>
  <c r="AC86" i="71"/>
  <c r="AA86" i="71"/>
  <c r="U86" i="71"/>
  <c r="T86" i="71"/>
  <c r="R86" i="71"/>
  <c r="L86" i="71"/>
  <c r="K86" i="71"/>
  <c r="I86" i="71"/>
  <c r="AT85" i="71"/>
  <c r="AW85" i="71" s="1"/>
  <c r="AR85" i="71"/>
  <c r="AM85" i="71"/>
  <c r="AL85" i="71"/>
  <c r="AJ85" i="71"/>
  <c r="AD85" i="71"/>
  <c r="AC85" i="71"/>
  <c r="AA85" i="71"/>
  <c r="U85" i="71"/>
  <c r="T85" i="71"/>
  <c r="R85" i="71"/>
  <c r="L85" i="71"/>
  <c r="K85" i="71"/>
  <c r="I85" i="71"/>
  <c r="AT84" i="71"/>
  <c r="AW84" i="71" s="1"/>
  <c r="AR84" i="71"/>
  <c r="AM84" i="71"/>
  <c r="AL84" i="71"/>
  <c r="AJ84" i="71"/>
  <c r="AD84" i="71"/>
  <c r="AC84" i="71"/>
  <c r="AA84" i="71"/>
  <c r="U84" i="71"/>
  <c r="T84" i="71"/>
  <c r="R84" i="71"/>
  <c r="L84" i="71"/>
  <c r="K84" i="71"/>
  <c r="I84" i="71"/>
  <c r="AT83" i="71"/>
  <c r="AW83" i="71" s="1"/>
  <c r="AR83" i="71"/>
  <c r="AM83" i="71"/>
  <c r="AL83" i="71"/>
  <c r="AJ83" i="71"/>
  <c r="AD83" i="71"/>
  <c r="AC83" i="71"/>
  <c r="AA83" i="71"/>
  <c r="U83" i="71"/>
  <c r="T83" i="71"/>
  <c r="R83" i="71"/>
  <c r="L83" i="71"/>
  <c r="K83" i="71"/>
  <c r="I83" i="71"/>
  <c r="AT82" i="71"/>
  <c r="AW82" i="71" s="1"/>
  <c r="AR82" i="71"/>
  <c r="AM82" i="71"/>
  <c r="AL82" i="71"/>
  <c r="AJ82" i="71"/>
  <c r="AD82" i="71"/>
  <c r="AC82" i="71"/>
  <c r="AA82" i="71"/>
  <c r="U82" i="71"/>
  <c r="T82" i="71"/>
  <c r="R82" i="71"/>
  <c r="L82" i="71"/>
  <c r="K82" i="71"/>
  <c r="I82" i="71"/>
  <c r="AT81" i="71"/>
  <c r="AW81" i="71" s="1"/>
  <c r="AR81" i="71"/>
  <c r="AM81" i="71"/>
  <c r="AL81" i="71"/>
  <c r="AJ81" i="71"/>
  <c r="AD81" i="71"/>
  <c r="AC81" i="71"/>
  <c r="AA81" i="71"/>
  <c r="U81" i="71"/>
  <c r="T81" i="71"/>
  <c r="R81" i="71"/>
  <c r="L81" i="71"/>
  <c r="K81" i="71"/>
  <c r="I81" i="71"/>
  <c r="AT80" i="71"/>
  <c r="AW80" i="71" s="1"/>
  <c r="AR80" i="71"/>
  <c r="AM80" i="71"/>
  <c r="AL80" i="71"/>
  <c r="AJ80" i="71"/>
  <c r="AD80" i="71"/>
  <c r="AC80" i="71"/>
  <c r="AA80" i="71"/>
  <c r="U80" i="71"/>
  <c r="T80" i="71"/>
  <c r="R80" i="71"/>
  <c r="L80" i="71"/>
  <c r="K80" i="71"/>
  <c r="I80" i="71"/>
  <c r="AT79" i="71"/>
  <c r="AW79" i="71" s="1"/>
  <c r="AR79" i="71"/>
  <c r="AM79" i="71"/>
  <c r="AL79" i="71"/>
  <c r="AJ79" i="71"/>
  <c r="AD79" i="71"/>
  <c r="AC79" i="71"/>
  <c r="AA79" i="71"/>
  <c r="U79" i="71"/>
  <c r="T79" i="71"/>
  <c r="R79" i="71"/>
  <c r="L79" i="71"/>
  <c r="K79" i="71"/>
  <c r="I79" i="71"/>
  <c r="AT78" i="71"/>
  <c r="AW78" i="71" s="1"/>
  <c r="AR78" i="71"/>
  <c r="AM78" i="71"/>
  <c r="AL78" i="71"/>
  <c r="AJ78" i="71"/>
  <c r="AD78" i="71"/>
  <c r="AC78" i="71"/>
  <c r="AA78" i="71"/>
  <c r="U78" i="71"/>
  <c r="T78" i="71"/>
  <c r="R78" i="71"/>
  <c r="L78" i="71"/>
  <c r="K78" i="71"/>
  <c r="I78" i="71"/>
  <c r="AT77" i="71"/>
  <c r="AW77" i="71" s="1"/>
  <c r="AR77" i="71"/>
  <c r="AM77" i="71"/>
  <c r="AL77" i="71"/>
  <c r="AJ77" i="71"/>
  <c r="AD77" i="71"/>
  <c r="AC77" i="71"/>
  <c r="AA77" i="71"/>
  <c r="U77" i="71"/>
  <c r="T77" i="71"/>
  <c r="R77" i="71"/>
  <c r="L77" i="71"/>
  <c r="K77" i="71"/>
  <c r="I77" i="71"/>
  <c r="AT76" i="71"/>
  <c r="AW76" i="71" s="1"/>
  <c r="AR76" i="71"/>
  <c r="AM76" i="71"/>
  <c r="AL76" i="71"/>
  <c r="AJ76" i="71"/>
  <c r="AD76" i="71"/>
  <c r="AC76" i="71"/>
  <c r="AA76" i="71"/>
  <c r="U76" i="71"/>
  <c r="T76" i="71"/>
  <c r="R76" i="71"/>
  <c r="L76" i="71"/>
  <c r="K76" i="71"/>
  <c r="I76" i="71"/>
  <c r="AT75" i="71"/>
  <c r="AW75" i="71" s="1"/>
  <c r="AR75" i="71"/>
  <c r="AM75" i="71"/>
  <c r="AL75" i="71"/>
  <c r="AJ75" i="71"/>
  <c r="AD75" i="71"/>
  <c r="AC75" i="71"/>
  <c r="AA75" i="71"/>
  <c r="U75" i="71"/>
  <c r="T75" i="71"/>
  <c r="R75" i="71"/>
  <c r="L75" i="71"/>
  <c r="K75" i="71"/>
  <c r="I75" i="71"/>
  <c r="AT74" i="71"/>
  <c r="AW74" i="71" s="1"/>
  <c r="AR74" i="71"/>
  <c r="AM74" i="71"/>
  <c r="AL74" i="71"/>
  <c r="AJ74" i="71"/>
  <c r="AD74" i="71"/>
  <c r="AC74" i="71"/>
  <c r="AA74" i="71"/>
  <c r="U74" i="71"/>
  <c r="T74" i="71"/>
  <c r="R74" i="71"/>
  <c r="L74" i="71"/>
  <c r="K74" i="71"/>
  <c r="I74" i="71"/>
  <c r="AT73" i="71"/>
  <c r="AW73" i="71" s="1"/>
  <c r="AR73" i="71"/>
  <c r="AP73" i="71"/>
  <c r="AO73" i="71"/>
  <c r="AM73" i="71"/>
  <c r="AL73" i="71"/>
  <c r="AJ73" i="71"/>
  <c r="AD73" i="71"/>
  <c r="AC73" i="71"/>
  <c r="AA73" i="71"/>
  <c r="U73" i="71"/>
  <c r="T73" i="71"/>
  <c r="R73" i="71"/>
  <c r="L73" i="71"/>
  <c r="K73" i="71"/>
  <c r="I73" i="71"/>
  <c r="AT72" i="71"/>
  <c r="AW72" i="71" s="1"/>
  <c r="AL72" i="71"/>
  <c r="BF8" i="71" s="1"/>
  <c r="AI72" i="71"/>
  <c r="AJ72" i="71" s="1"/>
  <c r="AC72" i="71"/>
  <c r="Z72" i="71"/>
  <c r="T72" i="71"/>
  <c r="Q72" i="71"/>
  <c r="R72" i="71" s="1"/>
  <c r="K72" i="71"/>
  <c r="H72" i="71"/>
  <c r="I72" i="71" s="1"/>
  <c r="AT71" i="71"/>
  <c r="AW71" i="71" s="1"/>
  <c r="AR71" i="71"/>
  <c r="AM71" i="71"/>
  <c r="AL71" i="71"/>
  <c r="AJ71" i="71"/>
  <c r="AD71" i="71"/>
  <c r="AC71" i="71"/>
  <c r="AA71" i="71"/>
  <c r="U71" i="71"/>
  <c r="T71" i="71"/>
  <c r="R71" i="71"/>
  <c r="L71" i="71"/>
  <c r="K71" i="71"/>
  <c r="I71" i="71"/>
  <c r="AT70" i="71"/>
  <c r="AW70" i="71" s="1"/>
  <c r="AR70" i="71"/>
  <c r="AM70" i="71"/>
  <c r="AL70" i="71"/>
  <c r="AJ70" i="71"/>
  <c r="AD70" i="71"/>
  <c r="AC70" i="71"/>
  <c r="AA70" i="71"/>
  <c r="U70" i="71"/>
  <c r="T70" i="71"/>
  <c r="R70" i="71"/>
  <c r="L70" i="71"/>
  <c r="K70" i="71"/>
  <c r="I70" i="71"/>
  <c r="AT69" i="71"/>
  <c r="AW69" i="71" s="1"/>
  <c r="AR69" i="71"/>
  <c r="AM69" i="71"/>
  <c r="AL69" i="71"/>
  <c r="AJ69" i="71"/>
  <c r="AD69" i="71"/>
  <c r="AC69" i="71"/>
  <c r="AA69" i="71"/>
  <c r="U69" i="71"/>
  <c r="T69" i="71"/>
  <c r="R69" i="71"/>
  <c r="L69" i="71"/>
  <c r="K69" i="71"/>
  <c r="I69" i="71"/>
  <c r="AT68" i="71"/>
  <c r="AW68" i="71" s="1"/>
  <c r="AR68" i="71"/>
  <c r="AM68" i="71"/>
  <c r="AL68" i="71"/>
  <c r="AJ68" i="71"/>
  <c r="AD68" i="71"/>
  <c r="AC68" i="71"/>
  <c r="AA68" i="71"/>
  <c r="U68" i="71"/>
  <c r="T68" i="71"/>
  <c r="R68" i="71"/>
  <c r="L68" i="71"/>
  <c r="K68" i="71"/>
  <c r="I68" i="71"/>
  <c r="AT67" i="71"/>
  <c r="AW67" i="71" s="1"/>
  <c r="AR67" i="71"/>
  <c r="AM67" i="71"/>
  <c r="AL67" i="71"/>
  <c r="AJ67" i="71"/>
  <c r="AD67" i="71"/>
  <c r="AC67" i="71"/>
  <c r="AA67" i="71"/>
  <c r="U67" i="71"/>
  <c r="T67" i="71"/>
  <c r="R67" i="71"/>
  <c r="L67" i="71"/>
  <c r="K67" i="71"/>
  <c r="I67" i="71"/>
  <c r="AT66" i="71"/>
  <c r="AW66" i="71" s="1"/>
  <c r="AR66" i="71"/>
  <c r="AM66" i="71"/>
  <c r="AL66" i="71"/>
  <c r="AJ66" i="71"/>
  <c r="AD66" i="71"/>
  <c r="AC66" i="71"/>
  <c r="AA66" i="71"/>
  <c r="U66" i="71"/>
  <c r="T66" i="71"/>
  <c r="R66" i="71"/>
  <c r="L66" i="71"/>
  <c r="K66" i="71"/>
  <c r="I66" i="71"/>
  <c r="AT65" i="71"/>
  <c r="AW65" i="71" s="1"/>
  <c r="AR65" i="71"/>
  <c r="AM65" i="71"/>
  <c r="AL65" i="71"/>
  <c r="AJ65" i="71"/>
  <c r="AD65" i="71"/>
  <c r="AC65" i="71"/>
  <c r="AA65" i="71"/>
  <c r="U65" i="71"/>
  <c r="T65" i="71"/>
  <c r="R65" i="71"/>
  <c r="L65" i="71"/>
  <c r="K65" i="71"/>
  <c r="I65" i="71"/>
  <c r="AT64" i="71"/>
  <c r="AW64" i="71" s="1"/>
  <c r="AR64" i="71"/>
  <c r="AM64" i="71"/>
  <c r="AL64" i="71"/>
  <c r="AJ64" i="71"/>
  <c r="AD64" i="71"/>
  <c r="AC64" i="71"/>
  <c r="AA64" i="71"/>
  <c r="U64" i="71"/>
  <c r="T64" i="71"/>
  <c r="R64" i="71"/>
  <c r="L64" i="71"/>
  <c r="K64" i="71"/>
  <c r="I64" i="71"/>
  <c r="AT63" i="71"/>
  <c r="AW63" i="71" s="1"/>
  <c r="AR63" i="71"/>
  <c r="AM63" i="71"/>
  <c r="AL63" i="71"/>
  <c r="AJ63" i="71"/>
  <c r="AD63" i="71"/>
  <c r="AC63" i="71"/>
  <c r="AA63" i="71"/>
  <c r="U63" i="71"/>
  <c r="T63" i="71"/>
  <c r="R63" i="71"/>
  <c r="L63" i="71"/>
  <c r="K63" i="71"/>
  <c r="I63" i="71"/>
  <c r="AT62" i="71"/>
  <c r="AW62" i="71" s="1"/>
  <c r="AR62" i="71"/>
  <c r="AM62" i="71"/>
  <c r="AL62" i="71"/>
  <c r="AJ62" i="71"/>
  <c r="AD62" i="71"/>
  <c r="AC62" i="71"/>
  <c r="AA62" i="71"/>
  <c r="U62" i="71"/>
  <c r="T62" i="71"/>
  <c r="R62" i="71"/>
  <c r="L62" i="71"/>
  <c r="K62" i="71"/>
  <c r="I62" i="71"/>
  <c r="AT61" i="71"/>
  <c r="AW61" i="71" s="1"/>
  <c r="AR61" i="71"/>
  <c r="AM61" i="71"/>
  <c r="AL61" i="71"/>
  <c r="AJ61" i="71"/>
  <c r="AD61" i="71"/>
  <c r="AC61" i="71"/>
  <c r="AA61" i="71"/>
  <c r="U61" i="71"/>
  <c r="T61" i="71"/>
  <c r="R61" i="71"/>
  <c r="L61" i="71"/>
  <c r="K61" i="71"/>
  <c r="I61" i="71"/>
  <c r="AT60" i="71"/>
  <c r="AW60" i="71" s="1"/>
  <c r="AR60" i="71"/>
  <c r="AM60" i="71"/>
  <c r="AL60" i="71"/>
  <c r="AJ60" i="71"/>
  <c r="AD60" i="71"/>
  <c r="AC60" i="71"/>
  <c r="AA60" i="71"/>
  <c r="U60" i="71"/>
  <c r="T60" i="71"/>
  <c r="R60" i="71"/>
  <c r="L60" i="71"/>
  <c r="K60" i="71"/>
  <c r="I60" i="71"/>
  <c r="AT59" i="71"/>
  <c r="AW59" i="71" s="1"/>
  <c r="AR59" i="71"/>
  <c r="AM59" i="71"/>
  <c r="AL59" i="71"/>
  <c r="AJ59" i="71"/>
  <c r="AD59" i="71"/>
  <c r="AC59" i="71"/>
  <c r="AA59" i="71"/>
  <c r="U59" i="71"/>
  <c r="T59" i="71"/>
  <c r="R59" i="71"/>
  <c r="L59" i="71"/>
  <c r="K59" i="71"/>
  <c r="I59" i="71"/>
  <c r="AT58" i="71"/>
  <c r="AW58" i="71" s="1"/>
  <c r="AR58" i="71"/>
  <c r="AM58" i="71"/>
  <c r="AL58" i="71"/>
  <c r="AJ58" i="71"/>
  <c r="AD58" i="71"/>
  <c r="AC58" i="71"/>
  <c r="AA58" i="71"/>
  <c r="U58" i="71"/>
  <c r="T58" i="71"/>
  <c r="R58" i="71"/>
  <c r="L58" i="71"/>
  <c r="K58" i="71"/>
  <c r="I58" i="71"/>
  <c r="AT57" i="71"/>
  <c r="AW57" i="71" s="1"/>
  <c r="AR57" i="71"/>
  <c r="AM57" i="71"/>
  <c r="AL57" i="71"/>
  <c r="AJ57" i="71"/>
  <c r="AD57" i="71"/>
  <c r="AC57" i="71"/>
  <c r="AA57" i="71"/>
  <c r="U57" i="71"/>
  <c r="T57" i="71"/>
  <c r="R57" i="71"/>
  <c r="L57" i="71"/>
  <c r="K57" i="71"/>
  <c r="I57" i="71"/>
  <c r="AT56" i="71"/>
  <c r="AW56" i="71" s="1"/>
  <c r="AR56" i="71"/>
  <c r="AP56" i="71"/>
  <c r="AO56" i="71"/>
  <c r="AM56" i="71"/>
  <c r="AL56" i="71"/>
  <c r="AJ56" i="71"/>
  <c r="AD56" i="71"/>
  <c r="AC56" i="71"/>
  <c r="AA56" i="71"/>
  <c r="U56" i="71"/>
  <c r="T56" i="71"/>
  <c r="R56" i="71"/>
  <c r="L56" i="71"/>
  <c r="K56" i="71"/>
  <c r="I56" i="71"/>
  <c r="AT55" i="71"/>
  <c r="AW55" i="71" s="1"/>
  <c r="AL55" i="71"/>
  <c r="BF7" i="71" s="1"/>
  <c r="AI55" i="71"/>
  <c r="AJ55" i="71" s="1"/>
  <c r="AC55" i="71"/>
  <c r="Z55" i="71"/>
  <c r="AA55" i="71" s="1"/>
  <c r="T55" i="71"/>
  <c r="Q55" i="71"/>
  <c r="R55" i="71" s="1"/>
  <c r="K55" i="71"/>
  <c r="H55" i="71"/>
  <c r="I55" i="71" s="1"/>
  <c r="AT54" i="71"/>
  <c r="AW54" i="71" s="1"/>
  <c r="AR54" i="71"/>
  <c r="AM54" i="71"/>
  <c r="AL54" i="71"/>
  <c r="AJ54" i="71"/>
  <c r="AD54" i="71"/>
  <c r="AC54" i="71"/>
  <c r="AA54" i="71"/>
  <c r="U54" i="71"/>
  <c r="T54" i="71"/>
  <c r="R54" i="71"/>
  <c r="L54" i="71"/>
  <c r="K54" i="71"/>
  <c r="I54" i="71"/>
  <c r="AT53" i="71"/>
  <c r="AW53" i="71" s="1"/>
  <c r="AR53" i="71"/>
  <c r="AM53" i="71"/>
  <c r="AL53" i="71"/>
  <c r="AJ53" i="71"/>
  <c r="AD53" i="71"/>
  <c r="AC53" i="71"/>
  <c r="AA53" i="71"/>
  <c r="U53" i="71"/>
  <c r="T53" i="71"/>
  <c r="R53" i="71"/>
  <c r="L53" i="71"/>
  <c r="K53" i="71"/>
  <c r="I53" i="71"/>
  <c r="AT52" i="71"/>
  <c r="AW52" i="71" s="1"/>
  <c r="AR52" i="71"/>
  <c r="AM52" i="71"/>
  <c r="AL52" i="71"/>
  <c r="AJ52" i="71"/>
  <c r="AD52" i="71"/>
  <c r="AC52" i="71"/>
  <c r="AA52" i="71"/>
  <c r="U52" i="71"/>
  <c r="T52" i="71"/>
  <c r="R52" i="71"/>
  <c r="L52" i="71"/>
  <c r="K52" i="71"/>
  <c r="I52" i="71"/>
  <c r="AT51" i="71"/>
  <c r="AW51" i="71" s="1"/>
  <c r="AR51" i="71"/>
  <c r="AM51" i="71"/>
  <c r="AL51" i="71"/>
  <c r="AJ51" i="71"/>
  <c r="AD51" i="71"/>
  <c r="AC51" i="71"/>
  <c r="AA51" i="71"/>
  <c r="U51" i="71"/>
  <c r="T51" i="71"/>
  <c r="R51" i="71"/>
  <c r="L51" i="71"/>
  <c r="K51" i="71"/>
  <c r="I51" i="71"/>
  <c r="AT50" i="71"/>
  <c r="AW50" i="71" s="1"/>
  <c r="AR50" i="71"/>
  <c r="AM50" i="71"/>
  <c r="AL50" i="71"/>
  <c r="AJ50" i="71"/>
  <c r="AD50" i="71"/>
  <c r="AC50" i="71"/>
  <c r="AA50" i="71"/>
  <c r="U50" i="71"/>
  <c r="T50" i="71"/>
  <c r="R50" i="71"/>
  <c r="L50" i="71"/>
  <c r="K50" i="71"/>
  <c r="I50" i="71"/>
  <c r="AT49" i="71"/>
  <c r="AW49" i="71" s="1"/>
  <c r="AR49" i="71"/>
  <c r="AM49" i="71"/>
  <c r="AL49" i="71"/>
  <c r="AJ49" i="71"/>
  <c r="AD49" i="71"/>
  <c r="AC49" i="71"/>
  <c r="AA49" i="71"/>
  <c r="U49" i="71"/>
  <c r="T49" i="71"/>
  <c r="R49" i="71"/>
  <c r="L49" i="71"/>
  <c r="K49" i="71"/>
  <c r="I49" i="71"/>
  <c r="AT48" i="71"/>
  <c r="AW48" i="71" s="1"/>
  <c r="AR48" i="71"/>
  <c r="AM48" i="71"/>
  <c r="AL48" i="71"/>
  <c r="AJ48" i="71"/>
  <c r="AD48" i="71"/>
  <c r="AC48" i="71"/>
  <c r="AA48" i="71"/>
  <c r="U48" i="71"/>
  <c r="T48" i="71"/>
  <c r="R48" i="71"/>
  <c r="L48" i="71"/>
  <c r="K48" i="71"/>
  <c r="I48" i="71"/>
  <c r="AT47" i="71"/>
  <c r="AW47" i="71" s="1"/>
  <c r="AR47" i="71"/>
  <c r="AM47" i="71"/>
  <c r="AL47" i="71"/>
  <c r="AJ47" i="71"/>
  <c r="AD47" i="71"/>
  <c r="AC47" i="71"/>
  <c r="AA47" i="71"/>
  <c r="U47" i="71"/>
  <c r="T47" i="71"/>
  <c r="R47" i="71"/>
  <c r="L47" i="71"/>
  <c r="K47" i="71"/>
  <c r="I47" i="71"/>
  <c r="AT46" i="71"/>
  <c r="AW46" i="71" s="1"/>
  <c r="AR46" i="71"/>
  <c r="AM46" i="71"/>
  <c r="AL46" i="71"/>
  <c r="AJ46" i="71"/>
  <c r="AD46" i="71"/>
  <c r="AC46" i="71"/>
  <c r="AA46" i="71"/>
  <c r="U46" i="71"/>
  <c r="T46" i="71"/>
  <c r="R46" i="71"/>
  <c r="L46" i="71"/>
  <c r="K46" i="71"/>
  <c r="I46" i="71"/>
  <c r="AT45" i="71"/>
  <c r="AW45" i="71" s="1"/>
  <c r="AR45" i="71"/>
  <c r="AM45" i="71"/>
  <c r="AL45" i="71"/>
  <c r="AJ45" i="71"/>
  <c r="AD45" i="71"/>
  <c r="AC45" i="71"/>
  <c r="AA45" i="71"/>
  <c r="U45" i="71"/>
  <c r="T45" i="71"/>
  <c r="R45" i="71"/>
  <c r="L45" i="71"/>
  <c r="K45" i="71"/>
  <c r="I45" i="71"/>
  <c r="AT44" i="71"/>
  <c r="AW44" i="71" s="1"/>
  <c r="AR44" i="71"/>
  <c r="AM44" i="71"/>
  <c r="AL44" i="71"/>
  <c r="AJ44" i="71"/>
  <c r="AD44" i="71"/>
  <c r="AC44" i="71"/>
  <c r="AA44" i="71"/>
  <c r="U44" i="71"/>
  <c r="T44" i="71"/>
  <c r="R44" i="71"/>
  <c r="L44" i="71"/>
  <c r="K44" i="71"/>
  <c r="I44" i="71"/>
  <c r="AT43" i="71"/>
  <c r="AW43" i="71" s="1"/>
  <c r="AR43" i="71"/>
  <c r="AM43" i="71"/>
  <c r="AL43" i="71"/>
  <c r="AJ43" i="71"/>
  <c r="AD43" i="71"/>
  <c r="AC43" i="71"/>
  <c r="AA43" i="71"/>
  <c r="U43" i="71"/>
  <c r="T43" i="71"/>
  <c r="R43" i="71"/>
  <c r="L43" i="71"/>
  <c r="K43" i="71"/>
  <c r="I43" i="71"/>
  <c r="AT42" i="71"/>
  <c r="AW42" i="71" s="1"/>
  <c r="AR42" i="71"/>
  <c r="AM42" i="71"/>
  <c r="AL42" i="71"/>
  <c r="AJ42" i="71"/>
  <c r="AD42" i="71"/>
  <c r="AC42" i="71"/>
  <c r="AA42" i="71"/>
  <c r="U42" i="71"/>
  <c r="T42" i="71"/>
  <c r="R42" i="71"/>
  <c r="L42" i="71"/>
  <c r="K42" i="71"/>
  <c r="I42" i="71"/>
  <c r="AT41" i="71"/>
  <c r="AW41" i="71" s="1"/>
  <c r="AR41" i="71"/>
  <c r="AM41" i="71"/>
  <c r="AL41" i="71"/>
  <c r="AJ41" i="71"/>
  <c r="AD41" i="71"/>
  <c r="AC41" i="71"/>
  <c r="AA41" i="71"/>
  <c r="U41" i="71"/>
  <c r="T41" i="71"/>
  <c r="R41" i="71"/>
  <c r="L41" i="71"/>
  <c r="K41" i="71"/>
  <c r="I41" i="71"/>
  <c r="AT40" i="71"/>
  <c r="AW40" i="71" s="1"/>
  <c r="AR40" i="71"/>
  <c r="AM40" i="71"/>
  <c r="AL40" i="71"/>
  <c r="AJ40" i="71"/>
  <c r="AD40" i="71"/>
  <c r="AC40" i="71"/>
  <c r="AA40" i="71"/>
  <c r="U40" i="71"/>
  <c r="T40" i="71"/>
  <c r="R40" i="71"/>
  <c r="L40" i="71"/>
  <c r="K40" i="71"/>
  <c r="I40" i="71"/>
  <c r="AT39" i="71"/>
  <c r="AW39" i="71" s="1"/>
  <c r="AR39" i="71"/>
  <c r="AP39" i="71"/>
  <c r="AO39" i="71"/>
  <c r="AM39" i="71"/>
  <c r="AL39" i="71"/>
  <c r="AJ39" i="71"/>
  <c r="AD39" i="71"/>
  <c r="AC39" i="71"/>
  <c r="AA39" i="71"/>
  <c r="U39" i="71"/>
  <c r="T39" i="71"/>
  <c r="R39" i="71"/>
  <c r="L39" i="71"/>
  <c r="K39" i="71"/>
  <c r="I39" i="71"/>
  <c r="AT38" i="71"/>
  <c r="AW38" i="71" s="1"/>
  <c r="AL38" i="71"/>
  <c r="BF6" i="71" s="1"/>
  <c r="AI38" i="71"/>
  <c r="AC38" i="71"/>
  <c r="Z38" i="71"/>
  <c r="AA38" i="71" s="1"/>
  <c r="T38" i="71"/>
  <c r="Q38" i="71"/>
  <c r="R38" i="71" s="1"/>
  <c r="K38" i="71"/>
  <c r="H38" i="71"/>
  <c r="AT37" i="71"/>
  <c r="AW37" i="71" s="1"/>
  <c r="AR37" i="71"/>
  <c r="AM37" i="71"/>
  <c r="AL37" i="71"/>
  <c r="AJ37" i="71"/>
  <c r="AD37" i="71"/>
  <c r="AC37" i="71"/>
  <c r="AA37" i="71"/>
  <c r="U37" i="71"/>
  <c r="T37" i="71"/>
  <c r="R37" i="71"/>
  <c r="L37" i="71"/>
  <c r="K37" i="71"/>
  <c r="I37" i="71"/>
  <c r="AT36" i="71"/>
  <c r="AW36" i="71" s="1"/>
  <c r="AR36" i="71"/>
  <c r="AM36" i="71"/>
  <c r="AL36" i="71"/>
  <c r="AJ36" i="71"/>
  <c r="AD36" i="71"/>
  <c r="AC36" i="71"/>
  <c r="AA36" i="71"/>
  <c r="U36" i="71"/>
  <c r="T36" i="71"/>
  <c r="R36" i="71"/>
  <c r="L36" i="71"/>
  <c r="K36" i="71"/>
  <c r="I36" i="71"/>
  <c r="AT35" i="71"/>
  <c r="AW35" i="71" s="1"/>
  <c r="AR35" i="71"/>
  <c r="AM35" i="71"/>
  <c r="AL35" i="71"/>
  <c r="AJ35" i="71"/>
  <c r="AD35" i="71"/>
  <c r="AC35" i="71"/>
  <c r="AA35" i="71"/>
  <c r="U35" i="71"/>
  <c r="T35" i="71"/>
  <c r="R35" i="71"/>
  <c r="L35" i="71"/>
  <c r="K35" i="71"/>
  <c r="I35" i="71"/>
  <c r="AT34" i="71"/>
  <c r="AW34" i="71" s="1"/>
  <c r="AR34" i="71"/>
  <c r="AM34" i="71"/>
  <c r="AL34" i="71"/>
  <c r="AJ34" i="71"/>
  <c r="AD34" i="71"/>
  <c r="AC34" i="71"/>
  <c r="AA34" i="71"/>
  <c r="U34" i="71"/>
  <c r="T34" i="71"/>
  <c r="R34" i="71"/>
  <c r="L34" i="71"/>
  <c r="K34" i="71"/>
  <c r="I34" i="71"/>
  <c r="AT33" i="71"/>
  <c r="AW33" i="71" s="1"/>
  <c r="AR33" i="71"/>
  <c r="AM33" i="71"/>
  <c r="AL33" i="71"/>
  <c r="AJ33" i="71"/>
  <c r="AD33" i="71"/>
  <c r="AC33" i="71"/>
  <c r="AA33" i="71"/>
  <c r="U33" i="71"/>
  <c r="T33" i="71"/>
  <c r="R33" i="71"/>
  <c r="L33" i="71"/>
  <c r="K33" i="71"/>
  <c r="I33" i="71"/>
  <c r="AT32" i="71"/>
  <c r="AW32" i="71" s="1"/>
  <c r="AR32" i="71"/>
  <c r="AM32" i="71"/>
  <c r="AL32" i="71"/>
  <c r="AJ32" i="71"/>
  <c r="AD32" i="71"/>
  <c r="AC32" i="71"/>
  <c r="AA32" i="71"/>
  <c r="U32" i="71"/>
  <c r="T32" i="71"/>
  <c r="R32" i="71"/>
  <c r="L32" i="71"/>
  <c r="K32" i="71"/>
  <c r="I32" i="71"/>
  <c r="AT31" i="71"/>
  <c r="AW31" i="71" s="1"/>
  <c r="AR31" i="71"/>
  <c r="AM31" i="71"/>
  <c r="AL31" i="71"/>
  <c r="AJ31" i="71"/>
  <c r="AD31" i="71"/>
  <c r="AC31" i="71"/>
  <c r="AA31" i="71"/>
  <c r="U31" i="71"/>
  <c r="T31" i="71"/>
  <c r="R31" i="71"/>
  <c r="L31" i="71"/>
  <c r="K31" i="71"/>
  <c r="I31" i="71"/>
  <c r="AT30" i="71"/>
  <c r="AW30" i="71" s="1"/>
  <c r="AR30" i="71"/>
  <c r="AM30" i="71"/>
  <c r="AL30" i="71"/>
  <c r="AJ30" i="71"/>
  <c r="AD30" i="71"/>
  <c r="AC30" i="71"/>
  <c r="AA30" i="71"/>
  <c r="U30" i="71"/>
  <c r="T30" i="71"/>
  <c r="R30" i="71"/>
  <c r="L30" i="71"/>
  <c r="K30" i="71"/>
  <c r="I30" i="71"/>
  <c r="AT29" i="71"/>
  <c r="AW29" i="71" s="1"/>
  <c r="AR29" i="71"/>
  <c r="AM29" i="71"/>
  <c r="AL29" i="71"/>
  <c r="AJ29" i="71"/>
  <c r="AD29" i="71"/>
  <c r="AC29" i="71"/>
  <c r="AA29" i="71"/>
  <c r="U29" i="71"/>
  <c r="T29" i="71"/>
  <c r="R29" i="71"/>
  <c r="L29" i="71"/>
  <c r="K29" i="71"/>
  <c r="I29" i="71"/>
  <c r="AT28" i="71"/>
  <c r="AW28" i="71" s="1"/>
  <c r="AR28" i="71"/>
  <c r="AM28" i="71"/>
  <c r="AL28" i="71"/>
  <c r="AJ28" i="71"/>
  <c r="AD28" i="71"/>
  <c r="AC28" i="71"/>
  <c r="AA28" i="71"/>
  <c r="U28" i="71"/>
  <c r="T28" i="71"/>
  <c r="R28" i="71"/>
  <c r="L28" i="71"/>
  <c r="K28" i="71"/>
  <c r="I28" i="71"/>
  <c r="AT27" i="71"/>
  <c r="AW27" i="71" s="1"/>
  <c r="AR27" i="71"/>
  <c r="AM27" i="71"/>
  <c r="AL27" i="71"/>
  <c r="AJ27" i="71"/>
  <c r="AD27" i="71"/>
  <c r="AC27" i="71"/>
  <c r="AA27" i="71"/>
  <c r="U27" i="71"/>
  <c r="T27" i="71"/>
  <c r="R27" i="71"/>
  <c r="L27" i="71"/>
  <c r="K27" i="71"/>
  <c r="I27" i="71"/>
  <c r="AT26" i="71"/>
  <c r="AW26" i="71" s="1"/>
  <c r="AR26" i="71"/>
  <c r="AM26" i="71"/>
  <c r="AL26" i="71"/>
  <c r="AJ26" i="71"/>
  <c r="AD26" i="71"/>
  <c r="AC26" i="71"/>
  <c r="AA26" i="71"/>
  <c r="U26" i="71"/>
  <c r="T26" i="71"/>
  <c r="R26" i="71"/>
  <c r="L26" i="71"/>
  <c r="K26" i="71"/>
  <c r="I26" i="71"/>
  <c r="AT25" i="71"/>
  <c r="AW25" i="71" s="1"/>
  <c r="AR25" i="71"/>
  <c r="AM25" i="71"/>
  <c r="AL25" i="71"/>
  <c r="AJ25" i="71"/>
  <c r="AD25" i="71"/>
  <c r="AC25" i="71"/>
  <c r="AA25" i="71"/>
  <c r="U25" i="71"/>
  <c r="T25" i="71"/>
  <c r="R25" i="71"/>
  <c r="L25" i="71"/>
  <c r="K25" i="71"/>
  <c r="I25" i="71"/>
  <c r="AT24" i="71"/>
  <c r="AW24" i="71" s="1"/>
  <c r="AR24" i="71"/>
  <c r="AM24" i="71"/>
  <c r="AL24" i="71"/>
  <c r="AJ24" i="71"/>
  <c r="AD24" i="71"/>
  <c r="AC24" i="71"/>
  <c r="AA24" i="71"/>
  <c r="U24" i="71"/>
  <c r="T24" i="71"/>
  <c r="R24" i="71"/>
  <c r="L24" i="71"/>
  <c r="K24" i="71"/>
  <c r="I24" i="71"/>
  <c r="AT23" i="71"/>
  <c r="AW23" i="71" s="1"/>
  <c r="AR23" i="71"/>
  <c r="AM23" i="71"/>
  <c r="AL23" i="71"/>
  <c r="AJ23" i="71"/>
  <c r="AD23" i="71"/>
  <c r="AC23" i="71"/>
  <c r="AA23" i="71"/>
  <c r="U23" i="71"/>
  <c r="T23" i="71"/>
  <c r="R23" i="71"/>
  <c r="L23" i="71"/>
  <c r="K23" i="71"/>
  <c r="I23" i="71"/>
  <c r="AT22" i="71"/>
  <c r="AW22" i="71" s="1"/>
  <c r="AR22" i="71"/>
  <c r="AP22" i="71"/>
  <c r="AO22" i="71"/>
  <c r="AM22" i="71"/>
  <c r="AL22" i="71"/>
  <c r="AJ22" i="71"/>
  <c r="AD22" i="71"/>
  <c r="AC22" i="71"/>
  <c r="AA22" i="71"/>
  <c r="U22" i="71"/>
  <c r="T22" i="71"/>
  <c r="R22" i="71"/>
  <c r="L22" i="71"/>
  <c r="K22" i="71"/>
  <c r="I22" i="71"/>
  <c r="AT21" i="71"/>
  <c r="AW21" i="71" s="1"/>
  <c r="AL21" i="71"/>
  <c r="BF5" i="71" s="1"/>
  <c r="AI21" i="71"/>
  <c r="AC21" i="71"/>
  <c r="Z21" i="71"/>
  <c r="T21" i="71"/>
  <c r="Q21" i="71"/>
  <c r="K21" i="71"/>
  <c r="H21" i="71"/>
  <c r="AT20" i="71"/>
  <c r="AW20" i="71" s="1"/>
  <c r="AR20" i="71"/>
  <c r="AM20" i="71"/>
  <c r="AL20" i="71"/>
  <c r="AJ20" i="71"/>
  <c r="AD20" i="71"/>
  <c r="AC20" i="71"/>
  <c r="AA20" i="71"/>
  <c r="U20" i="71"/>
  <c r="T20" i="71"/>
  <c r="R20" i="71"/>
  <c r="L20" i="71"/>
  <c r="K20" i="71"/>
  <c r="I20" i="71"/>
  <c r="AT19" i="71"/>
  <c r="AW19" i="71" s="1"/>
  <c r="AR19" i="71"/>
  <c r="AM19" i="71"/>
  <c r="AL19" i="71"/>
  <c r="AJ19" i="71"/>
  <c r="AD19" i="71"/>
  <c r="AC19" i="71"/>
  <c r="AA19" i="71"/>
  <c r="U19" i="71"/>
  <c r="T19" i="71"/>
  <c r="R19" i="71"/>
  <c r="L19" i="71"/>
  <c r="K19" i="71"/>
  <c r="I19" i="71"/>
  <c r="AT18" i="71"/>
  <c r="AW18" i="71" s="1"/>
  <c r="AR18" i="71"/>
  <c r="AM18" i="71"/>
  <c r="AL18" i="71"/>
  <c r="AJ18" i="71"/>
  <c r="AD18" i="71"/>
  <c r="AC18" i="71"/>
  <c r="AA18" i="71"/>
  <c r="U18" i="71"/>
  <c r="T18" i="71"/>
  <c r="R18" i="71"/>
  <c r="L18" i="71"/>
  <c r="K18" i="71"/>
  <c r="I18" i="71"/>
  <c r="AT17" i="71"/>
  <c r="AW17" i="71" s="1"/>
  <c r="AR17" i="71"/>
  <c r="AM17" i="71"/>
  <c r="AL17" i="71"/>
  <c r="AJ17" i="71"/>
  <c r="AD17" i="71"/>
  <c r="AC17" i="71"/>
  <c r="AA17" i="71"/>
  <c r="U17" i="71"/>
  <c r="T17" i="71"/>
  <c r="R17" i="71"/>
  <c r="L17" i="71"/>
  <c r="K17" i="71"/>
  <c r="I17" i="71"/>
  <c r="AT16" i="71"/>
  <c r="AW16" i="71" s="1"/>
  <c r="AR16" i="71"/>
  <c r="AM16" i="71"/>
  <c r="AL16" i="71"/>
  <c r="AJ16" i="71"/>
  <c r="AD16" i="71"/>
  <c r="AC16" i="71"/>
  <c r="AA16" i="71"/>
  <c r="U16" i="71"/>
  <c r="T16" i="71"/>
  <c r="R16" i="71"/>
  <c r="L16" i="71"/>
  <c r="K16" i="71"/>
  <c r="I16" i="71"/>
  <c r="AT15" i="71"/>
  <c r="AW15" i="71" s="1"/>
  <c r="AR15" i="71"/>
  <c r="AM15" i="71"/>
  <c r="AL15" i="71"/>
  <c r="AJ15" i="71"/>
  <c r="AD15" i="71"/>
  <c r="AC15" i="71"/>
  <c r="AA15" i="71"/>
  <c r="U15" i="71"/>
  <c r="T15" i="71"/>
  <c r="R15" i="71"/>
  <c r="L15" i="71"/>
  <c r="K15" i="71"/>
  <c r="I15" i="71"/>
  <c r="AT14" i="71"/>
  <c r="AW14" i="71" s="1"/>
  <c r="AR14" i="71"/>
  <c r="AM14" i="71"/>
  <c r="AL14" i="71"/>
  <c r="AJ14" i="71"/>
  <c r="AD14" i="71"/>
  <c r="AC14" i="71"/>
  <c r="AA14" i="71"/>
  <c r="U14" i="71"/>
  <c r="T14" i="71"/>
  <c r="R14" i="71"/>
  <c r="L14" i="71"/>
  <c r="K14" i="71"/>
  <c r="I14" i="71"/>
  <c r="AT13" i="71"/>
  <c r="AW13" i="71" s="1"/>
  <c r="AR13" i="71"/>
  <c r="AM13" i="71"/>
  <c r="AL13" i="71"/>
  <c r="AJ13" i="71"/>
  <c r="AD13" i="71"/>
  <c r="AC13" i="71"/>
  <c r="AA13" i="71"/>
  <c r="U13" i="71"/>
  <c r="T13" i="71"/>
  <c r="R13" i="71"/>
  <c r="L13" i="71"/>
  <c r="K13" i="71"/>
  <c r="I13" i="71"/>
  <c r="AT12" i="71"/>
  <c r="AW12" i="71" s="1"/>
  <c r="AR12" i="71"/>
  <c r="AM12" i="71"/>
  <c r="AL12" i="71"/>
  <c r="AJ12" i="71"/>
  <c r="AD12" i="71"/>
  <c r="AC12" i="71"/>
  <c r="AA12" i="71"/>
  <c r="U12" i="71"/>
  <c r="T12" i="71"/>
  <c r="R12" i="71"/>
  <c r="L12" i="71"/>
  <c r="K12" i="71"/>
  <c r="I12" i="71"/>
  <c r="AT11" i="71"/>
  <c r="AW11" i="71" s="1"/>
  <c r="AR11" i="71"/>
  <c r="AM11" i="71"/>
  <c r="AL11" i="71"/>
  <c r="AJ11" i="71"/>
  <c r="AD11" i="71"/>
  <c r="AC11" i="71"/>
  <c r="AA11" i="71"/>
  <c r="U11" i="71"/>
  <c r="T11" i="71"/>
  <c r="R11" i="71"/>
  <c r="L11" i="71"/>
  <c r="K11" i="71"/>
  <c r="I11" i="71"/>
  <c r="AT10" i="71"/>
  <c r="AW10" i="71" s="1"/>
  <c r="AR10" i="71"/>
  <c r="AM10" i="71"/>
  <c r="AL10" i="71"/>
  <c r="AJ10" i="71"/>
  <c r="AD10" i="71"/>
  <c r="AC10" i="71"/>
  <c r="AA10" i="71"/>
  <c r="U10" i="71"/>
  <c r="T10" i="71"/>
  <c r="R10" i="71"/>
  <c r="L10" i="71"/>
  <c r="K10" i="71"/>
  <c r="I10" i="71"/>
  <c r="AT9" i="71"/>
  <c r="AW9" i="71" s="1"/>
  <c r="AR9" i="71"/>
  <c r="AM9" i="71"/>
  <c r="AL9" i="71"/>
  <c r="AJ9" i="71"/>
  <c r="AD9" i="71"/>
  <c r="AC9" i="71"/>
  <c r="AA9" i="71"/>
  <c r="U9" i="71"/>
  <c r="T9" i="71"/>
  <c r="R9" i="71"/>
  <c r="L9" i="71"/>
  <c r="K9" i="71"/>
  <c r="I9" i="71"/>
  <c r="AT8" i="71"/>
  <c r="AW8" i="71" s="1"/>
  <c r="AR8" i="71"/>
  <c r="AM8" i="71"/>
  <c r="AL8" i="71"/>
  <c r="AJ8" i="71"/>
  <c r="AD8" i="71"/>
  <c r="AC8" i="71"/>
  <c r="AA8" i="71"/>
  <c r="U8" i="71"/>
  <c r="T8" i="71"/>
  <c r="R8" i="71"/>
  <c r="L8" i="71"/>
  <c r="K8" i="71"/>
  <c r="I8" i="71"/>
  <c r="AT7" i="71"/>
  <c r="AW7" i="71" s="1"/>
  <c r="AR7" i="71"/>
  <c r="AM7" i="71"/>
  <c r="AL7" i="71"/>
  <c r="AJ7" i="71"/>
  <c r="AD7" i="71"/>
  <c r="AC7" i="71"/>
  <c r="AA7" i="71"/>
  <c r="U7" i="71"/>
  <c r="T7" i="71"/>
  <c r="R7" i="71"/>
  <c r="L7" i="71"/>
  <c r="K7" i="71"/>
  <c r="I7" i="71"/>
  <c r="AT6" i="71"/>
  <c r="AW6" i="71" s="1"/>
  <c r="AR6" i="71"/>
  <c r="AM6" i="71"/>
  <c r="AL6" i="71"/>
  <c r="AJ6" i="71"/>
  <c r="AD6" i="71"/>
  <c r="AC6" i="71"/>
  <c r="AA6" i="71"/>
  <c r="U6" i="71"/>
  <c r="T6" i="71"/>
  <c r="R6" i="71"/>
  <c r="L6" i="71"/>
  <c r="K6" i="71"/>
  <c r="I6" i="71"/>
  <c r="AT5" i="71"/>
  <c r="AW5" i="71" s="1"/>
  <c r="AR5" i="71"/>
  <c r="AP5" i="71"/>
  <c r="AO5" i="71"/>
  <c r="AM5" i="71"/>
  <c r="AL5" i="71"/>
  <c r="AJ5" i="71"/>
  <c r="AD5" i="71"/>
  <c r="AC5" i="71"/>
  <c r="AA5" i="71"/>
  <c r="U5" i="71"/>
  <c r="T5" i="71"/>
  <c r="R5" i="71"/>
  <c r="L5" i="71"/>
  <c r="K5" i="71"/>
  <c r="I5" i="71"/>
  <c r="M24" i="80"/>
  <c r="O24" i="80" s="1"/>
  <c r="AA300" i="53"/>
  <c r="Y300" i="53"/>
  <c r="V300" i="53"/>
  <c r="S300" i="53"/>
  <c r="P300" i="53"/>
  <c r="M300" i="53"/>
  <c r="J300" i="53"/>
  <c r="G300" i="53"/>
  <c r="AA299" i="53"/>
  <c r="Y299" i="53"/>
  <c r="V299" i="53"/>
  <c r="S299" i="53"/>
  <c r="P299" i="53"/>
  <c r="M299" i="53"/>
  <c r="J299" i="53"/>
  <c r="G299" i="53"/>
  <c r="AA298" i="53"/>
  <c r="Y298" i="53"/>
  <c r="V298" i="53"/>
  <c r="S298" i="53"/>
  <c r="P298" i="53"/>
  <c r="M298" i="53"/>
  <c r="J298" i="53"/>
  <c r="G298" i="53"/>
  <c r="AA297" i="53"/>
  <c r="Z297" i="53"/>
  <c r="Y297" i="53"/>
  <c r="V297" i="53"/>
  <c r="S297" i="53"/>
  <c r="P297" i="53"/>
  <c r="M297" i="53"/>
  <c r="J297" i="53"/>
  <c r="G297" i="53"/>
  <c r="AA296" i="53"/>
  <c r="Y296" i="53"/>
  <c r="V296" i="53"/>
  <c r="S296" i="53"/>
  <c r="P296" i="53"/>
  <c r="M296" i="53"/>
  <c r="J296" i="53"/>
  <c r="G296" i="53"/>
  <c r="AA295" i="53"/>
  <c r="Y295" i="53"/>
  <c r="V295" i="53"/>
  <c r="S295" i="53"/>
  <c r="P295" i="53"/>
  <c r="M295" i="53"/>
  <c r="J295" i="53"/>
  <c r="G295" i="53"/>
  <c r="AA294" i="53"/>
  <c r="Y294" i="53"/>
  <c r="V294" i="53"/>
  <c r="S294" i="53"/>
  <c r="P294" i="53"/>
  <c r="M294" i="53"/>
  <c r="J294" i="53"/>
  <c r="G294" i="53"/>
  <c r="AA293" i="53"/>
  <c r="Z293" i="53"/>
  <c r="Y293" i="53"/>
  <c r="V293" i="53"/>
  <c r="S293" i="53"/>
  <c r="P293" i="53"/>
  <c r="M293" i="53"/>
  <c r="J293" i="53"/>
  <c r="G293" i="53"/>
  <c r="AA292" i="53"/>
  <c r="Y292" i="53"/>
  <c r="V292" i="53"/>
  <c r="S292" i="53"/>
  <c r="P292" i="53"/>
  <c r="M292" i="53"/>
  <c r="J292" i="53"/>
  <c r="G292" i="53"/>
  <c r="AA291" i="53"/>
  <c r="Y291" i="53"/>
  <c r="V291" i="53"/>
  <c r="S291" i="53"/>
  <c r="P291" i="53"/>
  <c r="M291" i="53"/>
  <c r="J291" i="53"/>
  <c r="G291" i="53"/>
  <c r="AA290" i="53"/>
  <c r="Y290" i="53"/>
  <c r="V290" i="53"/>
  <c r="S290" i="53"/>
  <c r="P290" i="53"/>
  <c r="M290" i="53"/>
  <c r="J290" i="53"/>
  <c r="G290" i="53"/>
  <c r="AA289" i="53"/>
  <c r="Z289" i="53"/>
  <c r="Y289" i="53"/>
  <c r="V289" i="53"/>
  <c r="S289" i="53"/>
  <c r="P289" i="53"/>
  <c r="M289" i="53"/>
  <c r="J289" i="53"/>
  <c r="G289" i="53"/>
  <c r="AA288" i="53"/>
  <c r="Y288" i="53"/>
  <c r="V288" i="53"/>
  <c r="S288" i="53"/>
  <c r="P288" i="53"/>
  <c r="M288" i="53"/>
  <c r="J288" i="53"/>
  <c r="G288" i="53"/>
  <c r="AA287" i="53"/>
  <c r="Y287" i="53"/>
  <c r="V287" i="53"/>
  <c r="S287" i="53"/>
  <c r="P287" i="53"/>
  <c r="M287" i="53"/>
  <c r="J287" i="53"/>
  <c r="G287" i="53"/>
  <c r="AA286" i="53"/>
  <c r="Y286" i="53"/>
  <c r="V286" i="53"/>
  <c r="S286" i="53"/>
  <c r="P286" i="53"/>
  <c r="M286" i="53"/>
  <c r="J286" i="53"/>
  <c r="G286" i="53"/>
  <c r="AA285" i="53"/>
  <c r="Z285" i="53"/>
  <c r="Y285" i="53"/>
  <c r="V285" i="53"/>
  <c r="S285" i="53"/>
  <c r="P285" i="53"/>
  <c r="M285" i="53"/>
  <c r="J285" i="53"/>
  <c r="G285" i="53"/>
  <c r="AA284" i="53"/>
  <c r="Y284" i="53"/>
  <c r="V284" i="53"/>
  <c r="S284" i="53"/>
  <c r="P284" i="53"/>
  <c r="M284" i="53"/>
  <c r="J284" i="53"/>
  <c r="G284" i="53"/>
  <c r="AA283" i="53"/>
  <c r="Y283" i="53"/>
  <c r="V283" i="53"/>
  <c r="S283" i="53"/>
  <c r="P283" i="53"/>
  <c r="M283" i="53"/>
  <c r="J283" i="53"/>
  <c r="G283" i="53"/>
  <c r="AA282" i="53"/>
  <c r="Y282" i="53"/>
  <c r="V282" i="53"/>
  <c r="S282" i="53"/>
  <c r="P282" i="53"/>
  <c r="M282" i="53"/>
  <c r="J282" i="53"/>
  <c r="G282" i="53"/>
  <c r="AA281" i="53"/>
  <c r="Z281" i="53"/>
  <c r="Y281" i="53"/>
  <c r="V281" i="53"/>
  <c r="S281" i="53"/>
  <c r="P281" i="53"/>
  <c r="M281" i="53"/>
  <c r="J281" i="53"/>
  <c r="G281" i="53"/>
  <c r="AA280" i="53"/>
  <c r="Y280" i="53"/>
  <c r="V280" i="53"/>
  <c r="S280" i="53"/>
  <c r="P280" i="53"/>
  <c r="M280" i="53"/>
  <c r="J280" i="53"/>
  <c r="G280" i="53"/>
  <c r="AA279" i="53"/>
  <c r="Y279" i="53"/>
  <c r="V279" i="53"/>
  <c r="S279" i="53"/>
  <c r="P279" i="53"/>
  <c r="M279" i="53"/>
  <c r="J279" i="53"/>
  <c r="G279" i="53"/>
  <c r="AA278" i="53"/>
  <c r="Y278" i="53"/>
  <c r="V278" i="53"/>
  <c r="S278" i="53"/>
  <c r="P278" i="53"/>
  <c r="M278" i="53"/>
  <c r="J278" i="53"/>
  <c r="G278" i="53"/>
  <c r="AA277" i="53"/>
  <c r="Z277" i="53"/>
  <c r="Y277" i="53"/>
  <c r="V277" i="53"/>
  <c r="S277" i="53"/>
  <c r="P277" i="53"/>
  <c r="M277" i="53"/>
  <c r="J277" i="53"/>
  <c r="G277" i="53"/>
  <c r="AA276" i="53"/>
  <c r="Y276" i="53"/>
  <c r="V276" i="53"/>
  <c r="S276" i="53"/>
  <c r="P276" i="53"/>
  <c r="M276" i="53"/>
  <c r="J276" i="53"/>
  <c r="G276" i="53"/>
  <c r="AA275" i="53"/>
  <c r="Y275" i="53"/>
  <c r="V275" i="53"/>
  <c r="S275" i="53"/>
  <c r="P275" i="53"/>
  <c r="M275" i="53"/>
  <c r="J275" i="53"/>
  <c r="G275" i="53"/>
  <c r="AA274" i="53"/>
  <c r="Y274" i="53"/>
  <c r="V274" i="53"/>
  <c r="S274" i="53"/>
  <c r="P274" i="53"/>
  <c r="M274" i="53"/>
  <c r="J274" i="53"/>
  <c r="G274" i="53"/>
  <c r="AA273" i="53"/>
  <c r="Z273" i="53"/>
  <c r="Y273" i="53"/>
  <c r="V273" i="53"/>
  <c r="S273" i="53"/>
  <c r="P273" i="53"/>
  <c r="M273" i="53"/>
  <c r="J273" i="53"/>
  <c r="G273" i="53"/>
  <c r="AA272" i="53"/>
  <c r="Y272" i="53"/>
  <c r="V272" i="53"/>
  <c r="S272" i="53"/>
  <c r="P272" i="53"/>
  <c r="M272" i="53"/>
  <c r="J272" i="53"/>
  <c r="G272" i="53"/>
  <c r="AA271" i="53"/>
  <c r="Y271" i="53"/>
  <c r="V271" i="53"/>
  <c r="S271" i="53"/>
  <c r="P271" i="53"/>
  <c r="M271" i="53"/>
  <c r="J271" i="53"/>
  <c r="G271" i="53"/>
  <c r="AA270" i="53"/>
  <c r="Y270" i="53"/>
  <c r="V270" i="53"/>
  <c r="S270" i="53"/>
  <c r="P270" i="53"/>
  <c r="M270" i="53"/>
  <c r="J270" i="53"/>
  <c r="G270" i="53"/>
  <c r="AA269" i="53"/>
  <c r="Z269" i="53"/>
  <c r="Y269" i="53"/>
  <c r="V269" i="53"/>
  <c r="S269" i="53"/>
  <c r="P269" i="53"/>
  <c r="M269" i="53"/>
  <c r="J269" i="53"/>
  <c r="G269" i="53"/>
  <c r="AA268" i="53"/>
  <c r="Y268" i="53"/>
  <c r="V268" i="53"/>
  <c r="S268" i="53"/>
  <c r="P268" i="53"/>
  <c r="M268" i="53"/>
  <c r="J268" i="53"/>
  <c r="G268" i="53"/>
  <c r="AA267" i="53"/>
  <c r="Y267" i="53"/>
  <c r="V267" i="53"/>
  <c r="S267" i="53"/>
  <c r="P267" i="53"/>
  <c r="M267" i="53"/>
  <c r="J267" i="53"/>
  <c r="G267" i="53"/>
  <c r="AA266" i="53"/>
  <c r="Y266" i="53"/>
  <c r="V266" i="53"/>
  <c r="S266" i="53"/>
  <c r="P266" i="53"/>
  <c r="M266" i="53"/>
  <c r="J266" i="53"/>
  <c r="G266" i="53"/>
  <c r="AA265" i="53"/>
  <c r="Z265" i="53"/>
  <c r="Y265" i="53"/>
  <c r="V265" i="53"/>
  <c r="S265" i="53"/>
  <c r="P265" i="53"/>
  <c r="M265" i="53"/>
  <c r="J265" i="53"/>
  <c r="G265" i="53"/>
  <c r="AA264" i="53"/>
  <c r="Y264" i="53"/>
  <c r="V264" i="53"/>
  <c r="S264" i="53"/>
  <c r="P264" i="53"/>
  <c r="M264" i="53"/>
  <c r="J264" i="53"/>
  <c r="G264" i="53"/>
  <c r="AA263" i="53"/>
  <c r="Y263" i="53"/>
  <c r="V263" i="53"/>
  <c r="S263" i="53"/>
  <c r="P263" i="53"/>
  <c r="M263" i="53"/>
  <c r="J263" i="53"/>
  <c r="G263" i="53"/>
  <c r="AA262" i="53"/>
  <c r="Y262" i="53"/>
  <c r="V262" i="53"/>
  <c r="S262" i="53"/>
  <c r="P262" i="53"/>
  <c r="M262" i="53"/>
  <c r="J262" i="53"/>
  <c r="G262" i="53"/>
  <c r="AA261" i="53"/>
  <c r="Z261" i="53"/>
  <c r="Y261" i="53"/>
  <c r="V261" i="53"/>
  <c r="S261" i="53"/>
  <c r="P261" i="53"/>
  <c r="M261" i="53"/>
  <c r="J261" i="53"/>
  <c r="G261" i="53"/>
  <c r="AA260" i="53"/>
  <c r="Y260" i="53"/>
  <c r="V260" i="53"/>
  <c r="S260" i="53"/>
  <c r="P260" i="53"/>
  <c r="M260" i="53"/>
  <c r="J260" i="53"/>
  <c r="G260" i="53"/>
  <c r="AA259" i="53"/>
  <c r="Y259" i="53"/>
  <c r="V259" i="53"/>
  <c r="S259" i="53"/>
  <c r="P259" i="53"/>
  <c r="M259" i="53"/>
  <c r="J259" i="53"/>
  <c r="G259" i="53"/>
  <c r="AA258" i="53"/>
  <c r="Y258" i="53"/>
  <c r="V258" i="53"/>
  <c r="S258" i="53"/>
  <c r="P258" i="53"/>
  <c r="M258" i="53"/>
  <c r="J258" i="53"/>
  <c r="G258" i="53"/>
  <c r="AA257" i="53"/>
  <c r="Z257" i="53"/>
  <c r="Y257" i="53"/>
  <c r="V257" i="53"/>
  <c r="S257" i="53"/>
  <c r="P257" i="53"/>
  <c r="M257" i="53"/>
  <c r="J257" i="53"/>
  <c r="G257" i="53"/>
  <c r="AA256" i="53"/>
  <c r="Y256" i="53"/>
  <c r="V256" i="53"/>
  <c r="S256" i="53"/>
  <c r="P256" i="53"/>
  <c r="M256" i="53"/>
  <c r="J256" i="53"/>
  <c r="G256" i="53"/>
  <c r="AA255" i="53"/>
  <c r="Y255" i="53"/>
  <c r="V255" i="53"/>
  <c r="S255" i="53"/>
  <c r="P255" i="53"/>
  <c r="M255" i="53"/>
  <c r="J255" i="53"/>
  <c r="G255" i="53"/>
  <c r="AA254" i="53"/>
  <c r="Y254" i="53"/>
  <c r="V254" i="53"/>
  <c r="S254" i="53"/>
  <c r="P254" i="53"/>
  <c r="M254" i="53"/>
  <c r="J254" i="53"/>
  <c r="G254" i="53"/>
  <c r="AA253" i="53"/>
  <c r="Z253" i="53"/>
  <c r="Y253" i="53"/>
  <c r="V253" i="53"/>
  <c r="S253" i="53"/>
  <c r="P253" i="53"/>
  <c r="M253" i="53"/>
  <c r="J253" i="53"/>
  <c r="G253" i="53"/>
  <c r="AA252" i="53"/>
  <c r="Y252" i="53"/>
  <c r="V252" i="53"/>
  <c r="S252" i="53"/>
  <c r="P252" i="53"/>
  <c r="M252" i="53"/>
  <c r="J252" i="53"/>
  <c r="G252" i="53"/>
  <c r="AA251" i="53"/>
  <c r="Y251" i="53"/>
  <c r="V251" i="53"/>
  <c r="S251" i="53"/>
  <c r="P251" i="53"/>
  <c r="M251" i="53"/>
  <c r="J251" i="53"/>
  <c r="G251" i="53"/>
  <c r="AA250" i="53"/>
  <c r="Y250" i="53"/>
  <c r="V250" i="53"/>
  <c r="S250" i="53"/>
  <c r="P250" i="53"/>
  <c r="M250" i="53"/>
  <c r="J250" i="53"/>
  <c r="G250" i="53"/>
  <c r="AA249" i="53"/>
  <c r="Z249" i="53"/>
  <c r="Y249" i="53"/>
  <c r="V249" i="53"/>
  <c r="S249" i="53"/>
  <c r="P249" i="53"/>
  <c r="M249" i="53"/>
  <c r="J249" i="53"/>
  <c r="G249" i="53"/>
  <c r="AA248" i="53"/>
  <c r="Y248" i="53"/>
  <c r="V248" i="53"/>
  <c r="S248" i="53"/>
  <c r="P248" i="53"/>
  <c r="M248" i="53"/>
  <c r="J248" i="53"/>
  <c r="G248" i="53"/>
  <c r="AA247" i="53"/>
  <c r="Y247" i="53"/>
  <c r="V247" i="53"/>
  <c r="S247" i="53"/>
  <c r="P247" i="53"/>
  <c r="M247" i="53"/>
  <c r="J247" i="53"/>
  <c r="G247" i="53"/>
  <c r="AA246" i="53"/>
  <c r="Y246" i="53"/>
  <c r="V246" i="53"/>
  <c r="S246" i="53"/>
  <c r="P246" i="53"/>
  <c r="M246" i="53"/>
  <c r="J246" i="53"/>
  <c r="G246" i="53"/>
  <c r="AA245" i="53"/>
  <c r="Z245" i="53"/>
  <c r="Y245" i="53"/>
  <c r="V245" i="53"/>
  <c r="S245" i="53"/>
  <c r="P245" i="53"/>
  <c r="M245" i="53"/>
  <c r="J245" i="53"/>
  <c r="G245" i="53"/>
  <c r="AA244" i="53"/>
  <c r="Y244" i="53"/>
  <c r="V244" i="53"/>
  <c r="S244" i="53"/>
  <c r="P244" i="53"/>
  <c r="M244" i="53"/>
  <c r="J244" i="53"/>
  <c r="G244" i="53"/>
  <c r="AA243" i="53"/>
  <c r="Y243" i="53"/>
  <c r="V243" i="53"/>
  <c r="S243" i="53"/>
  <c r="P243" i="53"/>
  <c r="M243" i="53"/>
  <c r="J243" i="53"/>
  <c r="G243" i="53"/>
  <c r="AA242" i="53"/>
  <c r="Y242" i="53"/>
  <c r="V242" i="53"/>
  <c r="S242" i="53"/>
  <c r="P242" i="53"/>
  <c r="M242" i="53"/>
  <c r="J242" i="53"/>
  <c r="G242" i="53"/>
  <c r="AA241" i="53"/>
  <c r="Z241" i="53"/>
  <c r="Y241" i="53"/>
  <c r="V241" i="53"/>
  <c r="S241" i="53"/>
  <c r="P241" i="53"/>
  <c r="M241" i="53"/>
  <c r="J241" i="53"/>
  <c r="G241" i="53"/>
  <c r="AA240" i="53"/>
  <c r="Y240" i="53"/>
  <c r="V240" i="53"/>
  <c r="S240" i="53"/>
  <c r="P240" i="53"/>
  <c r="M240" i="53"/>
  <c r="J240" i="53"/>
  <c r="G240" i="53"/>
  <c r="AA239" i="53"/>
  <c r="Y239" i="53"/>
  <c r="V239" i="53"/>
  <c r="S239" i="53"/>
  <c r="P239" i="53"/>
  <c r="M239" i="53"/>
  <c r="J239" i="53"/>
  <c r="G239" i="53"/>
  <c r="AA238" i="53"/>
  <c r="Y238" i="53"/>
  <c r="V238" i="53"/>
  <c r="S238" i="53"/>
  <c r="P238" i="53"/>
  <c r="M238" i="53"/>
  <c r="J238" i="53"/>
  <c r="G238" i="53"/>
  <c r="AA237" i="53"/>
  <c r="Z237" i="53"/>
  <c r="Y237" i="53"/>
  <c r="V237" i="53"/>
  <c r="S237" i="53"/>
  <c r="P237" i="53"/>
  <c r="M237" i="53"/>
  <c r="J237" i="53"/>
  <c r="G237" i="53"/>
  <c r="AA236" i="53"/>
  <c r="Y236" i="53"/>
  <c r="V236" i="53"/>
  <c r="S236" i="53"/>
  <c r="P236" i="53"/>
  <c r="M236" i="53"/>
  <c r="J236" i="53"/>
  <c r="G236" i="53"/>
  <c r="AA235" i="53"/>
  <c r="Y235" i="53"/>
  <c r="V235" i="53"/>
  <c r="S235" i="53"/>
  <c r="P235" i="53"/>
  <c r="M235" i="53"/>
  <c r="J235" i="53"/>
  <c r="G235" i="53"/>
  <c r="AA234" i="53"/>
  <c r="Y234" i="53"/>
  <c r="V234" i="53"/>
  <c r="S234" i="53"/>
  <c r="P234" i="53"/>
  <c r="M234" i="53"/>
  <c r="J234" i="53"/>
  <c r="G234" i="53"/>
  <c r="AA233" i="53"/>
  <c r="Z233" i="53"/>
  <c r="Y233" i="53"/>
  <c r="V233" i="53"/>
  <c r="S233" i="53"/>
  <c r="P233" i="53"/>
  <c r="M233" i="53"/>
  <c r="J233" i="53"/>
  <c r="G233" i="53"/>
  <c r="AA232" i="53"/>
  <c r="Y232" i="53"/>
  <c r="V232" i="53"/>
  <c r="S232" i="53"/>
  <c r="P232" i="53"/>
  <c r="M232" i="53"/>
  <c r="J232" i="53"/>
  <c r="G232" i="53"/>
  <c r="AA231" i="53"/>
  <c r="Y231" i="53"/>
  <c r="V231" i="53"/>
  <c r="S231" i="53"/>
  <c r="P231" i="53"/>
  <c r="M231" i="53"/>
  <c r="J231" i="53"/>
  <c r="G231" i="53"/>
  <c r="AA230" i="53"/>
  <c r="Y230" i="53"/>
  <c r="V230" i="53"/>
  <c r="S230" i="53"/>
  <c r="P230" i="53"/>
  <c r="M230" i="53"/>
  <c r="J230" i="53"/>
  <c r="G230" i="53"/>
  <c r="AA229" i="53"/>
  <c r="Z229" i="53"/>
  <c r="Y229" i="53"/>
  <c r="V229" i="53"/>
  <c r="S229" i="53"/>
  <c r="P229" i="53"/>
  <c r="M229" i="53"/>
  <c r="J229" i="53"/>
  <c r="G229" i="53"/>
  <c r="AA228" i="53"/>
  <c r="Y228" i="53"/>
  <c r="V228" i="53"/>
  <c r="S228" i="53"/>
  <c r="P228" i="53"/>
  <c r="M228" i="53"/>
  <c r="J228" i="53"/>
  <c r="G228" i="53"/>
  <c r="AA227" i="53"/>
  <c r="Y227" i="53"/>
  <c r="V227" i="53"/>
  <c r="S227" i="53"/>
  <c r="P227" i="53"/>
  <c r="M227" i="53"/>
  <c r="J227" i="53"/>
  <c r="G227" i="53"/>
  <c r="AA226" i="53"/>
  <c r="Y226" i="53"/>
  <c r="V226" i="53"/>
  <c r="S226" i="53"/>
  <c r="P226" i="53"/>
  <c r="M226" i="53"/>
  <c r="J226" i="53"/>
  <c r="G226" i="53"/>
  <c r="AA225" i="53"/>
  <c r="Z225" i="53"/>
  <c r="Y225" i="53"/>
  <c r="V225" i="53"/>
  <c r="S225" i="53"/>
  <c r="P225" i="53"/>
  <c r="M225" i="53"/>
  <c r="J225" i="53"/>
  <c r="G225" i="53"/>
  <c r="AA224" i="53"/>
  <c r="Y224" i="53"/>
  <c r="V224" i="53"/>
  <c r="S224" i="53"/>
  <c r="P224" i="53"/>
  <c r="M224" i="53"/>
  <c r="J224" i="53"/>
  <c r="G224" i="53"/>
  <c r="AA223" i="53"/>
  <c r="Y223" i="53"/>
  <c r="V223" i="53"/>
  <c r="S223" i="53"/>
  <c r="P223" i="53"/>
  <c r="M223" i="53"/>
  <c r="J223" i="53"/>
  <c r="G223" i="53"/>
  <c r="AA222" i="53"/>
  <c r="Y222" i="53"/>
  <c r="V222" i="53"/>
  <c r="S222" i="53"/>
  <c r="P222" i="53"/>
  <c r="M222" i="53"/>
  <c r="J222" i="53"/>
  <c r="G222" i="53"/>
  <c r="AA221" i="53"/>
  <c r="Z221" i="53"/>
  <c r="Y221" i="53"/>
  <c r="V221" i="53"/>
  <c r="S221" i="53"/>
  <c r="P221" i="53"/>
  <c r="M221" i="53"/>
  <c r="J221" i="53"/>
  <c r="G221" i="53"/>
  <c r="AA220" i="53"/>
  <c r="Y220" i="53"/>
  <c r="V220" i="53"/>
  <c r="S220" i="53"/>
  <c r="P220" i="53"/>
  <c r="M220" i="53"/>
  <c r="J220" i="53"/>
  <c r="G220" i="53"/>
  <c r="AA219" i="53"/>
  <c r="Y219" i="53"/>
  <c r="V219" i="53"/>
  <c r="S219" i="53"/>
  <c r="P219" i="53"/>
  <c r="M219" i="53"/>
  <c r="J219" i="53"/>
  <c r="G219" i="53"/>
  <c r="AA218" i="53"/>
  <c r="Y218" i="53"/>
  <c r="V218" i="53"/>
  <c r="S218" i="53"/>
  <c r="P218" i="53"/>
  <c r="M218" i="53"/>
  <c r="J218" i="53"/>
  <c r="G218" i="53"/>
  <c r="AA217" i="53"/>
  <c r="Z217" i="53"/>
  <c r="Y217" i="53"/>
  <c r="V217" i="53"/>
  <c r="S217" i="53"/>
  <c r="P217" i="53"/>
  <c r="M217" i="53"/>
  <c r="J217" i="53"/>
  <c r="G217" i="53"/>
  <c r="AA216" i="53"/>
  <c r="Y216" i="53"/>
  <c r="V216" i="53"/>
  <c r="S216" i="53"/>
  <c r="P216" i="53"/>
  <c r="M216" i="53"/>
  <c r="J216" i="53"/>
  <c r="G216" i="53"/>
  <c r="AA215" i="53"/>
  <c r="Y215" i="53"/>
  <c r="V215" i="53"/>
  <c r="S215" i="53"/>
  <c r="P215" i="53"/>
  <c r="M215" i="53"/>
  <c r="J215" i="53"/>
  <c r="G215" i="53"/>
  <c r="AA214" i="53"/>
  <c r="Y214" i="53"/>
  <c r="V214" i="53"/>
  <c r="S214" i="53"/>
  <c r="P214" i="53"/>
  <c r="M214" i="53"/>
  <c r="J214" i="53"/>
  <c r="G214" i="53"/>
  <c r="AA213" i="53"/>
  <c r="Z213" i="53"/>
  <c r="Y213" i="53"/>
  <c r="V213" i="53"/>
  <c r="S213" i="53"/>
  <c r="P213" i="53"/>
  <c r="M213" i="53"/>
  <c r="J213" i="53"/>
  <c r="G213" i="53"/>
  <c r="AA212" i="53"/>
  <c r="Y212" i="53"/>
  <c r="V212" i="53"/>
  <c r="S212" i="53"/>
  <c r="P212" i="53"/>
  <c r="M212" i="53"/>
  <c r="J212" i="53"/>
  <c r="G212" i="53"/>
  <c r="AA211" i="53"/>
  <c r="Y211" i="53"/>
  <c r="V211" i="53"/>
  <c r="S211" i="53"/>
  <c r="P211" i="53"/>
  <c r="M211" i="53"/>
  <c r="J211" i="53"/>
  <c r="G211" i="53"/>
  <c r="AA210" i="53"/>
  <c r="Y210" i="53"/>
  <c r="V210" i="53"/>
  <c r="S210" i="53"/>
  <c r="P210" i="53"/>
  <c r="M210" i="53"/>
  <c r="J210" i="53"/>
  <c r="G210" i="53"/>
  <c r="AA209" i="53"/>
  <c r="Z209" i="53"/>
  <c r="Y209" i="53"/>
  <c r="V209" i="53"/>
  <c r="S209" i="53"/>
  <c r="P209" i="53"/>
  <c r="M209" i="53"/>
  <c r="J209" i="53"/>
  <c r="G209" i="53"/>
  <c r="AA208" i="53"/>
  <c r="Y208" i="53"/>
  <c r="V208" i="53"/>
  <c r="S208" i="53"/>
  <c r="P208" i="53"/>
  <c r="M208" i="53"/>
  <c r="J208" i="53"/>
  <c r="G208" i="53"/>
  <c r="AA207" i="53"/>
  <c r="Y207" i="53"/>
  <c r="V207" i="53"/>
  <c r="S207" i="53"/>
  <c r="P207" i="53"/>
  <c r="M207" i="53"/>
  <c r="J207" i="53"/>
  <c r="G207" i="53"/>
  <c r="AA206" i="53"/>
  <c r="Y206" i="53"/>
  <c r="V206" i="53"/>
  <c r="S206" i="53"/>
  <c r="P206" i="53"/>
  <c r="M206" i="53"/>
  <c r="J206" i="53"/>
  <c r="G206" i="53"/>
  <c r="AA205" i="53"/>
  <c r="Z205" i="53"/>
  <c r="Y205" i="53"/>
  <c r="V205" i="53"/>
  <c r="S205" i="53"/>
  <c r="P205" i="53"/>
  <c r="M205" i="53"/>
  <c r="J205" i="53"/>
  <c r="G205" i="53"/>
  <c r="AA204" i="53"/>
  <c r="Y204" i="53"/>
  <c r="V204" i="53"/>
  <c r="S204" i="53"/>
  <c r="P204" i="53"/>
  <c r="M204" i="53"/>
  <c r="J204" i="53"/>
  <c r="G204" i="53"/>
  <c r="AA203" i="53"/>
  <c r="Y203" i="53"/>
  <c r="V203" i="53"/>
  <c r="S203" i="53"/>
  <c r="P203" i="53"/>
  <c r="M203" i="53"/>
  <c r="J203" i="53"/>
  <c r="G203" i="53"/>
  <c r="AA202" i="53"/>
  <c r="Y202" i="53"/>
  <c r="V202" i="53"/>
  <c r="S202" i="53"/>
  <c r="P202" i="53"/>
  <c r="M202" i="53"/>
  <c r="J202" i="53"/>
  <c r="G202" i="53"/>
  <c r="AA201" i="53"/>
  <c r="Z201" i="53"/>
  <c r="Y201" i="53"/>
  <c r="V201" i="53"/>
  <c r="S201" i="53"/>
  <c r="P201" i="53"/>
  <c r="M201" i="53"/>
  <c r="J201" i="53"/>
  <c r="G201" i="53"/>
  <c r="AA200" i="53"/>
  <c r="Y200" i="53"/>
  <c r="V200" i="53"/>
  <c r="S200" i="53"/>
  <c r="P200" i="53"/>
  <c r="M200" i="53"/>
  <c r="J200" i="53"/>
  <c r="G200" i="53"/>
  <c r="AA199" i="53"/>
  <c r="Y199" i="53"/>
  <c r="V199" i="53"/>
  <c r="S199" i="53"/>
  <c r="P199" i="53"/>
  <c r="M199" i="53"/>
  <c r="J199" i="53"/>
  <c r="G199" i="53"/>
  <c r="AA198" i="53"/>
  <c r="Y198" i="53"/>
  <c r="V198" i="53"/>
  <c r="S198" i="53"/>
  <c r="P198" i="53"/>
  <c r="M198" i="53"/>
  <c r="J198" i="53"/>
  <c r="G198" i="53"/>
  <c r="AA197" i="53"/>
  <c r="Z197" i="53"/>
  <c r="Y197" i="53"/>
  <c r="V197" i="53"/>
  <c r="S197" i="53"/>
  <c r="P197" i="53"/>
  <c r="M197" i="53"/>
  <c r="J197" i="53"/>
  <c r="G197" i="53"/>
  <c r="AA196" i="53"/>
  <c r="Y196" i="53"/>
  <c r="V196" i="53"/>
  <c r="S196" i="53"/>
  <c r="P196" i="53"/>
  <c r="M196" i="53"/>
  <c r="J196" i="53"/>
  <c r="G196" i="53"/>
  <c r="AA195" i="53"/>
  <c r="Y195" i="53"/>
  <c r="V195" i="53"/>
  <c r="S195" i="53"/>
  <c r="P195" i="53"/>
  <c r="M195" i="53"/>
  <c r="J195" i="53"/>
  <c r="G195" i="53"/>
  <c r="AA194" i="53"/>
  <c r="Y194" i="53"/>
  <c r="V194" i="53"/>
  <c r="S194" i="53"/>
  <c r="P194" i="53"/>
  <c r="M194" i="53"/>
  <c r="J194" i="53"/>
  <c r="G194" i="53"/>
  <c r="AA193" i="53"/>
  <c r="Z193" i="53"/>
  <c r="Y193" i="53"/>
  <c r="V193" i="53"/>
  <c r="S193" i="53"/>
  <c r="P193" i="53"/>
  <c r="M193" i="53"/>
  <c r="J193" i="53"/>
  <c r="G193" i="53"/>
  <c r="AA192" i="53"/>
  <c r="Y192" i="53"/>
  <c r="V192" i="53"/>
  <c r="S192" i="53"/>
  <c r="P192" i="53"/>
  <c r="M192" i="53"/>
  <c r="J192" i="53"/>
  <c r="G192" i="53"/>
  <c r="AA191" i="53"/>
  <c r="Y191" i="53"/>
  <c r="V191" i="53"/>
  <c r="S191" i="53"/>
  <c r="P191" i="53"/>
  <c r="M191" i="53"/>
  <c r="J191" i="53"/>
  <c r="G191" i="53"/>
  <c r="AA190" i="53"/>
  <c r="Y190" i="53"/>
  <c r="V190" i="53"/>
  <c r="S190" i="53"/>
  <c r="P190" i="53"/>
  <c r="M190" i="53"/>
  <c r="J190" i="53"/>
  <c r="G190" i="53"/>
  <c r="AA189" i="53"/>
  <c r="Z189" i="53"/>
  <c r="Y189" i="53"/>
  <c r="V189" i="53"/>
  <c r="S189" i="53"/>
  <c r="P189" i="53"/>
  <c r="M189" i="53"/>
  <c r="J189" i="53"/>
  <c r="G189" i="53"/>
  <c r="AA188" i="53"/>
  <c r="Y188" i="53"/>
  <c r="V188" i="53"/>
  <c r="S188" i="53"/>
  <c r="P188" i="53"/>
  <c r="M188" i="53"/>
  <c r="J188" i="53"/>
  <c r="G188" i="53"/>
  <c r="AA187" i="53"/>
  <c r="Y187" i="53"/>
  <c r="V187" i="53"/>
  <c r="S187" i="53"/>
  <c r="P187" i="53"/>
  <c r="M187" i="53"/>
  <c r="J187" i="53"/>
  <c r="G187" i="53"/>
  <c r="AA186" i="53"/>
  <c r="Y186" i="53"/>
  <c r="V186" i="53"/>
  <c r="S186" i="53"/>
  <c r="P186" i="53"/>
  <c r="M186" i="53"/>
  <c r="J186" i="53"/>
  <c r="G186" i="53"/>
  <c r="AA185" i="53"/>
  <c r="Z185" i="53"/>
  <c r="Y185" i="53"/>
  <c r="V185" i="53"/>
  <c r="S185" i="53"/>
  <c r="P185" i="53"/>
  <c r="M185" i="53"/>
  <c r="J185" i="53"/>
  <c r="G185" i="53"/>
  <c r="AA184" i="53"/>
  <c r="Y184" i="53"/>
  <c r="V184" i="53"/>
  <c r="S184" i="53"/>
  <c r="P184" i="53"/>
  <c r="M184" i="53"/>
  <c r="J184" i="53"/>
  <c r="G184" i="53"/>
  <c r="AA183" i="53"/>
  <c r="Y183" i="53"/>
  <c r="V183" i="53"/>
  <c r="S183" i="53"/>
  <c r="P183" i="53"/>
  <c r="M183" i="53"/>
  <c r="J183" i="53"/>
  <c r="G183" i="53"/>
  <c r="AA182" i="53"/>
  <c r="Y182" i="53"/>
  <c r="V182" i="53"/>
  <c r="S182" i="53"/>
  <c r="P182" i="53"/>
  <c r="M182" i="53"/>
  <c r="J182" i="53"/>
  <c r="G182" i="53"/>
  <c r="AA181" i="53"/>
  <c r="Z181" i="53"/>
  <c r="Y181" i="53"/>
  <c r="V181" i="53"/>
  <c r="S181" i="53"/>
  <c r="P181" i="53"/>
  <c r="M181" i="53"/>
  <c r="J181" i="53"/>
  <c r="G181" i="53"/>
  <c r="AA180" i="53"/>
  <c r="Y180" i="53"/>
  <c r="V180" i="53"/>
  <c r="S180" i="53"/>
  <c r="P180" i="53"/>
  <c r="M180" i="53"/>
  <c r="J180" i="53"/>
  <c r="G180" i="53"/>
  <c r="AA179" i="53"/>
  <c r="Y179" i="53"/>
  <c r="V179" i="53"/>
  <c r="S179" i="53"/>
  <c r="P179" i="53"/>
  <c r="M179" i="53"/>
  <c r="J179" i="53"/>
  <c r="G179" i="53"/>
  <c r="AA178" i="53"/>
  <c r="Y178" i="53"/>
  <c r="V178" i="53"/>
  <c r="S178" i="53"/>
  <c r="P178" i="53"/>
  <c r="M178" i="53"/>
  <c r="J178" i="53"/>
  <c r="G178" i="53"/>
  <c r="AA177" i="53"/>
  <c r="Z177" i="53"/>
  <c r="Y177" i="53"/>
  <c r="V177" i="53"/>
  <c r="S177" i="53"/>
  <c r="P177" i="53"/>
  <c r="M177" i="53"/>
  <c r="J177" i="53"/>
  <c r="G177" i="53"/>
  <c r="AA176" i="53"/>
  <c r="Y176" i="53"/>
  <c r="V176" i="53"/>
  <c r="S176" i="53"/>
  <c r="P176" i="53"/>
  <c r="M176" i="53"/>
  <c r="J176" i="53"/>
  <c r="G176" i="53"/>
  <c r="AA175" i="53"/>
  <c r="Y175" i="53"/>
  <c r="V175" i="53"/>
  <c r="S175" i="53"/>
  <c r="P175" i="53"/>
  <c r="M175" i="53"/>
  <c r="J175" i="53"/>
  <c r="G175" i="53"/>
  <c r="AA174" i="53"/>
  <c r="Y174" i="53"/>
  <c r="V174" i="53"/>
  <c r="S174" i="53"/>
  <c r="P174" i="53"/>
  <c r="M174" i="53"/>
  <c r="J174" i="53"/>
  <c r="G174" i="53"/>
  <c r="AA173" i="53"/>
  <c r="Z173" i="53"/>
  <c r="Y173" i="53"/>
  <c r="V173" i="53"/>
  <c r="S173" i="53"/>
  <c r="P173" i="53"/>
  <c r="M173" i="53"/>
  <c r="J173" i="53"/>
  <c r="G173" i="53"/>
  <c r="AA172" i="53"/>
  <c r="Y172" i="53"/>
  <c r="V172" i="53"/>
  <c r="S172" i="53"/>
  <c r="P172" i="53"/>
  <c r="M172" i="53"/>
  <c r="J172" i="53"/>
  <c r="G172" i="53"/>
  <c r="AA171" i="53"/>
  <c r="Y171" i="53"/>
  <c r="V171" i="53"/>
  <c r="S171" i="53"/>
  <c r="P171" i="53"/>
  <c r="M171" i="53"/>
  <c r="J171" i="53"/>
  <c r="G171" i="53"/>
  <c r="AA170" i="53"/>
  <c r="Y170" i="53"/>
  <c r="V170" i="53"/>
  <c r="S170" i="53"/>
  <c r="P170" i="53"/>
  <c r="M170" i="53"/>
  <c r="J170" i="53"/>
  <c r="G170" i="53"/>
  <c r="AA169" i="53"/>
  <c r="Z169" i="53"/>
  <c r="Y169" i="53"/>
  <c r="V169" i="53"/>
  <c r="S169" i="53"/>
  <c r="P169" i="53"/>
  <c r="M169" i="53"/>
  <c r="J169" i="53"/>
  <c r="G169" i="53"/>
  <c r="AA168" i="53"/>
  <c r="Y168" i="53"/>
  <c r="V168" i="53"/>
  <c r="S168" i="53"/>
  <c r="P168" i="53"/>
  <c r="M168" i="53"/>
  <c r="J168" i="53"/>
  <c r="G168" i="53"/>
  <c r="AA167" i="53"/>
  <c r="Y167" i="53"/>
  <c r="V167" i="53"/>
  <c r="S167" i="53"/>
  <c r="P167" i="53"/>
  <c r="M167" i="53"/>
  <c r="J167" i="53"/>
  <c r="G167" i="53"/>
  <c r="AA166" i="53"/>
  <c r="Y166" i="53"/>
  <c r="V166" i="53"/>
  <c r="S166" i="53"/>
  <c r="P166" i="53"/>
  <c r="M166" i="53"/>
  <c r="J166" i="53"/>
  <c r="G166" i="53"/>
  <c r="AA165" i="53"/>
  <c r="Z165" i="53"/>
  <c r="Y165" i="53"/>
  <c r="V165" i="53"/>
  <c r="S165" i="53"/>
  <c r="P165" i="53"/>
  <c r="M165" i="53"/>
  <c r="J165" i="53"/>
  <c r="G165" i="53"/>
  <c r="AA164" i="53"/>
  <c r="Y164" i="53"/>
  <c r="V164" i="53"/>
  <c r="S164" i="53"/>
  <c r="P164" i="53"/>
  <c r="M164" i="53"/>
  <c r="J164" i="53"/>
  <c r="G164" i="53"/>
  <c r="AA163" i="53"/>
  <c r="Y163" i="53"/>
  <c r="V163" i="53"/>
  <c r="S163" i="53"/>
  <c r="P163" i="53"/>
  <c r="M163" i="53"/>
  <c r="J163" i="53"/>
  <c r="G163" i="53"/>
  <c r="AA162" i="53"/>
  <c r="Y162" i="53"/>
  <c r="V162" i="53"/>
  <c r="S162" i="53"/>
  <c r="P162" i="53"/>
  <c r="M162" i="53"/>
  <c r="J162" i="53"/>
  <c r="G162" i="53"/>
  <c r="AA161" i="53"/>
  <c r="Z161" i="53"/>
  <c r="Y161" i="53"/>
  <c r="V161" i="53"/>
  <c r="S161" i="53"/>
  <c r="P161" i="53"/>
  <c r="M161" i="53"/>
  <c r="J161" i="53"/>
  <c r="G161" i="53"/>
  <c r="AA160" i="53"/>
  <c r="Y160" i="53"/>
  <c r="V160" i="53"/>
  <c r="S160" i="53"/>
  <c r="P160" i="53"/>
  <c r="M160" i="53"/>
  <c r="J160" i="53"/>
  <c r="G160" i="53"/>
  <c r="AA159" i="53"/>
  <c r="Y159" i="53"/>
  <c r="V159" i="53"/>
  <c r="S159" i="53"/>
  <c r="P159" i="53"/>
  <c r="M159" i="53"/>
  <c r="J159" i="53"/>
  <c r="G159" i="53"/>
  <c r="AA158" i="53"/>
  <c r="Y158" i="53"/>
  <c r="V158" i="53"/>
  <c r="S158" i="53"/>
  <c r="P158" i="53"/>
  <c r="M158" i="53"/>
  <c r="J158" i="53"/>
  <c r="G158" i="53"/>
  <c r="AA157" i="53"/>
  <c r="Z157" i="53"/>
  <c r="Y157" i="53"/>
  <c r="V157" i="53"/>
  <c r="S157" i="53"/>
  <c r="P157" i="53"/>
  <c r="M157" i="53"/>
  <c r="J157" i="53"/>
  <c r="G157" i="53"/>
  <c r="AA156" i="53"/>
  <c r="Y156" i="53"/>
  <c r="V156" i="53"/>
  <c r="S156" i="53"/>
  <c r="P156" i="53"/>
  <c r="M156" i="53"/>
  <c r="J156" i="53"/>
  <c r="G156" i="53"/>
  <c r="AA155" i="53"/>
  <c r="Y155" i="53"/>
  <c r="V155" i="53"/>
  <c r="S155" i="53"/>
  <c r="P155" i="53"/>
  <c r="M155" i="53"/>
  <c r="J155" i="53"/>
  <c r="G155" i="53"/>
  <c r="AA154" i="53"/>
  <c r="Y154" i="53"/>
  <c r="V154" i="53"/>
  <c r="S154" i="53"/>
  <c r="P154" i="53"/>
  <c r="M154" i="53"/>
  <c r="J154" i="53"/>
  <c r="G154" i="53"/>
  <c r="AA153" i="53"/>
  <c r="Z153" i="53"/>
  <c r="Y153" i="53"/>
  <c r="V153" i="53"/>
  <c r="S153" i="53"/>
  <c r="P153" i="53"/>
  <c r="M153" i="53"/>
  <c r="J153" i="53"/>
  <c r="G153" i="53"/>
  <c r="AA152" i="53"/>
  <c r="Y152" i="53"/>
  <c r="V152" i="53"/>
  <c r="S152" i="53"/>
  <c r="P152" i="53"/>
  <c r="M152" i="53"/>
  <c r="J152" i="53"/>
  <c r="G152" i="53"/>
  <c r="AA151" i="53"/>
  <c r="Y151" i="53"/>
  <c r="V151" i="53"/>
  <c r="S151" i="53"/>
  <c r="P151" i="53"/>
  <c r="M151" i="53"/>
  <c r="J151" i="53"/>
  <c r="G151" i="53"/>
  <c r="AA150" i="53"/>
  <c r="Y150" i="53"/>
  <c r="V150" i="53"/>
  <c r="S150" i="53"/>
  <c r="P150" i="53"/>
  <c r="M150" i="53"/>
  <c r="J150" i="53"/>
  <c r="G150" i="53"/>
  <c r="AA149" i="53"/>
  <c r="Z149" i="53"/>
  <c r="Y149" i="53"/>
  <c r="V149" i="53"/>
  <c r="S149" i="53"/>
  <c r="P149" i="53"/>
  <c r="M149" i="53"/>
  <c r="J149" i="53"/>
  <c r="G149" i="53"/>
  <c r="AA148" i="53"/>
  <c r="Y148" i="53"/>
  <c r="V148" i="53"/>
  <c r="S148" i="53"/>
  <c r="P148" i="53"/>
  <c r="M148" i="53"/>
  <c r="J148" i="53"/>
  <c r="G148" i="53"/>
  <c r="AA147" i="53"/>
  <c r="Y147" i="53"/>
  <c r="V147" i="53"/>
  <c r="S147" i="53"/>
  <c r="P147" i="53"/>
  <c r="M147" i="53"/>
  <c r="J147" i="53"/>
  <c r="G147" i="53"/>
  <c r="AA146" i="53"/>
  <c r="Y146" i="53"/>
  <c r="V146" i="53"/>
  <c r="S146" i="53"/>
  <c r="P146" i="53"/>
  <c r="M146" i="53"/>
  <c r="J146" i="53"/>
  <c r="G146" i="53"/>
  <c r="AA145" i="53"/>
  <c r="Z145" i="53"/>
  <c r="Y145" i="53"/>
  <c r="V145" i="53"/>
  <c r="S145" i="53"/>
  <c r="P145" i="53"/>
  <c r="M145" i="53"/>
  <c r="J145" i="53"/>
  <c r="G145" i="53"/>
  <c r="AA144" i="53"/>
  <c r="Y144" i="53"/>
  <c r="V144" i="53"/>
  <c r="S144" i="53"/>
  <c r="P144" i="53"/>
  <c r="M144" i="53"/>
  <c r="J144" i="53"/>
  <c r="G144" i="53"/>
  <c r="AA143" i="53"/>
  <c r="Y143" i="53"/>
  <c r="V143" i="53"/>
  <c r="S143" i="53"/>
  <c r="P143" i="53"/>
  <c r="M143" i="53"/>
  <c r="J143" i="53"/>
  <c r="G143" i="53"/>
  <c r="AA142" i="53"/>
  <c r="Y142" i="53"/>
  <c r="V142" i="53"/>
  <c r="S142" i="53"/>
  <c r="P142" i="53"/>
  <c r="M142" i="53"/>
  <c r="J142" i="53"/>
  <c r="G142" i="53"/>
  <c r="AA141" i="53"/>
  <c r="Z141" i="53"/>
  <c r="Y141" i="53"/>
  <c r="V141" i="53"/>
  <c r="S141" i="53"/>
  <c r="P141" i="53"/>
  <c r="M141" i="53"/>
  <c r="J141" i="53"/>
  <c r="G141" i="53"/>
  <c r="AA140" i="53"/>
  <c r="Y140" i="53"/>
  <c r="V140" i="53"/>
  <c r="S140" i="53"/>
  <c r="P140" i="53"/>
  <c r="M140" i="53"/>
  <c r="J140" i="53"/>
  <c r="G140" i="53"/>
  <c r="AA139" i="53"/>
  <c r="Y139" i="53"/>
  <c r="V139" i="53"/>
  <c r="S139" i="53"/>
  <c r="P139" i="53"/>
  <c r="M139" i="53"/>
  <c r="J139" i="53"/>
  <c r="G139" i="53"/>
  <c r="AA138" i="53"/>
  <c r="Y138" i="53"/>
  <c r="V138" i="53"/>
  <c r="S138" i="53"/>
  <c r="P138" i="53"/>
  <c r="M138" i="53"/>
  <c r="J138" i="53"/>
  <c r="G138" i="53"/>
  <c r="AA137" i="53"/>
  <c r="Z137" i="53"/>
  <c r="Y137" i="53"/>
  <c r="V137" i="53"/>
  <c r="S137" i="53"/>
  <c r="P137" i="53"/>
  <c r="M137" i="53"/>
  <c r="J137" i="53"/>
  <c r="G137" i="53"/>
  <c r="AA136" i="53"/>
  <c r="Y136" i="53"/>
  <c r="V136" i="53"/>
  <c r="S136" i="53"/>
  <c r="P136" i="53"/>
  <c r="M136" i="53"/>
  <c r="J136" i="53"/>
  <c r="G136" i="53"/>
  <c r="AA135" i="53"/>
  <c r="Y135" i="53"/>
  <c r="V135" i="53"/>
  <c r="S135" i="53"/>
  <c r="P135" i="53"/>
  <c r="M135" i="53"/>
  <c r="J135" i="53"/>
  <c r="G135" i="53"/>
  <c r="AA134" i="53"/>
  <c r="Y134" i="53"/>
  <c r="V134" i="53"/>
  <c r="S134" i="53"/>
  <c r="P134" i="53"/>
  <c r="M134" i="53"/>
  <c r="J134" i="53"/>
  <c r="G134" i="53"/>
  <c r="AA133" i="53"/>
  <c r="Z133" i="53"/>
  <c r="Y133" i="53"/>
  <c r="V133" i="53"/>
  <c r="S133" i="53"/>
  <c r="P133" i="53"/>
  <c r="M133" i="53"/>
  <c r="J133" i="53"/>
  <c r="G133" i="53"/>
  <c r="AA132" i="53"/>
  <c r="Y132" i="53"/>
  <c r="V132" i="53"/>
  <c r="S132" i="53"/>
  <c r="P132" i="53"/>
  <c r="M132" i="53"/>
  <c r="J132" i="53"/>
  <c r="G132" i="53"/>
  <c r="AA131" i="53"/>
  <c r="Y131" i="53"/>
  <c r="V131" i="53"/>
  <c r="S131" i="53"/>
  <c r="P131" i="53"/>
  <c r="M131" i="53"/>
  <c r="J131" i="53"/>
  <c r="G131" i="53"/>
  <c r="AA130" i="53"/>
  <c r="Y130" i="53"/>
  <c r="V130" i="53"/>
  <c r="S130" i="53"/>
  <c r="P130" i="53"/>
  <c r="M130" i="53"/>
  <c r="J130" i="53"/>
  <c r="G130" i="53"/>
  <c r="AA129" i="53"/>
  <c r="Z129" i="53"/>
  <c r="Y129" i="53"/>
  <c r="V129" i="53"/>
  <c r="S129" i="53"/>
  <c r="P129" i="53"/>
  <c r="M129" i="53"/>
  <c r="J129" i="53"/>
  <c r="G129" i="53"/>
  <c r="AA128" i="53"/>
  <c r="Y128" i="53"/>
  <c r="V128" i="53"/>
  <c r="S128" i="53"/>
  <c r="P128" i="53"/>
  <c r="M128" i="53"/>
  <c r="J128" i="53"/>
  <c r="G128" i="53"/>
  <c r="AA127" i="53"/>
  <c r="Y127" i="53"/>
  <c r="V127" i="53"/>
  <c r="S127" i="53"/>
  <c r="P127" i="53"/>
  <c r="M127" i="53"/>
  <c r="J127" i="53"/>
  <c r="G127" i="53"/>
  <c r="AA126" i="53"/>
  <c r="Y126" i="53"/>
  <c r="V126" i="53"/>
  <c r="S126" i="53"/>
  <c r="P126" i="53"/>
  <c r="M126" i="53"/>
  <c r="J126" i="53"/>
  <c r="G126" i="53"/>
  <c r="AA125" i="53"/>
  <c r="Z125" i="53"/>
  <c r="Y125" i="53"/>
  <c r="V125" i="53"/>
  <c r="S125" i="53"/>
  <c r="P125" i="53"/>
  <c r="M125" i="53"/>
  <c r="J125" i="53"/>
  <c r="G125" i="53"/>
  <c r="AA124" i="53"/>
  <c r="Y124" i="53"/>
  <c r="V124" i="53"/>
  <c r="S124" i="53"/>
  <c r="P124" i="53"/>
  <c r="M124" i="53"/>
  <c r="J124" i="53"/>
  <c r="G124" i="53"/>
  <c r="AA123" i="53"/>
  <c r="Y123" i="53"/>
  <c r="V123" i="53"/>
  <c r="S123" i="53"/>
  <c r="P123" i="53"/>
  <c r="M123" i="53"/>
  <c r="J123" i="53"/>
  <c r="G123" i="53"/>
  <c r="AA122" i="53"/>
  <c r="Y122" i="53"/>
  <c r="V122" i="53"/>
  <c r="S122" i="53"/>
  <c r="P122" i="53"/>
  <c r="M122" i="53"/>
  <c r="J122" i="53"/>
  <c r="G122" i="53"/>
  <c r="AA121" i="53"/>
  <c r="Z121" i="53"/>
  <c r="Y121" i="53"/>
  <c r="V121" i="53"/>
  <c r="S121" i="53"/>
  <c r="P121" i="53"/>
  <c r="M121" i="53"/>
  <c r="J121" i="53"/>
  <c r="G121" i="53"/>
  <c r="AA120" i="53"/>
  <c r="Y120" i="53"/>
  <c r="V120" i="53"/>
  <c r="S120" i="53"/>
  <c r="P120" i="53"/>
  <c r="M120" i="53"/>
  <c r="J120" i="53"/>
  <c r="G120" i="53"/>
  <c r="AA119" i="53"/>
  <c r="Y119" i="53"/>
  <c r="V119" i="53"/>
  <c r="S119" i="53"/>
  <c r="P119" i="53"/>
  <c r="M119" i="53"/>
  <c r="J119" i="53"/>
  <c r="G119" i="53"/>
  <c r="AA118" i="53"/>
  <c r="Y118" i="53"/>
  <c r="V118" i="53"/>
  <c r="S118" i="53"/>
  <c r="P118" i="53"/>
  <c r="M118" i="53"/>
  <c r="J118" i="53"/>
  <c r="G118" i="53"/>
  <c r="AA117" i="53"/>
  <c r="Z117" i="53"/>
  <c r="Y117" i="53"/>
  <c r="V117" i="53"/>
  <c r="S117" i="53"/>
  <c r="P117" i="53"/>
  <c r="M117" i="53"/>
  <c r="J117" i="53"/>
  <c r="G117" i="53"/>
  <c r="AA116" i="53"/>
  <c r="Y116" i="53"/>
  <c r="V116" i="53"/>
  <c r="S116" i="53"/>
  <c r="P116" i="53"/>
  <c r="M116" i="53"/>
  <c r="J116" i="53"/>
  <c r="G116" i="53"/>
  <c r="AA115" i="53"/>
  <c r="Y115" i="53"/>
  <c r="V115" i="53"/>
  <c r="S115" i="53"/>
  <c r="P115" i="53"/>
  <c r="M115" i="53"/>
  <c r="J115" i="53"/>
  <c r="G115" i="53"/>
  <c r="AA114" i="53"/>
  <c r="Y114" i="53"/>
  <c r="V114" i="53"/>
  <c r="S114" i="53"/>
  <c r="P114" i="53"/>
  <c r="M114" i="53"/>
  <c r="J114" i="53"/>
  <c r="G114" i="53"/>
  <c r="AA113" i="53"/>
  <c r="Z113" i="53"/>
  <c r="Y113" i="53"/>
  <c r="V113" i="53"/>
  <c r="S113" i="53"/>
  <c r="P113" i="53"/>
  <c r="M113" i="53"/>
  <c r="J113" i="53"/>
  <c r="G113" i="53"/>
  <c r="AA112" i="53"/>
  <c r="Y112" i="53"/>
  <c r="V112" i="53"/>
  <c r="S112" i="53"/>
  <c r="P112" i="53"/>
  <c r="M112" i="53"/>
  <c r="J112" i="53"/>
  <c r="G112" i="53"/>
  <c r="AA111" i="53"/>
  <c r="Y111" i="53"/>
  <c r="V111" i="53"/>
  <c r="S111" i="53"/>
  <c r="P111" i="53"/>
  <c r="M111" i="53"/>
  <c r="J111" i="53"/>
  <c r="G111" i="53"/>
  <c r="AA110" i="53"/>
  <c r="Y110" i="53"/>
  <c r="V110" i="53"/>
  <c r="S110" i="53"/>
  <c r="P110" i="53"/>
  <c r="M110" i="53"/>
  <c r="J110" i="53"/>
  <c r="G110" i="53"/>
  <c r="AA109" i="53"/>
  <c r="Z109" i="53"/>
  <c r="Y109" i="53"/>
  <c r="V109" i="53"/>
  <c r="S109" i="53"/>
  <c r="P109" i="53"/>
  <c r="M109" i="53"/>
  <c r="J109" i="53"/>
  <c r="G109" i="53"/>
  <c r="AA108" i="53"/>
  <c r="Y108" i="53"/>
  <c r="V108" i="53"/>
  <c r="S108" i="53"/>
  <c r="P108" i="53"/>
  <c r="M108" i="53"/>
  <c r="J108" i="53"/>
  <c r="G108" i="53"/>
  <c r="AA107" i="53"/>
  <c r="Y107" i="53"/>
  <c r="V107" i="53"/>
  <c r="S107" i="53"/>
  <c r="P107" i="53"/>
  <c r="M107" i="53"/>
  <c r="J107" i="53"/>
  <c r="G107" i="53"/>
  <c r="AA106" i="53"/>
  <c r="Y106" i="53"/>
  <c r="V106" i="53"/>
  <c r="S106" i="53"/>
  <c r="P106" i="53"/>
  <c r="M106" i="53"/>
  <c r="J106" i="53"/>
  <c r="G106" i="53"/>
  <c r="AA105" i="53"/>
  <c r="Z105" i="53"/>
  <c r="Y105" i="53"/>
  <c r="V105" i="53"/>
  <c r="S105" i="53"/>
  <c r="P105" i="53"/>
  <c r="M105" i="53"/>
  <c r="J105" i="53"/>
  <c r="G105" i="53"/>
  <c r="AA104" i="53"/>
  <c r="Y104" i="53"/>
  <c r="V104" i="53"/>
  <c r="S104" i="53"/>
  <c r="P104" i="53"/>
  <c r="M104" i="53"/>
  <c r="J104" i="53"/>
  <c r="G104" i="53"/>
  <c r="AA103" i="53"/>
  <c r="Y103" i="53"/>
  <c r="V103" i="53"/>
  <c r="S103" i="53"/>
  <c r="P103" i="53"/>
  <c r="M103" i="53"/>
  <c r="J103" i="53"/>
  <c r="G103" i="53"/>
  <c r="AA102" i="53"/>
  <c r="Y102" i="53"/>
  <c r="V102" i="53"/>
  <c r="S102" i="53"/>
  <c r="P102" i="53"/>
  <c r="M102" i="53"/>
  <c r="J102" i="53"/>
  <c r="G102" i="53"/>
  <c r="AA101" i="53"/>
  <c r="Z101" i="53"/>
  <c r="Y101" i="53"/>
  <c r="V101" i="53"/>
  <c r="S101" i="53"/>
  <c r="P101" i="53"/>
  <c r="M101" i="53"/>
  <c r="J101" i="53"/>
  <c r="G101" i="53"/>
  <c r="AA100" i="53"/>
  <c r="Y100" i="53"/>
  <c r="V100" i="53"/>
  <c r="S100" i="53"/>
  <c r="P100" i="53"/>
  <c r="M100" i="53"/>
  <c r="J100" i="53"/>
  <c r="G100" i="53"/>
  <c r="AA99" i="53"/>
  <c r="Y99" i="53"/>
  <c r="V99" i="53"/>
  <c r="S99" i="53"/>
  <c r="P99" i="53"/>
  <c r="M99" i="53"/>
  <c r="J99" i="53"/>
  <c r="G99" i="53"/>
  <c r="AA98" i="53"/>
  <c r="Y98" i="53"/>
  <c r="V98" i="53"/>
  <c r="S98" i="53"/>
  <c r="P98" i="53"/>
  <c r="M98" i="53"/>
  <c r="J98" i="53"/>
  <c r="G98" i="53"/>
  <c r="AA97" i="53"/>
  <c r="Z97" i="53"/>
  <c r="Y97" i="53"/>
  <c r="V97" i="53"/>
  <c r="S97" i="53"/>
  <c r="P97" i="53"/>
  <c r="M97" i="53"/>
  <c r="J97" i="53"/>
  <c r="G97" i="53"/>
  <c r="AA96" i="53"/>
  <c r="Y96" i="53"/>
  <c r="V96" i="53"/>
  <c r="S96" i="53"/>
  <c r="P96" i="53"/>
  <c r="M96" i="53"/>
  <c r="J96" i="53"/>
  <c r="G96" i="53"/>
  <c r="AA95" i="53"/>
  <c r="Y95" i="53"/>
  <c r="V95" i="53"/>
  <c r="S95" i="53"/>
  <c r="P95" i="53"/>
  <c r="M95" i="53"/>
  <c r="J95" i="53"/>
  <c r="G95" i="53"/>
  <c r="AA94" i="53"/>
  <c r="Y94" i="53"/>
  <c r="V94" i="53"/>
  <c r="S94" i="53"/>
  <c r="P94" i="53"/>
  <c r="M94" i="53"/>
  <c r="J94" i="53"/>
  <c r="G94" i="53"/>
  <c r="AA93" i="53"/>
  <c r="Z93" i="53"/>
  <c r="Y93" i="53"/>
  <c r="V93" i="53"/>
  <c r="S93" i="53"/>
  <c r="P93" i="53"/>
  <c r="M93" i="53"/>
  <c r="J93" i="53"/>
  <c r="G93" i="53"/>
  <c r="AA92" i="53"/>
  <c r="Y92" i="53"/>
  <c r="V92" i="53"/>
  <c r="S92" i="53"/>
  <c r="P92" i="53"/>
  <c r="M92" i="53"/>
  <c r="J92" i="53"/>
  <c r="G92" i="53"/>
  <c r="AA91" i="53"/>
  <c r="Y91" i="53"/>
  <c r="V91" i="53"/>
  <c r="S91" i="53"/>
  <c r="P91" i="53"/>
  <c r="M91" i="53"/>
  <c r="J91" i="53"/>
  <c r="G91" i="53"/>
  <c r="AA90" i="53"/>
  <c r="Y90" i="53"/>
  <c r="V90" i="53"/>
  <c r="S90" i="53"/>
  <c r="P90" i="53"/>
  <c r="M90" i="53"/>
  <c r="J90" i="53"/>
  <c r="G90" i="53"/>
  <c r="AA89" i="53"/>
  <c r="Z89" i="53"/>
  <c r="Y89" i="53"/>
  <c r="V89" i="53"/>
  <c r="S89" i="53"/>
  <c r="P89" i="53"/>
  <c r="M89" i="53"/>
  <c r="J89" i="53"/>
  <c r="G89" i="53"/>
  <c r="AA88" i="53"/>
  <c r="Y88" i="53"/>
  <c r="V88" i="53"/>
  <c r="S88" i="53"/>
  <c r="P88" i="53"/>
  <c r="M88" i="53"/>
  <c r="J88" i="53"/>
  <c r="G88" i="53"/>
  <c r="AA87" i="53"/>
  <c r="Y87" i="53"/>
  <c r="V87" i="53"/>
  <c r="S87" i="53"/>
  <c r="P87" i="53"/>
  <c r="M87" i="53"/>
  <c r="J87" i="53"/>
  <c r="G87" i="53"/>
  <c r="AA86" i="53"/>
  <c r="Y86" i="53"/>
  <c r="V86" i="53"/>
  <c r="S86" i="53"/>
  <c r="P86" i="53"/>
  <c r="M86" i="53"/>
  <c r="J86" i="53"/>
  <c r="G86" i="53"/>
  <c r="AA85" i="53"/>
  <c r="Z85" i="53"/>
  <c r="Y85" i="53"/>
  <c r="V85" i="53"/>
  <c r="S85" i="53"/>
  <c r="P85" i="53"/>
  <c r="M85" i="53"/>
  <c r="J85" i="53"/>
  <c r="G85" i="53"/>
  <c r="AA84" i="53"/>
  <c r="Y84" i="53"/>
  <c r="V84" i="53"/>
  <c r="S84" i="53"/>
  <c r="P84" i="53"/>
  <c r="M84" i="53"/>
  <c r="J84" i="53"/>
  <c r="G84" i="53"/>
  <c r="AA83" i="53"/>
  <c r="Y83" i="53"/>
  <c r="V83" i="53"/>
  <c r="S83" i="53"/>
  <c r="P83" i="53"/>
  <c r="M83" i="53"/>
  <c r="J83" i="53"/>
  <c r="G83" i="53"/>
  <c r="AA82" i="53"/>
  <c r="Y82" i="53"/>
  <c r="V82" i="53"/>
  <c r="S82" i="53"/>
  <c r="P82" i="53"/>
  <c r="M82" i="53"/>
  <c r="J82" i="53"/>
  <c r="G82" i="53"/>
  <c r="AA81" i="53"/>
  <c r="Z81" i="53"/>
  <c r="Y81" i="53"/>
  <c r="V81" i="53"/>
  <c r="S81" i="53"/>
  <c r="P81" i="53"/>
  <c r="M81" i="53"/>
  <c r="J81" i="53"/>
  <c r="G81" i="53"/>
  <c r="AA80" i="53"/>
  <c r="Y80" i="53"/>
  <c r="V80" i="53"/>
  <c r="S80" i="53"/>
  <c r="P80" i="53"/>
  <c r="M80" i="53"/>
  <c r="J80" i="53"/>
  <c r="G80" i="53"/>
  <c r="AA79" i="53"/>
  <c r="Y79" i="53"/>
  <c r="V79" i="53"/>
  <c r="S79" i="53"/>
  <c r="P79" i="53"/>
  <c r="M79" i="53"/>
  <c r="J79" i="53"/>
  <c r="G79" i="53"/>
  <c r="AA78" i="53"/>
  <c r="Y78" i="53"/>
  <c r="V78" i="53"/>
  <c r="S78" i="53"/>
  <c r="P78" i="53"/>
  <c r="M78" i="53"/>
  <c r="J78" i="53"/>
  <c r="G78" i="53"/>
  <c r="AA77" i="53"/>
  <c r="Z77" i="53"/>
  <c r="Y77" i="53"/>
  <c r="V77" i="53"/>
  <c r="S77" i="53"/>
  <c r="P77" i="53"/>
  <c r="M77" i="53"/>
  <c r="J77" i="53"/>
  <c r="G77" i="53"/>
  <c r="AA76" i="53"/>
  <c r="Y76" i="53"/>
  <c r="V76" i="53"/>
  <c r="S76" i="53"/>
  <c r="P76" i="53"/>
  <c r="M76" i="53"/>
  <c r="J76" i="53"/>
  <c r="G76" i="53"/>
  <c r="AA75" i="53"/>
  <c r="Y75" i="53"/>
  <c r="V75" i="53"/>
  <c r="S75" i="53"/>
  <c r="P75" i="53"/>
  <c r="M75" i="53"/>
  <c r="J75" i="53"/>
  <c r="G75" i="53"/>
  <c r="AA74" i="53"/>
  <c r="Y74" i="53"/>
  <c r="V74" i="53"/>
  <c r="S74" i="53"/>
  <c r="P74" i="53"/>
  <c r="M74" i="53"/>
  <c r="J74" i="53"/>
  <c r="G74" i="53"/>
  <c r="AA73" i="53"/>
  <c r="Z73" i="53"/>
  <c r="Y73" i="53"/>
  <c r="V73" i="53"/>
  <c r="S73" i="53"/>
  <c r="P73" i="53"/>
  <c r="M73" i="53"/>
  <c r="J73" i="53"/>
  <c r="G73" i="53"/>
  <c r="AA72" i="53"/>
  <c r="Y72" i="53"/>
  <c r="V72" i="53"/>
  <c r="S72" i="53"/>
  <c r="P72" i="53"/>
  <c r="M72" i="53"/>
  <c r="J72" i="53"/>
  <c r="G72" i="53"/>
  <c r="AA71" i="53"/>
  <c r="Y71" i="53"/>
  <c r="V71" i="53"/>
  <c r="S71" i="53"/>
  <c r="P71" i="53"/>
  <c r="M71" i="53"/>
  <c r="J71" i="53"/>
  <c r="G71" i="53"/>
  <c r="AA70" i="53"/>
  <c r="Y70" i="53"/>
  <c r="V70" i="53"/>
  <c r="S70" i="53"/>
  <c r="P70" i="53"/>
  <c r="M70" i="53"/>
  <c r="J70" i="53"/>
  <c r="G70" i="53"/>
  <c r="AA69" i="53"/>
  <c r="Z69" i="53"/>
  <c r="Y69" i="53"/>
  <c r="V69" i="53"/>
  <c r="S69" i="53"/>
  <c r="P69" i="53"/>
  <c r="M69" i="53"/>
  <c r="J69" i="53"/>
  <c r="G69" i="53"/>
  <c r="AA68" i="53"/>
  <c r="Y68" i="53"/>
  <c r="V68" i="53"/>
  <c r="S68" i="53"/>
  <c r="P68" i="53"/>
  <c r="M68" i="53"/>
  <c r="J68" i="53"/>
  <c r="G68" i="53"/>
  <c r="AA67" i="53"/>
  <c r="Y67" i="53"/>
  <c r="V67" i="53"/>
  <c r="S67" i="53"/>
  <c r="P67" i="53"/>
  <c r="M67" i="53"/>
  <c r="J67" i="53"/>
  <c r="G67" i="53"/>
  <c r="AA66" i="53"/>
  <c r="Y66" i="53"/>
  <c r="V66" i="53"/>
  <c r="S66" i="53"/>
  <c r="P66" i="53"/>
  <c r="M66" i="53"/>
  <c r="J66" i="53"/>
  <c r="G66" i="53"/>
  <c r="AA65" i="53"/>
  <c r="Z65" i="53"/>
  <c r="Y65" i="53"/>
  <c r="V65" i="53"/>
  <c r="S65" i="53"/>
  <c r="P65" i="53"/>
  <c r="M65" i="53"/>
  <c r="J65" i="53"/>
  <c r="G65" i="53"/>
  <c r="AA64" i="53"/>
  <c r="Y64" i="53"/>
  <c r="V64" i="53"/>
  <c r="S64" i="53"/>
  <c r="P64" i="53"/>
  <c r="M64" i="53"/>
  <c r="J64" i="53"/>
  <c r="G64" i="53"/>
  <c r="AA63" i="53"/>
  <c r="Y63" i="53"/>
  <c r="V63" i="53"/>
  <c r="S63" i="53"/>
  <c r="P63" i="53"/>
  <c r="M63" i="53"/>
  <c r="J63" i="53"/>
  <c r="G63" i="53"/>
  <c r="AA62" i="53"/>
  <c r="Y62" i="53"/>
  <c r="V62" i="53"/>
  <c r="S62" i="53"/>
  <c r="P62" i="53"/>
  <c r="M62" i="53"/>
  <c r="J62" i="53"/>
  <c r="G62" i="53"/>
  <c r="AA61" i="53"/>
  <c r="Z61" i="53"/>
  <c r="Y61" i="53"/>
  <c r="V61" i="53"/>
  <c r="S61" i="53"/>
  <c r="P61" i="53"/>
  <c r="M61" i="53"/>
  <c r="J61" i="53"/>
  <c r="G61" i="53"/>
  <c r="AA60" i="53"/>
  <c r="Y60" i="53"/>
  <c r="V60" i="53"/>
  <c r="S60" i="53"/>
  <c r="P60" i="53"/>
  <c r="M60" i="53"/>
  <c r="J60" i="53"/>
  <c r="G60" i="53"/>
  <c r="AA59" i="53"/>
  <c r="Y59" i="53"/>
  <c r="V59" i="53"/>
  <c r="S59" i="53"/>
  <c r="P59" i="53"/>
  <c r="M59" i="53"/>
  <c r="J59" i="53"/>
  <c r="G59" i="53"/>
  <c r="AA58" i="53"/>
  <c r="Y58" i="53"/>
  <c r="V58" i="53"/>
  <c r="S58" i="53"/>
  <c r="P58" i="53"/>
  <c r="M58" i="53"/>
  <c r="J58" i="53"/>
  <c r="G58" i="53"/>
  <c r="AA57" i="53"/>
  <c r="Z57" i="53"/>
  <c r="Y57" i="53"/>
  <c r="V57" i="53"/>
  <c r="S57" i="53"/>
  <c r="P57" i="53"/>
  <c r="M57" i="53"/>
  <c r="J57" i="53"/>
  <c r="G57" i="53"/>
  <c r="AA56" i="53"/>
  <c r="Y56" i="53"/>
  <c r="V56" i="53"/>
  <c r="S56" i="53"/>
  <c r="P56" i="53"/>
  <c r="M56" i="53"/>
  <c r="J56" i="53"/>
  <c r="G56" i="53"/>
  <c r="AA55" i="53"/>
  <c r="Y55" i="53"/>
  <c r="V55" i="53"/>
  <c r="S55" i="53"/>
  <c r="P55" i="53"/>
  <c r="M55" i="53"/>
  <c r="J55" i="53"/>
  <c r="G55" i="53"/>
  <c r="AA54" i="53"/>
  <c r="Y54" i="53"/>
  <c r="V54" i="53"/>
  <c r="S54" i="53"/>
  <c r="P54" i="53"/>
  <c r="M54" i="53"/>
  <c r="J54" i="53"/>
  <c r="G54" i="53"/>
  <c r="AA53" i="53"/>
  <c r="Z53" i="53"/>
  <c r="Y53" i="53"/>
  <c r="V53" i="53"/>
  <c r="S53" i="53"/>
  <c r="P53" i="53"/>
  <c r="M53" i="53"/>
  <c r="J53" i="53"/>
  <c r="G53" i="53"/>
  <c r="AA52" i="53"/>
  <c r="Y52" i="53"/>
  <c r="V52" i="53"/>
  <c r="S52" i="53"/>
  <c r="P52" i="53"/>
  <c r="M52" i="53"/>
  <c r="J52" i="53"/>
  <c r="G52" i="53"/>
  <c r="AA51" i="53"/>
  <c r="Y51" i="53"/>
  <c r="V51" i="53"/>
  <c r="S51" i="53"/>
  <c r="P51" i="53"/>
  <c r="M51" i="53"/>
  <c r="J51" i="53"/>
  <c r="G51" i="53"/>
  <c r="AA50" i="53"/>
  <c r="Y50" i="53"/>
  <c r="V50" i="53"/>
  <c r="S50" i="53"/>
  <c r="P50" i="53"/>
  <c r="M50" i="53"/>
  <c r="J50" i="53"/>
  <c r="G50" i="53"/>
  <c r="AA49" i="53"/>
  <c r="Z49" i="53"/>
  <c r="Y49" i="53"/>
  <c r="V49" i="53"/>
  <c r="S49" i="53"/>
  <c r="P49" i="53"/>
  <c r="M49" i="53"/>
  <c r="J49" i="53"/>
  <c r="G49" i="53"/>
  <c r="AA48" i="53"/>
  <c r="Y48" i="53"/>
  <c r="V48" i="53"/>
  <c r="S48" i="53"/>
  <c r="P48" i="53"/>
  <c r="M48" i="53"/>
  <c r="J48" i="53"/>
  <c r="G48" i="53"/>
  <c r="AA47" i="53"/>
  <c r="Y47" i="53"/>
  <c r="V47" i="53"/>
  <c r="S47" i="53"/>
  <c r="P47" i="53"/>
  <c r="M47" i="53"/>
  <c r="J47" i="53"/>
  <c r="G47" i="53"/>
  <c r="AA46" i="53"/>
  <c r="Y46" i="53"/>
  <c r="V46" i="53"/>
  <c r="S46" i="53"/>
  <c r="P46" i="53"/>
  <c r="M46" i="53"/>
  <c r="J46" i="53"/>
  <c r="G46" i="53"/>
  <c r="AA45" i="53"/>
  <c r="Z45" i="53"/>
  <c r="Y45" i="53"/>
  <c r="V45" i="53"/>
  <c r="S45" i="53"/>
  <c r="P45" i="53"/>
  <c r="M45" i="53"/>
  <c r="J45" i="53"/>
  <c r="G45" i="53"/>
  <c r="AA44" i="53"/>
  <c r="Y44" i="53"/>
  <c r="V44" i="53"/>
  <c r="S44" i="53"/>
  <c r="P44" i="53"/>
  <c r="M44" i="53"/>
  <c r="J44" i="53"/>
  <c r="G44" i="53"/>
  <c r="AA43" i="53"/>
  <c r="Y43" i="53"/>
  <c r="V43" i="53"/>
  <c r="S43" i="53"/>
  <c r="P43" i="53"/>
  <c r="M43" i="53"/>
  <c r="J43" i="53"/>
  <c r="G43" i="53"/>
  <c r="AA42" i="53"/>
  <c r="Y42" i="53"/>
  <c r="V42" i="53"/>
  <c r="S42" i="53"/>
  <c r="P42" i="53"/>
  <c r="M42" i="53"/>
  <c r="J42" i="53"/>
  <c r="G42" i="53"/>
  <c r="AA41" i="53"/>
  <c r="Z41" i="53"/>
  <c r="Y41" i="53"/>
  <c r="V41" i="53"/>
  <c r="S41" i="53"/>
  <c r="P41" i="53"/>
  <c r="M41" i="53"/>
  <c r="J41" i="53"/>
  <c r="G41" i="53"/>
  <c r="AA40" i="53"/>
  <c r="Y40" i="53"/>
  <c r="V40" i="53"/>
  <c r="S40" i="53"/>
  <c r="P40" i="53"/>
  <c r="M40" i="53"/>
  <c r="J40" i="53"/>
  <c r="G40" i="53"/>
  <c r="AA39" i="53"/>
  <c r="Y39" i="53"/>
  <c r="V39" i="53"/>
  <c r="S39" i="53"/>
  <c r="P39" i="53"/>
  <c r="M39" i="53"/>
  <c r="J39" i="53"/>
  <c r="G39" i="53"/>
  <c r="AA38" i="53"/>
  <c r="Y38" i="53"/>
  <c r="V38" i="53"/>
  <c r="S38" i="53"/>
  <c r="P38" i="53"/>
  <c r="M38" i="53"/>
  <c r="J38" i="53"/>
  <c r="G38" i="53"/>
  <c r="AA37" i="53"/>
  <c r="Z37" i="53"/>
  <c r="Y37" i="53"/>
  <c r="V37" i="53"/>
  <c r="S37" i="53"/>
  <c r="P37" i="53"/>
  <c r="M37" i="53"/>
  <c r="J37" i="53"/>
  <c r="G37" i="53"/>
  <c r="AA36" i="53"/>
  <c r="Y36" i="53"/>
  <c r="V36" i="53"/>
  <c r="S36" i="53"/>
  <c r="P36" i="53"/>
  <c r="M36" i="53"/>
  <c r="J36" i="53"/>
  <c r="G36" i="53"/>
  <c r="AA35" i="53"/>
  <c r="Y35" i="53"/>
  <c r="V35" i="53"/>
  <c r="S35" i="53"/>
  <c r="P35" i="53"/>
  <c r="M35" i="53"/>
  <c r="J35" i="53"/>
  <c r="G35" i="53"/>
  <c r="AA34" i="53"/>
  <c r="Y34" i="53"/>
  <c r="V34" i="53"/>
  <c r="S34" i="53"/>
  <c r="P34" i="53"/>
  <c r="M34" i="53"/>
  <c r="J34" i="53"/>
  <c r="G34" i="53"/>
  <c r="AA33" i="53"/>
  <c r="Z33" i="53"/>
  <c r="Y33" i="53"/>
  <c r="V33" i="53"/>
  <c r="S33" i="53"/>
  <c r="P33" i="53"/>
  <c r="M33" i="53"/>
  <c r="J33" i="53"/>
  <c r="G33" i="53"/>
  <c r="AA32" i="53"/>
  <c r="Y32" i="53"/>
  <c r="V32" i="53"/>
  <c r="S32" i="53"/>
  <c r="P32" i="53"/>
  <c r="M32" i="53"/>
  <c r="J32" i="53"/>
  <c r="G32" i="53"/>
  <c r="AA31" i="53"/>
  <c r="Y31" i="53"/>
  <c r="V31" i="53"/>
  <c r="S31" i="53"/>
  <c r="P31" i="53"/>
  <c r="M31" i="53"/>
  <c r="J31" i="53"/>
  <c r="G31" i="53"/>
  <c r="AA30" i="53"/>
  <c r="Y30" i="53"/>
  <c r="V30" i="53"/>
  <c r="S30" i="53"/>
  <c r="P30" i="53"/>
  <c r="M30" i="53"/>
  <c r="J30" i="53"/>
  <c r="G30" i="53"/>
  <c r="AA29" i="53"/>
  <c r="Z29" i="53"/>
  <c r="Y29" i="53"/>
  <c r="V29" i="53"/>
  <c r="S29" i="53"/>
  <c r="P29" i="53"/>
  <c r="M29" i="53"/>
  <c r="J29" i="53"/>
  <c r="G29" i="53"/>
  <c r="AA28" i="53"/>
  <c r="Y28" i="53"/>
  <c r="V28" i="53"/>
  <c r="S28" i="53"/>
  <c r="P28" i="53"/>
  <c r="M28" i="53"/>
  <c r="J28" i="53"/>
  <c r="G28" i="53"/>
  <c r="AA27" i="53"/>
  <c r="Y27" i="53"/>
  <c r="V27" i="53"/>
  <c r="S27" i="53"/>
  <c r="P27" i="53"/>
  <c r="M27" i="53"/>
  <c r="J27" i="53"/>
  <c r="G27" i="53"/>
  <c r="AA26" i="53"/>
  <c r="Y26" i="53"/>
  <c r="V26" i="53"/>
  <c r="S26" i="53"/>
  <c r="P26" i="53"/>
  <c r="M26" i="53"/>
  <c r="J26" i="53"/>
  <c r="G26" i="53"/>
  <c r="AA25" i="53"/>
  <c r="Z25" i="53"/>
  <c r="Y25" i="53"/>
  <c r="V25" i="53"/>
  <c r="S25" i="53"/>
  <c r="P25" i="53"/>
  <c r="M25" i="53"/>
  <c r="J25" i="53"/>
  <c r="G25" i="53"/>
  <c r="AA24" i="53"/>
  <c r="Y24" i="53"/>
  <c r="V24" i="53"/>
  <c r="S24" i="53"/>
  <c r="P24" i="53"/>
  <c r="M24" i="53"/>
  <c r="J24" i="53"/>
  <c r="G24" i="53"/>
  <c r="AA23" i="53"/>
  <c r="Y23" i="53"/>
  <c r="V23" i="53"/>
  <c r="S23" i="53"/>
  <c r="P23" i="53"/>
  <c r="M23" i="53"/>
  <c r="J23" i="53"/>
  <c r="G23" i="53"/>
  <c r="AA22" i="53"/>
  <c r="Y22" i="53"/>
  <c r="V22" i="53"/>
  <c r="S22" i="53"/>
  <c r="P22" i="53"/>
  <c r="M22" i="53"/>
  <c r="J22" i="53"/>
  <c r="G22" i="53"/>
  <c r="AA21" i="53"/>
  <c r="Z21" i="53"/>
  <c r="Y21" i="53"/>
  <c r="V21" i="53"/>
  <c r="S21" i="53"/>
  <c r="P21" i="53"/>
  <c r="M21" i="53"/>
  <c r="J21" i="53"/>
  <c r="G21" i="53"/>
  <c r="AA20" i="53"/>
  <c r="Y20" i="53"/>
  <c r="V20" i="53"/>
  <c r="S20" i="53"/>
  <c r="P20" i="53"/>
  <c r="M20" i="53"/>
  <c r="J20" i="53"/>
  <c r="G20" i="53"/>
  <c r="AA19" i="53"/>
  <c r="Y19" i="53"/>
  <c r="V19" i="53"/>
  <c r="S19" i="53"/>
  <c r="P19" i="53"/>
  <c r="M19" i="53"/>
  <c r="J19" i="53"/>
  <c r="G19" i="53"/>
  <c r="AA18" i="53"/>
  <c r="Y18" i="53"/>
  <c r="V18" i="53"/>
  <c r="S18" i="53"/>
  <c r="P18" i="53"/>
  <c r="M18" i="53"/>
  <c r="J18" i="53"/>
  <c r="G18" i="53"/>
  <c r="AA17" i="53"/>
  <c r="Z17" i="53"/>
  <c r="Y17" i="53"/>
  <c r="V17" i="53"/>
  <c r="S17" i="53"/>
  <c r="P17" i="53"/>
  <c r="M17" i="53"/>
  <c r="J17" i="53"/>
  <c r="G17" i="53"/>
  <c r="AA16" i="53"/>
  <c r="Y16" i="53"/>
  <c r="V16" i="53"/>
  <c r="S16" i="53"/>
  <c r="P16" i="53"/>
  <c r="M16" i="53"/>
  <c r="J16" i="53"/>
  <c r="G16" i="53"/>
  <c r="AA15" i="53"/>
  <c r="Y15" i="53"/>
  <c r="V15" i="53"/>
  <c r="S15" i="53"/>
  <c r="P15" i="53"/>
  <c r="M15" i="53"/>
  <c r="J15" i="53"/>
  <c r="G15" i="53"/>
  <c r="AA14" i="53"/>
  <c r="Y14" i="53"/>
  <c r="V14" i="53"/>
  <c r="S14" i="53"/>
  <c r="P14" i="53"/>
  <c r="M14" i="53"/>
  <c r="J14" i="53"/>
  <c r="G14" i="53"/>
  <c r="AA13" i="53"/>
  <c r="Z13" i="53"/>
  <c r="Y13" i="53"/>
  <c r="V13" i="53"/>
  <c r="S13" i="53"/>
  <c r="P13" i="53"/>
  <c r="M13" i="53"/>
  <c r="J13" i="53"/>
  <c r="G13" i="53"/>
  <c r="AA12" i="53"/>
  <c r="Y12" i="53"/>
  <c r="V12" i="53"/>
  <c r="S12" i="53"/>
  <c r="P12" i="53"/>
  <c r="M12" i="53"/>
  <c r="J12" i="53"/>
  <c r="G12" i="53"/>
  <c r="AA11" i="53"/>
  <c r="Y11" i="53"/>
  <c r="V11" i="53"/>
  <c r="S11" i="53"/>
  <c r="P11" i="53"/>
  <c r="M11" i="53"/>
  <c r="J11" i="53"/>
  <c r="G11" i="53"/>
  <c r="AA10" i="53"/>
  <c r="Y10" i="53"/>
  <c r="V10" i="53"/>
  <c r="S10" i="53"/>
  <c r="P10" i="53"/>
  <c r="M10" i="53"/>
  <c r="J10" i="53"/>
  <c r="G10" i="53"/>
  <c r="AA9" i="53"/>
  <c r="Z9" i="53"/>
  <c r="Y9" i="53"/>
  <c r="V9" i="53"/>
  <c r="S9" i="53"/>
  <c r="P9" i="53"/>
  <c r="M9" i="53"/>
  <c r="J9" i="53"/>
  <c r="G9" i="53"/>
  <c r="AA8" i="53"/>
  <c r="Y8" i="53"/>
  <c r="V8" i="53"/>
  <c r="S8" i="53"/>
  <c r="P8" i="53"/>
  <c r="M8" i="53"/>
  <c r="J8" i="53"/>
  <c r="G8" i="53"/>
  <c r="AA7" i="53"/>
  <c r="Y7" i="53"/>
  <c r="V7" i="53"/>
  <c r="S7" i="53"/>
  <c r="P7" i="53"/>
  <c r="M7" i="53"/>
  <c r="J7" i="53"/>
  <c r="G7" i="53"/>
  <c r="AA6" i="53"/>
  <c r="Y6" i="53"/>
  <c r="V6" i="53"/>
  <c r="S6" i="53"/>
  <c r="P6" i="53"/>
  <c r="M6" i="53"/>
  <c r="J6" i="53"/>
  <c r="G6" i="53"/>
  <c r="AA5" i="53"/>
  <c r="Z5" i="53"/>
  <c r="Y5" i="53"/>
  <c r="V5" i="53"/>
  <c r="S5" i="53"/>
  <c r="P5" i="53"/>
  <c r="M5" i="53"/>
  <c r="J5" i="53"/>
  <c r="G5" i="53"/>
  <c r="X40" i="69"/>
  <c r="N11" i="79" s="1"/>
  <c r="U40" i="69"/>
  <c r="U304" i="53" s="1"/>
  <c r="R40" i="69"/>
  <c r="N9" i="79" s="1"/>
  <c r="O40" i="69"/>
  <c r="O304" i="53" s="1"/>
  <c r="L40" i="69"/>
  <c r="I304" i="53"/>
  <c r="X39" i="69"/>
  <c r="K11" i="79" s="1"/>
  <c r="U39" i="69"/>
  <c r="K10" i="79" s="1"/>
  <c r="R39" i="69"/>
  <c r="K9" i="79" s="1"/>
  <c r="O39" i="69"/>
  <c r="L39" i="69"/>
  <c r="K5" i="79"/>
  <c r="X38" i="69"/>
  <c r="X302" i="53" s="1"/>
  <c r="U38" i="69"/>
  <c r="U302" i="53" s="1"/>
  <c r="R38" i="69"/>
  <c r="O38" i="69"/>
  <c r="O302" i="53" s="1"/>
  <c r="L38" i="69"/>
  <c r="L302" i="53" s="1"/>
  <c r="I302" i="53"/>
  <c r="F302" i="53"/>
  <c r="X37" i="69"/>
  <c r="X301" i="53" s="1"/>
  <c r="U37" i="69"/>
  <c r="U301" i="53" s="1"/>
  <c r="T301" i="53"/>
  <c r="R37" i="69"/>
  <c r="R301" i="53" s="1"/>
  <c r="Q301" i="53"/>
  <c r="O37" i="69"/>
  <c r="O301" i="53" s="1"/>
  <c r="L37" i="69"/>
  <c r="L301" i="53" s="1"/>
  <c r="K301" i="53"/>
  <c r="I301" i="53"/>
  <c r="H301" i="53"/>
  <c r="F301" i="53"/>
  <c r="AA36" i="69"/>
  <c r="Y36" i="69"/>
  <c r="V36" i="69"/>
  <c r="S36" i="69"/>
  <c r="P36" i="69"/>
  <c r="M36" i="69"/>
  <c r="J36" i="69"/>
  <c r="G36" i="69"/>
  <c r="AA35" i="69"/>
  <c r="Y35" i="69"/>
  <c r="V35" i="69"/>
  <c r="S35" i="69"/>
  <c r="P35" i="69"/>
  <c r="M35" i="69"/>
  <c r="J35" i="69"/>
  <c r="G35" i="69"/>
  <c r="AA34" i="69"/>
  <c r="Y34" i="69"/>
  <c r="V34" i="69"/>
  <c r="S34" i="69"/>
  <c r="P34" i="69"/>
  <c r="M34" i="69"/>
  <c r="J34" i="69"/>
  <c r="G34" i="69"/>
  <c r="AA33" i="69"/>
  <c r="Z33" i="69"/>
  <c r="Y33" i="69"/>
  <c r="V33" i="69"/>
  <c r="S33" i="69"/>
  <c r="P33" i="69"/>
  <c r="M33" i="69"/>
  <c r="J33" i="69"/>
  <c r="G33" i="69"/>
  <c r="AA32" i="69"/>
  <c r="Y32" i="69"/>
  <c r="V32" i="69"/>
  <c r="S32" i="69"/>
  <c r="P32" i="69"/>
  <c r="M32" i="69"/>
  <c r="J32" i="69"/>
  <c r="G32" i="69"/>
  <c r="AA31" i="69"/>
  <c r="Y31" i="69"/>
  <c r="V31" i="69"/>
  <c r="S31" i="69"/>
  <c r="P31" i="69"/>
  <c r="M31" i="69"/>
  <c r="J31" i="69"/>
  <c r="G31" i="69"/>
  <c r="AA30" i="69"/>
  <c r="Y30" i="69"/>
  <c r="V30" i="69"/>
  <c r="S30" i="69"/>
  <c r="P30" i="69"/>
  <c r="M30" i="69"/>
  <c r="J30" i="69"/>
  <c r="G30" i="69"/>
  <c r="AA29" i="69"/>
  <c r="Z29" i="69"/>
  <c r="Y29" i="69"/>
  <c r="V29" i="69"/>
  <c r="S29" i="69"/>
  <c r="P29" i="69"/>
  <c r="M29" i="69"/>
  <c r="J29" i="69"/>
  <c r="G29" i="69"/>
  <c r="AA28" i="69"/>
  <c r="Y28" i="69"/>
  <c r="V28" i="69"/>
  <c r="S28" i="69"/>
  <c r="P28" i="69"/>
  <c r="M28" i="69"/>
  <c r="J28" i="69"/>
  <c r="G28" i="69"/>
  <c r="AA27" i="69"/>
  <c r="Y27" i="69"/>
  <c r="V27" i="69"/>
  <c r="S27" i="69"/>
  <c r="P27" i="69"/>
  <c r="M27" i="69"/>
  <c r="J27" i="69"/>
  <c r="G27" i="69"/>
  <c r="AA26" i="69"/>
  <c r="Y26" i="69"/>
  <c r="V26" i="69"/>
  <c r="S26" i="69"/>
  <c r="P26" i="69"/>
  <c r="M26" i="69"/>
  <c r="J26" i="69"/>
  <c r="G26" i="69"/>
  <c r="AA25" i="69"/>
  <c r="Z25" i="69"/>
  <c r="Y25" i="69"/>
  <c r="V25" i="69"/>
  <c r="S25" i="69"/>
  <c r="P25" i="69"/>
  <c r="M25" i="69"/>
  <c r="J25" i="69"/>
  <c r="G25" i="69"/>
  <c r="AA24" i="69"/>
  <c r="Y24" i="69"/>
  <c r="V24" i="69"/>
  <c r="S24" i="69"/>
  <c r="P24" i="69"/>
  <c r="M24" i="69"/>
  <c r="J24" i="69"/>
  <c r="G24" i="69"/>
  <c r="AA23" i="69"/>
  <c r="Y23" i="69"/>
  <c r="V23" i="69"/>
  <c r="S23" i="69"/>
  <c r="P23" i="69"/>
  <c r="M23" i="69"/>
  <c r="J23" i="69"/>
  <c r="G23" i="69"/>
  <c r="AA22" i="69"/>
  <c r="Y22" i="69"/>
  <c r="V22" i="69"/>
  <c r="S22" i="69"/>
  <c r="P22" i="69"/>
  <c r="M22" i="69"/>
  <c r="J22" i="69"/>
  <c r="G22" i="69"/>
  <c r="AA21" i="69"/>
  <c r="Z21" i="69"/>
  <c r="Y21" i="69"/>
  <c r="V21" i="69"/>
  <c r="S21" i="69"/>
  <c r="P21" i="69"/>
  <c r="M21" i="69"/>
  <c r="J21" i="69"/>
  <c r="G21" i="69"/>
  <c r="AA20" i="69"/>
  <c r="Y20" i="69"/>
  <c r="V20" i="69"/>
  <c r="S20" i="69"/>
  <c r="P20" i="69"/>
  <c r="M20" i="69"/>
  <c r="J20" i="69"/>
  <c r="G20" i="69"/>
  <c r="AA19" i="69"/>
  <c r="Y19" i="69"/>
  <c r="V19" i="69"/>
  <c r="S19" i="69"/>
  <c r="P19" i="69"/>
  <c r="M19" i="69"/>
  <c r="J19" i="69"/>
  <c r="G19" i="69"/>
  <c r="AA18" i="69"/>
  <c r="Y18" i="69"/>
  <c r="V18" i="69"/>
  <c r="S18" i="69"/>
  <c r="P18" i="69"/>
  <c r="M18" i="69"/>
  <c r="J18" i="69"/>
  <c r="G18" i="69"/>
  <c r="AA17" i="69"/>
  <c r="Z17" i="69"/>
  <c r="Y17" i="69"/>
  <c r="V17" i="69"/>
  <c r="S17" i="69"/>
  <c r="P17" i="69"/>
  <c r="M17" i="69"/>
  <c r="J17" i="69"/>
  <c r="G17" i="69"/>
  <c r="AA16" i="69"/>
  <c r="Y16" i="69"/>
  <c r="V16" i="69"/>
  <c r="S16" i="69"/>
  <c r="P16" i="69"/>
  <c r="M16" i="69"/>
  <c r="J16" i="69"/>
  <c r="G16" i="69"/>
  <c r="AA15" i="69"/>
  <c r="Y15" i="69"/>
  <c r="V15" i="69"/>
  <c r="S15" i="69"/>
  <c r="P15" i="69"/>
  <c r="M15" i="69"/>
  <c r="J15" i="69"/>
  <c r="G15" i="69"/>
  <c r="AA14" i="69"/>
  <c r="Y14" i="69"/>
  <c r="V14" i="69"/>
  <c r="S14" i="69"/>
  <c r="P14" i="69"/>
  <c r="M14" i="69"/>
  <c r="J14" i="69"/>
  <c r="G14" i="69"/>
  <c r="AA13" i="69"/>
  <c r="Z13" i="69"/>
  <c r="Y13" i="69"/>
  <c r="V13" i="69"/>
  <c r="S13" i="69"/>
  <c r="P13" i="69"/>
  <c r="M13" i="69"/>
  <c r="J13" i="69"/>
  <c r="G13" i="69"/>
  <c r="AA12" i="69"/>
  <c r="Y12" i="69"/>
  <c r="V12" i="69"/>
  <c r="S12" i="69"/>
  <c r="P12" i="69"/>
  <c r="M12" i="69"/>
  <c r="J12" i="69"/>
  <c r="G12" i="69"/>
  <c r="AA11" i="69"/>
  <c r="Y11" i="69"/>
  <c r="V11" i="69"/>
  <c r="S11" i="69"/>
  <c r="P11" i="69"/>
  <c r="M11" i="69"/>
  <c r="J11" i="69"/>
  <c r="G11" i="69"/>
  <c r="AA10" i="69"/>
  <c r="Y10" i="69"/>
  <c r="V10" i="69"/>
  <c r="S10" i="69"/>
  <c r="P10" i="69"/>
  <c r="M10" i="69"/>
  <c r="J10" i="69"/>
  <c r="G10" i="69"/>
  <c r="AA9" i="69"/>
  <c r="Z9" i="69"/>
  <c r="Y9" i="69"/>
  <c r="V9" i="69"/>
  <c r="S9" i="69"/>
  <c r="P9" i="69"/>
  <c r="M9" i="69"/>
  <c r="J9" i="69"/>
  <c r="G9" i="69"/>
  <c r="J8" i="69"/>
  <c r="J7" i="69"/>
  <c r="J6" i="69"/>
  <c r="J5" i="69"/>
  <c r="H11" i="79"/>
  <c r="J7" i="79"/>
  <c r="D7" i="79"/>
  <c r="K6" i="79"/>
  <c r="H6" i="79"/>
  <c r="E6" i="79"/>
  <c r="N5" i="79"/>
  <c r="H5" i="79"/>
  <c r="W14" i="41"/>
  <c r="W80" i="40" s="1"/>
  <c r="V14" i="41"/>
  <c r="V80" i="40" s="1"/>
  <c r="T14" i="41"/>
  <c r="T80" i="40" s="1"/>
  <c r="S14" i="41"/>
  <c r="S80" i="40" s="1"/>
  <c r="Q14" i="41"/>
  <c r="E8" i="78" s="1"/>
  <c r="P14" i="41"/>
  <c r="P80" i="40" s="1"/>
  <c r="N80" i="40"/>
  <c r="M80" i="40"/>
  <c r="K14" i="41"/>
  <c r="K80" i="40" s="1"/>
  <c r="J14" i="41"/>
  <c r="J80" i="40" s="1"/>
  <c r="H14" i="41"/>
  <c r="H80" i="40" s="1"/>
  <c r="G14" i="41"/>
  <c r="D5" i="78" s="1"/>
  <c r="E14" i="41"/>
  <c r="E80" i="40" s="1"/>
  <c r="D14" i="41"/>
  <c r="D80" i="40" s="1"/>
  <c r="X13" i="41"/>
  <c r="U13" i="41"/>
  <c r="R13" i="41"/>
  <c r="O13" i="41"/>
  <c r="L13" i="41"/>
  <c r="I13" i="41"/>
  <c r="F13" i="41"/>
  <c r="X12" i="41"/>
  <c r="U12" i="41"/>
  <c r="R12" i="41"/>
  <c r="O12" i="41"/>
  <c r="L12" i="41"/>
  <c r="I12" i="41"/>
  <c r="F12" i="41"/>
  <c r="X11" i="41"/>
  <c r="U11" i="41"/>
  <c r="R11" i="41"/>
  <c r="O11" i="41"/>
  <c r="L11" i="41"/>
  <c r="I11" i="41"/>
  <c r="F11" i="41"/>
  <c r="X10" i="41"/>
  <c r="U10" i="41"/>
  <c r="R10" i="41"/>
  <c r="O10" i="41"/>
  <c r="L10" i="41"/>
  <c r="I10" i="41"/>
  <c r="F10" i="41"/>
  <c r="X9" i="41"/>
  <c r="U9" i="41"/>
  <c r="R9" i="41"/>
  <c r="O9" i="41"/>
  <c r="L9" i="41"/>
  <c r="I9" i="41"/>
  <c r="F9" i="41"/>
  <c r="X8" i="41"/>
  <c r="U8" i="41"/>
  <c r="R8" i="41"/>
  <c r="O8" i="41"/>
  <c r="L8" i="41"/>
  <c r="I8" i="41"/>
  <c r="F8" i="41"/>
  <c r="X7" i="41"/>
  <c r="U7" i="41"/>
  <c r="R7" i="41"/>
  <c r="O7" i="41"/>
  <c r="L7" i="41"/>
  <c r="I7" i="41"/>
  <c r="F7" i="41"/>
  <c r="R6" i="41"/>
  <c r="O6" i="41"/>
  <c r="L6" i="41"/>
  <c r="I6" i="41"/>
  <c r="D7" i="78"/>
  <c r="D4" i="78"/>
  <c r="Z78" i="36"/>
  <c r="Y78" i="36"/>
  <c r="X78" i="36"/>
  <c r="U78" i="36"/>
  <c r="R78" i="36"/>
  <c r="O78" i="36"/>
  <c r="L78" i="36"/>
  <c r="I78" i="36"/>
  <c r="F78" i="36"/>
  <c r="Z77" i="36"/>
  <c r="Y77" i="36"/>
  <c r="X77" i="36"/>
  <c r="U77" i="36"/>
  <c r="R77" i="36"/>
  <c r="O77" i="36"/>
  <c r="L77" i="36"/>
  <c r="I77" i="36"/>
  <c r="F77" i="36"/>
  <c r="Z76" i="36"/>
  <c r="Y76" i="36"/>
  <c r="X76" i="36"/>
  <c r="U76" i="36"/>
  <c r="R76" i="36"/>
  <c r="O76" i="36"/>
  <c r="L76" i="36"/>
  <c r="I76" i="36"/>
  <c r="F76" i="36"/>
  <c r="Z75" i="36"/>
  <c r="Y75" i="36"/>
  <c r="X75" i="36"/>
  <c r="U75" i="36"/>
  <c r="R75" i="36"/>
  <c r="O75" i="36"/>
  <c r="L75" i="36"/>
  <c r="I75" i="36"/>
  <c r="F75" i="36"/>
  <c r="Z74" i="36"/>
  <c r="Y74" i="36"/>
  <c r="X74" i="36"/>
  <c r="U74" i="36"/>
  <c r="R74" i="36"/>
  <c r="O74" i="36"/>
  <c r="L74" i="36"/>
  <c r="I74" i="36"/>
  <c r="F74" i="36"/>
  <c r="Z73" i="36"/>
  <c r="Y73" i="36"/>
  <c r="X73" i="36"/>
  <c r="U73" i="36"/>
  <c r="R73" i="36"/>
  <c r="O73" i="36"/>
  <c r="L73" i="36"/>
  <c r="I73" i="36"/>
  <c r="F73" i="36"/>
  <c r="Z72" i="36"/>
  <c r="Y72" i="36"/>
  <c r="X72" i="36"/>
  <c r="U72" i="36"/>
  <c r="R72" i="36"/>
  <c r="O72" i="36"/>
  <c r="L72" i="36"/>
  <c r="I72" i="36"/>
  <c r="F72" i="36"/>
  <c r="Z71" i="36"/>
  <c r="Y71" i="36"/>
  <c r="X71" i="36"/>
  <c r="U71" i="36"/>
  <c r="R71" i="36"/>
  <c r="O71" i="36"/>
  <c r="L71" i="36"/>
  <c r="I71" i="36"/>
  <c r="F71" i="36"/>
  <c r="Z70" i="36"/>
  <c r="Y70" i="36"/>
  <c r="X70" i="36"/>
  <c r="U70" i="36"/>
  <c r="R70" i="36"/>
  <c r="O70" i="36"/>
  <c r="L70" i="36"/>
  <c r="I70" i="36"/>
  <c r="F70" i="36"/>
  <c r="Z69" i="36"/>
  <c r="Y69" i="36"/>
  <c r="X69" i="36"/>
  <c r="U69" i="36"/>
  <c r="R69" i="36"/>
  <c r="O69" i="36"/>
  <c r="L69" i="36"/>
  <c r="I69" i="36"/>
  <c r="F69" i="36"/>
  <c r="Z68" i="36"/>
  <c r="Y68" i="36"/>
  <c r="X68" i="36"/>
  <c r="U68" i="36"/>
  <c r="R68" i="36"/>
  <c r="O68" i="36"/>
  <c r="L68" i="36"/>
  <c r="I68" i="36"/>
  <c r="F68" i="36"/>
  <c r="Z67" i="36"/>
  <c r="Y67" i="36"/>
  <c r="X67" i="36"/>
  <c r="U67" i="36"/>
  <c r="R67" i="36"/>
  <c r="O67" i="36"/>
  <c r="L67" i="36"/>
  <c r="I67" i="36"/>
  <c r="F67" i="36"/>
  <c r="Z66" i="36"/>
  <c r="Y66" i="36"/>
  <c r="X66" i="36"/>
  <c r="U66" i="36"/>
  <c r="R66" i="36"/>
  <c r="O66" i="36"/>
  <c r="L66" i="36"/>
  <c r="I66" i="36"/>
  <c r="F66" i="36"/>
  <c r="Z65" i="36"/>
  <c r="Y65" i="36"/>
  <c r="X65" i="36"/>
  <c r="U65" i="36"/>
  <c r="R65" i="36"/>
  <c r="O65" i="36"/>
  <c r="L65" i="36"/>
  <c r="I65" i="36"/>
  <c r="F65" i="36"/>
  <c r="Z64" i="36"/>
  <c r="Y64" i="36"/>
  <c r="X64" i="36"/>
  <c r="U64" i="36"/>
  <c r="R64" i="36"/>
  <c r="O64" i="36"/>
  <c r="L64" i="36"/>
  <c r="I64" i="36"/>
  <c r="F64" i="36"/>
  <c r="Z63" i="36"/>
  <c r="Y63" i="36"/>
  <c r="X63" i="36"/>
  <c r="U63" i="36"/>
  <c r="R63" i="36"/>
  <c r="O63" i="36"/>
  <c r="L63" i="36"/>
  <c r="I63" i="36"/>
  <c r="F63" i="36"/>
  <c r="Z62" i="36"/>
  <c r="Y62" i="36"/>
  <c r="X62" i="36"/>
  <c r="U62" i="36"/>
  <c r="R62" i="36"/>
  <c r="O62" i="36"/>
  <c r="L62" i="36"/>
  <c r="I62" i="36"/>
  <c r="F62" i="36"/>
  <c r="Z61" i="36"/>
  <c r="Y61" i="36"/>
  <c r="X61" i="36"/>
  <c r="U61" i="36"/>
  <c r="R61" i="36"/>
  <c r="O61" i="36"/>
  <c r="L61" i="36"/>
  <c r="I61" i="36"/>
  <c r="F61" i="36"/>
  <c r="Z60" i="36"/>
  <c r="Y60" i="36"/>
  <c r="X60" i="36"/>
  <c r="U60" i="36"/>
  <c r="R60" i="36"/>
  <c r="O60" i="36"/>
  <c r="L60" i="36"/>
  <c r="I60" i="36"/>
  <c r="F60" i="36"/>
  <c r="Z59" i="36"/>
  <c r="Y59" i="36"/>
  <c r="X59" i="36"/>
  <c r="U59" i="36"/>
  <c r="R59" i="36"/>
  <c r="O59" i="36"/>
  <c r="L59" i="36"/>
  <c r="I59" i="36"/>
  <c r="F59" i="36"/>
  <c r="Z58" i="36"/>
  <c r="Y58" i="36"/>
  <c r="X58" i="36"/>
  <c r="U58" i="36"/>
  <c r="R58" i="36"/>
  <c r="O58" i="36"/>
  <c r="L58" i="36"/>
  <c r="I58" i="36"/>
  <c r="F58" i="36"/>
  <c r="Z57" i="36"/>
  <c r="Y57" i="36"/>
  <c r="X57" i="36"/>
  <c r="U57" i="36"/>
  <c r="R57" i="36"/>
  <c r="O57" i="36"/>
  <c r="L57" i="36"/>
  <c r="I57" i="36"/>
  <c r="F57" i="36"/>
  <c r="Z56" i="36"/>
  <c r="Y56" i="36"/>
  <c r="X56" i="36"/>
  <c r="U56" i="36"/>
  <c r="R56" i="36"/>
  <c r="O56" i="36"/>
  <c r="L56" i="36"/>
  <c r="I56" i="36"/>
  <c r="F56" i="36"/>
  <c r="Z55" i="36"/>
  <c r="Y55" i="36"/>
  <c r="X55" i="36"/>
  <c r="U55" i="36"/>
  <c r="R55" i="36"/>
  <c r="O55" i="36"/>
  <c r="L55" i="36"/>
  <c r="I55" i="36"/>
  <c r="F55" i="36"/>
  <c r="Z54" i="36"/>
  <c r="Y54" i="36"/>
  <c r="X54" i="36"/>
  <c r="U54" i="36"/>
  <c r="R54" i="36"/>
  <c r="O54" i="36"/>
  <c r="L54" i="36"/>
  <c r="I54" i="36"/>
  <c r="F54" i="36"/>
  <c r="Z53" i="36"/>
  <c r="Y53" i="36"/>
  <c r="X53" i="36"/>
  <c r="U53" i="36"/>
  <c r="R53" i="36"/>
  <c r="O53" i="36"/>
  <c r="L53" i="36"/>
  <c r="I53" i="36"/>
  <c r="F53" i="36"/>
  <c r="Z52" i="36"/>
  <c r="Y52" i="36"/>
  <c r="X52" i="36"/>
  <c r="U52" i="36"/>
  <c r="R52" i="36"/>
  <c r="O52" i="36"/>
  <c r="L52" i="36"/>
  <c r="I52" i="36"/>
  <c r="F52" i="36"/>
  <c r="Z51" i="36"/>
  <c r="Y51" i="36"/>
  <c r="X51" i="36"/>
  <c r="U51" i="36"/>
  <c r="R51" i="36"/>
  <c r="O51" i="36"/>
  <c r="L51" i="36"/>
  <c r="I51" i="36"/>
  <c r="F51" i="36"/>
  <c r="Z50" i="36"/>
  <c r="Y50" i="36"/>
  <c r="X50" i="36"/>
  <c r="U50" i="36"/>
  <c r="R50" i="36"/>
  <c r="O50" i="36"/>
  <c r="L50" i="36"/>
  <c r="I50" i="36"/>
  <c r="F50" i="36"/>
  <c r="Z49" i="36"/>
  <c r="Y49" i="36"/>
  <c r="X49" i="36"/>
  <c r="U49" i="36"/>
  <c r="R49" i="36"/>
  <c r="O49" i="36"/>
  <c r="L49" i="36"/>
  <c r="I49" i="36"/>
  <c r="F49" i="36"/>
  <c r="Z48" i="36"/>
  <c r="Y48" i="36"/>
  <c r="X48" i="36"/>
  <c r="U48" i="36"/>
  <c r="R48" i="36"/>
  <c r="O48" i="36"/>
  <c r="L48" i="36"/>
  <c r="I48" i="36"/>
  <c r="F48" i="36"/>
  <c r="Z47" i="36"/>
  <c r="Y47" i="36"/>
  <c r="X47" i="36"/>
  <c r="U47" i="36"/>
  <c r="R47" i="36"/>
  <c r="O47" i="36"/>
  <c r="L47" i="36"/>
  <c r="I47" i="36"/>
  <c r="F47" i="36"/>
  <c r="Z46" i="36"/>
  <c r="Y46" i="36"/>
  <c r="X46" i="36"/>
  <c r="U46" i="36"/>
  <c r="R46" i="36"/>
  <c r="O46" i="36"/>
  <c r="L46" i="36"/>
  <c r="I46" i="36"/>
  <c r="F46" i="36"/>
  <c r="Z45" i="36"/>
  <c r="Y45" i="36"/>
  <c r="X45" i="36"/>
  <c r="U45" i="36"/>
  <c r="R45" i="36"/>
  <c r="O45" i="36"/>
  <c r="L45" i="36"/>
  <c r="I45" i="36"/>
  <c r="F45" i="36"/>
  <c r="Z44" i="36"/>
  <c r="Y44" i="36"/>
  <c r="X44" i="36"/>
  <c r="U44" i="36"/>
  <c r="R44" i="36"/>
  <c r="O44" i="36"/>
  <c r="L44" i="36"/>
  <c r="I44" i="36"/>
  <c r="F44" i="36"/>
  <c r="Z43" i="36"/>
  <c r="Y43" i="36"/>
  <c r="X43" i="36"/>
  <c r="U43" i="36"/>
  <c r="R43" i="36"/>
  <c r="O43" i="36"/>
  <c r="L43" i="36"/>
  <c r="I43" i="36"/>
  <c r="F43" i="36"/>
  <c r="Z42" i="36"/>
  <c r="Y42" i="36"/>
  <c r="X42" i="36"/>
  <c r="U42" i="36"/>
  <c r="R42" i="36"/>
  <c r="O42" i="36"/>
  <c r="L42" i="36"/>
  <c r="I42" i="36"/>
  <c r="F42" i="36"/>
  <c r="Z41" i="36"/>
  <c r="Y41" i="36"/>
  <c r="X41" i="36"/>
  <c r="U41" i="36"/>
  <c r="R41" i="36"/>
  <c r="O41" i="36"/>
  <c r="L41" i="36"/>
  <c r="I41" i="36"/>
  <c r="F41" i="36"/>
  <c r="Z40" i="36"/>
  <c r="Y40" i="36"/>
  <c r="X40" i="36"/>
  <c r="U40" i="36"/>
  <c r="R40" i="36"/>
  <c r="O40" i="36"/>
  <c r="L40" i="36"/>
  <c r="I40" i="36"/>
  <c r="F40" i="36"/>
  <c r="Z39" i="36"/>
  <c r="Y39" i="36"/>
  <c r="X39" i="36"/>
  <c r="U39" i="36"/>
  <c r="R39" i="36"/>
  <c r="O39" i="36"/>
  <c r="L39" i="36"/>
  <c r="I39" i="36"/>
  <c r="F39" i="36"/>
  <c r="Z38" i="36"/>
  <c r="Y38" i="36"/>
  <c r="X38" i="36"/>
  <c r="U38" i="36"/>
  <c r="R38" i="36"/>
  <c r="O38" i="36"/>
  <c r="L38" i="36"/>
  <c r="I38" i="36"/>
  <c r="F38" i="36"/>
  <c r="Z37" i="36"/>
  <c r="Y37" i="36"/>
  <c r="X37" i="36"/>
  <c r="U37" i="36"/>
  <c r="R37" i="36"/>
  <c r="O37" i="36"/>
  <c r="L37" i="36"/>
  <c r="I37" i="36"/>
  <c r="F37" i="36"/>
  <c r="Z36" i="36"/>
  <c r="Y36" i="36"/>
  <c r="X36" i="36"/>
  <c r="U36" i="36"/>
  <c r="R36" i="36"/>
  <c r="O36" i="36"/>
  <c r="L36" i="36"/>
  <c r="I36" i="36"/>
  <c r="F36" i="36"/>
  <c r="Z35" i="36"/>
  <c r="Y35" i="36"/>
  <c r="X35" i="36"/>
  <c r="U35" i="36"/>
  <c r="R35" i="36"/>
  <c r="O35" i="36"/>
  <c r="L35" i="36"/>
  <c r="I35" i="36"/>
  <c r="F35" i="36"/>
  <c r="Z34" i="36"/>
  <c r="Y34" i="36"/>
  <c r="X34" i="36"/>
  <c r="U34" i="36"/>
  <c r="R34" i="36"/>
  <c r="O34" i="36"/>
  <c r="L34" i="36"/>
  <c r="I34" i="36"/>
  <c r="F34" i="36"/>
  <c r="Z33" i="36"/>
  <c r="Y33" i="36"/>
  <c r="X33" i="36"/>
  <c r="U33" i="36"/>
  <c r="R33" i="36"/>
  <c r="O33" i="36"/>
  <c r="L33" i="36"/>
  <c r="I33" i="36"/>
  <c r="F33" i="36"/>
  <c r="Z32" i="36"/>
  <c r="Y32" i="36"/>
  <c r="X32" i="36"/>
  <c r="U32" i="36"/>
  <c r="R32" i="36"/>
  <c r="O32" i="36"/>
  <c r="L32" i="36"/>
  <c r="I32" i="36"/>
  <c r="F32" i="36"/>
  <c r="Z31" i="36"/>
  <c r="Y31" i="36"/>
  <c r="X31" i="36"/>
  <c r="U31" i="36"/>
  <c r="R31" i="36"/>
  <c r="O31" i="36"/>
  <c r="L31" i="36"/>
  <c r="I31" i="36"/>
  <c r="F31" i="36"/>
  <c r="Z30" i="36"/>
  <c r="Y30" i="36"/>
  <c r="X30" i="36"/>
  <c r="U30" i="36"/>
  <c r="R30" i="36"/>
  <c r="O30" i="36"/>
  <c r="L30" i="36"/>
  <c r="I30" i="36"/>
  <c r="F30" i="36"/>
  <c r="Z29" i="36"/>
  <c r="Y29" i="36"/>
  <c r="X29" i="36"/>
  <c r="U29" i="36"/>
  <c r="R29" i="36"/>
  <c r="O29" i="36"/>
  <c r="L29" i="36"/>
  <c r="I29" i="36"/>
  <c r="F29" i="36"/>
  <c r="Z28" i="36"/>
  <c r="Y28" i="36"/>
  <c r="X28" i="36"/>
  <c r="U28" i="36"/>
  <c r="R28" i="36"/>
  <c r="O28" i="36"/>
  <c r="L28" i="36"/>
  <c r="I28" i="36"/>
  <c r="F28" i="36"/>
  <c r="Z27" i="36"/>
  <c r="Y27" i="36"/>
  <c r="X27" i="36"/>
  <c r="U27" i="36"/>
  <c r="R27" i="36"/>
  <c r="O27" i="36"/>
  <c r="L27" i="36"/>
  <c r="I27" i="36"/>
  <c r="F27" i="36"/>
  <c r="Z26" i="36"/>
  <c r="Y26" i="36"/>
  <c r="X26" i="36"/>
  <c r="U26" i="36"/>
  <c r="R26" i="36"/>
  <c r="O26" i="36"/>
  <c r="L26" i="36"/>
  <c r="I26" i="36"/>
  <c r="F26" i="36"/>
  <c r="Z25" i="36"/>
  <c r="Y25" i="36"/>
  <c r="X25" i="36"/>
  <c r="U25" i="36"/>
  <c r="R25" i="36"/>
  <c r="O25" i="36"/>
  <c r="L25" i="36"/>
  <c r="I25" i="36"/>
  <c r="F25" i="36"/>
  <c r="Z24" i="36"/>
  <c r="Y24" i="36"/>
  <c r="X24" i="36"/>
  <c r="U24" i="36"/>
  <c r="R24" i="36"/>
  <c r="O24" i="36"/>
  <c r="L24" i="36"/>
  <c r="I24" i="36"/>
  <c r="F24" i="36"/>
  <c r="Z23" i="36"/>
  <c r="Y23" i="36"/>
  <c r="X23" i="36"/>
  <c r="U23" i="36"/>
  <c r="R23" i="36"/>
  <c r="O23" i="36"/>
  <c r="L23" i="36"/>
  <c r="I23" i="36"/>
  <c r="F23" i="36"/>
  <c r="Z22" i="36"/>
  <c r="Y22" i="36"/>
  <c r="X22" i="36"/>
  <c r="U22" i="36"/>
  <c r="R22" i="36"/>
  <c r="O22" i="36"/>
  <c r="L22" i="36"/>
  <c r="I22" i="36"/>
  <c r="F22" i="36"/>
  <c r="Z21" i="36"/>
  <c r="Y21" i="36"/>
  <c r="X21" i="36"/>
  <c r="U21" i="36"/>
  <c r="R21" i="36"/>
  <c r="O21" i="36"/>
  <c r="L21" i="36"/>
  <c r="I21" i="36"/>
  <c r="F21" i="36"/>
  <c r="Z20" i="36"/>
  <c r="Y20" i="36"/>
  <c r="X20" i="36"/>
  <c r="U20" i="36"/>
  <c r="R20" i="36"/>
  <c r="O20" i="36"/>
  <c r="L20" i="36"/>
  <c r="I20" i="36"/>
  <c r="F20" i="36"/>
  <c r="Z19" i="36"/>
  <c r="Y19" i="36"/>
  <c r="X19" i="36"/>
  <c r="U19" i="36"/>
  <c r="R19" i="36"/>
  <c r="O19" i="36"/>
  <c r="L19" i="36"/>
  <c r="I19" i="36"/>
  <c r="F19" i="36"/>
  <c r="Z18" i="36"/>
  <c r="Y18" i="36"/>
  <c r="X18" i="36"/>
  <c r="U18" i="36"/>
  <c r="R18" i="36"/>
  <c r="O18" i="36"/>
  <c r="L18" i="36"/>
  <c r="I18" i="36"/>
  <c r="F18" i="36"/>
  <c r="Z17" i="36"/>
  <c r="Y17" i="36"/>
  <c r="X17" i="36"/>
  <c r="U17" i="36"/>
  <c r="R17" i="36"/>
  <c r="O17" i="36"/>
  <c r="L17" i="36"/>
  <c r="I17" i="36"/>
  <c r="F17" i="36"/>
  <c r="Z16" i="36"/>
  <c r="Y16" i="36"/>
  <c r="X16" i="36"/>
  <c r="U16" i="36"/>
  <c r="R16" i="36"/>
  <c r="O16" i="36"/>
  <c r="L16" i="36"/>
  <c r="I16" i="36"/>
  <c r="F16" i="36"/>
  <c r="Z15" i="36"/>
  <c r="Y15" i="36"/>
  <c r="X15" i="36"/>
  <c r="U15" i="36"/>
  <c r="R15" i="36"/>
  <c r="O15" i="36"/>
  <c r="L15" i="36"/>
  <c r="I15" i="36"/>
  <c r="F15" i="36"/>
  <c r="Z14" i="36"/>
  <c r="Y14" i="36"/>
  <c r="X14" i="36"/>
  <c r="U14" i="36"/>
  <c r="R14" i="36"/>
  <c r="O14" i="36"/>
  <c r="L14" i="36"/>
  <c r="I14" i="36"/>
  <c r="F14" i="36"/>
  <c r="Z13" i="36"/>
  <c r="Y13" i="36"/>
  <c r="X13" i="36"/>
  <c r="U13" i="36"/>
  <c r="R13" i="36"/>
  <c r="O13" i="36"/>
  <c r="L13" i="36"/>
  <c r="I13" i="36"/>
  <c r="F13" i="36"/>
  <c r="Z12" i="36"/>
  <c r="Y12" i="36"/>
  <c r="X12" i="36"/>
  <c r="U12" i="36"/>
  <c r="R12" i="36"/>
  <c r="O12" i="36"/>
  <c r="L12" i="36"/>
  <c r="I12" i="36"/>
  <c r="F12" i="36"/>
  <c r="Z11" i="36"/>
  <c r="Y11" i="36"/>
  <c r="X11" i="36"/>
  <c r="U11" i="36"/>
  <c r="R11" i="36"/>
  <c r="O11" i="36"/>
  <c r="L11" i="36"/>
  <c r="I11" i="36"/>
  <c r="F11" i="36"/>
  <c r="Z10" i="36"/>
  <c r="Y10" i="36"/>
  <c r="X10" i="36"/>
  <c r="U10" i="36"/>
  <c r="R10" i="36"/>
  <c r="O10" i="36"/>
  <c r="L10" i="36"/>
  <c r="I10" i="36"/>
  <c r="F10" i="36"/>
  <c r="Z9" i="36"/>
  <c r="Y9" i="36"/>
  <c r="X9" i="36"/>
  <c r="U9" i="36"/>
  <c r="R9" i="36"/>
  <c r="O9" i="36"/>
  <c r="L9" i="36"/>
  <c r="I9" i="36"/>
  <c r="F9" i="36"/>
  <c r="Z8" i="36"/>
  <c r="Y8" i="36"/>
  <c r="X8" i="36"/>
  <c r="U8" i="36"/>
  <c r="R8" i="36"/>
  <c r="O8" i="36"/>
  <c r="L8" i="36"/>
  <c r="I8" i="36"/>
  <c r="F8" i="36"/>
  <c r="Z7" i="36"/>
  <c r="Y7" i="36"/>
  <c r="X7" i="36"/>
  <c r="U7" i="36"/>
  <c r="R7" i="36"/>
  <c r="O7" i="36"/>
  <c r="L7" i="36"/>
  <c r="I7" i="36"/>
  <c r="F7" i="36"/>
  <c r="Z6" i="36"/>
  <c r="Y6" i="36"/>
  <c r="X6" i="36"/>
  <c r="U6" i="36"/>
  <c r="R6" i="36"/>
  <c r="O6" i="36"/>
  <c r="L6" i="36"/>
  <c r="I6" i="36"/>
  <c r="F6" i="36"/>
  <c r="Z5" i="36"/>
  <c r="Y5" i="36"/>
  <c r="X5" i="36"/>
  <c r="U5" i="36"/>
  <c r="R5" i="36"/>
  <c r="O5" i="36"/>
  <c r="L5" i="36"/>
  <c r="I5" i="36"/>
  <c r="F5" i="36"/>
  <c r="W13" i="37"/>
  <c r="V13" i="37"/>
  <c r="V79" i="36" s="1"/>
  <c r="T13" i="37"/>
  <c r="T79" i="36" s="1"/>
  <c r="S13" i="37"/>
  <c r="S79" i="36" s="1"/>
  <c r="Q13" i="37"/>
  <c r="Q79" i="36" s="1"/>
  <c r="P13" i="37"/>
  <c r="P79" i="36" s="1"/>
  <c r="N13" i="37"/>
  <c r="N79" i="36" s="1"/>
  <c r="M13" i="37"/>
  <c r="M79" i="36" s="1"/>
  <c r="K13" i="37"/>
  <c r="J13" i="37"/>
  <c r="J79" i="36" s="1"/>
  <c r="H13" i="37"/>
  <c r="H79" i="36" s="1"/>
  <c r="G13" i="37"/>
  <c r="G79" i="36" s="1"/>
  <c r="E13" i="37"/>
  <c r="E79" i="36" s="1"/>
  <c r="D13" i="37"/>
  <c r="D79" i="36" s="1"/>
  <c r="Z12" i="37"/>
  <c r="Y12" i="37"/>
  <c r="X12" i="37"/>
  <c r="U12" i="37"/>
  <c r="R12" i="37"/>
  <c r="O12" i="37"/>
  <c r="L12" i="37"/>
  <c r="I12" i="37"/>
  <c r="F12" i="37"/>
  <c r="Z11" i="37"/>
  <c r="Y11" i="37"/>
  <c r="X11" i="37"/>
  <c r="U11" i="37"/>
  <c r="R11" i="37"/>
  <c r="O11" i="37"/>
  <c r="L11" i="37"/>
  <c r="I11" i="37"/>
  <c r="F11" i="37"/>
  <c r="Z10" i="37"/>
  <c r="Y10" i="37"/>
  <c r="X10" i="37"/>
  <c r="U10" i="37"/>
  <c r="R10" i="37"/>
  <c r="O10" i="37"/>
  <c r="L10" i="37"/>
  <c r="I10" i="37"/>
  <c r="F10" i="37"/>
  <c r="Z9" i="37"/>
  <c r="Y9" i="37"/>
  <c r="X9" i="37"/>
  <c r="U9" i="37"/>
  <c r="R9" i="37"/>
  <c r="O9" i="37"/>
  <c r="L9" i="37"/>
  <c r="I9" i="37"/>
  <c r="F9" i="37"/>
  <c r="Z8" i="37"/>
  <c r="Y8" i="37"/>
  <c r="X8" i="37"/>
  <c r="U8" i="37"/>
  <c r="R8" i="37"/>
  <c r="O8" i="37"/>
  <c r="L8" i="37"/>
  <c r="I8" i="37"/>
  <c r="F8" i="37"/>
  <c r="Z7" i="37"/>
  <c r="Y7" i="37"/>
  <c r="X7" i="37"/>
  <c r="U7" i="37"/>
  <c r="R7" i="37"/>
  <c r="O7" i="37"/>
  <c r="L7" i="37"/>
  <c r="I7" i="37"/>
  <c r="F7" i="37"/>
  <c r="Z6" i="37"/>
  <c r="Y6" i="37"/>
  <c r="X6" i="37"/>
  <c r="U6" i="37"/>
  <c r="R6" i="37"/>
  <c r="O6" i="37"/>
  <c r="L6" i="37"/>
  <c r="I6" i="37"/>
  <c r="F6" i="37"/>
  <c r="Z5" i="37"/>
  <c r="Y5" i="37"/>
  <c r="X5" i="37"/>
  <c r="U5" i="37"/>
  <c r="R5" i="37"/>
  <c r="O5" i="37"/>
  <c r="L5" i="37"/>
  <c r="I5" i="37"/>
  <c r="F5" i="37"/>
  <c r="D45" i="59"/>
  <c r="C45" i="59"/>
  <c r="E44" i="59"/>
  <c r="E43" i="59"/>
  <c r="E42" i="59"/>
  <c r="E41" i="59"/>
  <c r="E40" i="59"/>
  <c r="E39" i="59"/>
  <c r="E38" i="59"/>
  <c r="E37" i="59"/>
  <c r="E36" i="59"/>
  <c r="E35" i="59"/>
  <c r="E34" i="59"/>
  <c r="E33" i="59"/>
  <c r="E32" i="59"/>
  <c r="E31" i="59"/>
  <c r="E30" i="59"/>
  <c r="E29" i="59"/>
  <c r="E28" i="59"/>
  <c r="E27" i="59"/>
  <c r="E26" i="59"/>
  <c r="E25" i="59"/>
  <c r="E24" i="59"/>
  <c r="E23" i="59"/>
  <c r="E22" i="59"/>
  <c r="E21" i="59"/>
  <c r="E20" i="59"/>
  <c r="E19" i="59"/>
  <c r="E18" i="59"/>
  <c r="E17" i="59"/>
  <c r="E16" i="59"/>
  <c r="E15" i="59"/>
  <c r="E14" i="59"/>
  <c r="E13" i="59"/>
  <c r="E12" i="59"/>
  <c r="E11" i="59"/>
  <c r="E10" i="59"/>
  <c r="E9" i="59"/>
  <c r="E8" i="59"/>
  <c r="E7" i="59"/>
  <c r="E6" i="59"/>
  <c r="E5" i="59"/>
  <c r="M7" i="79" l="1"/>
  <c r="AA58" i="36"/>
  <c r="AA146" i="71"/>
  <c r="AA1268" i="70" s="1"/>
  <c r="O80" i="40"/>
  <c r="AA54" i="36"/>
  <c r="AA65" i="36"/>
  <c r="BH30" i="70"/>
  <c r="BG30" i="70" s="1"/>
  <c r="BH22" i="70"/>
  <c r="BG22" i="70" s="1"/>
  <c r="BH32" i="70"/>
  <c r="BH33" i="70"/>
  <c r="BH34" i="70"/>
  <c r="X80" i="40"/>
  <c r="AE8" i="41"/>
  <c r="AD8" i="41" s="1"/>
  <c r="AE6" i="41"/>
  <c r="L80" i="40"/>
  <c r="AQ6" i="40" s="1"/>
  <c r="F80" i="40"/>
  <c r="AO13" i="40" s="1"/>
  <c r="AU718" i="70"/>
  <c r="U80" i="40"/>
  <c r="AS642" i="70"/>
  <c r="AS778" i="70"/>
  <c r="G7" i="79"/>
  <c r="AS291" i="70"/>
  <c r="AS967" i="70"/>
  <c r="AU886" i="70"/>
  <c r="AU512" i="70"/>
  <c r="AV676" i="70"/>
  <c r="AS614" i="70"/>
  <c r="AV427" i="70"/>
  <c r="AU971" i="70"/>
  <c r="AV492" i="70"/>
  <c r="AV455" i="70"/>
  <c r="AV452" i="70"/>
  <c r="AV290" i="70"/>
  <c r="AU202" i="70"/>
  <c r="AV88" i="70"/>
  <c r="J8" i="80"/>
  <c r="L8" i="80" s="1"/>
  <c r="J12" i="80"/>
  <c r="L12" i="80" s="1"/>
  <c r="AB89" i="53"/>
  <c r="AB121" i="53"/>
  <c r="AB153" i="53"/>
  <c r="AB13" i="53"/>
  <c r="AB135" i="53"/>
  <c r="AB46" i="53"/>
  <c r="AB26" i="69"/>
  <c r="AA12" i="36"/>
  <c r="AA52" i="36"/>
  <c r="AA60" i="36"/>
  <c r="AA75" i="36"/>
  <c r="AA68" i="36"/>
  <c r="AA77" i="36"/>
  <c r="AA66" i="36"/>
  <c r="AA70" i="36"/>
  <c r="AA39" i="36"/>
  <c r="AA25" i="36"/>
  <c r="AA9" i="36"/>
  <c r="AA17" i="36"/>
  <c r="AA10" i="36"/>
  <c r="AA22" i="36"/>
  <c r="AA30" i="36"/>
  <c r="AA67" i="36"/>
  <c r="AS546" i="70"/>
  <c r="AU1164" i="70"/>
  <c r="AU69" i="70"/>
  <c r="AU820" i="70"/>
  <c r="AV103" i="70"/>
  <c r="AS373" i="70"/>
  <c r="AV418" i="70"/>
  <c r="AV859" i="70"/>
  <c r="AV1242" i="70"/>
  <c r="AV281" i="70"/>
  <c r="AV495" i="70"/>
  <c r="AV516" i="70"/>
  <c r="AV524" i="70"/>
  <c r="AV528" i="70"/>
  <c r="AV98" i="71"/>
  <c r="AV74" i="71"/>
  <c r="AV82" i="71"/>
  <c r="AS76" i="71"/>
  <c r="AS88" i="71"/>
  <c r="AB99" i="53"/>
  <c r="AB195" i="53"/>
  <c r="G10" i="79"/>
  <c r="J10" i="79"/>
  <c r="J6" i="79"/>
  <c r="AA63" i="36"/>
  <c r="AA16" i="36"/>
  <c r="AA24" i="36"/>
  <c r="AA32" i="36"/>
  <c r="AA40" i="36"/>
  <c r="AA48" i="36"/>
  <c r="AA33" i="36"/>
  <c r="AA51" i="36"/>
  <c r="AA59" i="36"/>
  <c r="AA55" i="36"/>
  <c r="AA21" i="36"/>
  <c r="AA37" i="36"/>
  <c r="AA45" i="36"/>
  <c r="AA5" i="36"/>
  <c r="E7" i="78"/>
  <c r="M10" i="79"/>
  <c r="AV60" i="71"/>
  <c r="AV64" i="71"/>
  <c r="AU113" i="71"/>
  <c r="AW113" i="71"/>
  <c r="AU121" i="71"/>
  <c r="AW121" i="71"/>
  <c r="AV127" i="71"/>
  <c r="AV131" i="71"/>
  <c r="AB1264" i="70"/>
  <c r="AE1264" i="70" s="1"/>
  <c r="AE142" i="71"/>
  <c r="AB1265" i="70"/>
  <c r="AE1265" i="70" s="1"/>
  <c r="AE143" i="71"/>
  <c r="AB1266" i="70"/>
  <c r="AE1266" i="70" s="1"/>
  <c r="AE144" i="71"/>
  <c r="AB1268" i="70"/>
  <c r="AE1268" i="70" s="1"/>
  <c r="AE146" i="71"/>
  <c r="AB1269" i="70"/>
  <c r="AE1269" i="70" s="1"/>
  <c r="AE147" i="71"/>
  <c r="AB1270" i="70"/>
  <c r="AE1270" i="70" s="1"/>
  <c r="AE148" i="71"/>
  <c r="AB1271" i="70"/>
  <c r="AE1271" i="70" s="1"/>
  <c r="AE149" i="71"/>
  <c r="AB1272" i="70"/>
  <c r="AE1272" i="70" s="1"/>
  <c r="AE150" i="71"/>
  <c r="AB1273" i="70"/>
  <c r="AE1273" i="70" s="1"/>
  <c r="AE151" i="71"/>
  <c r="AB1274" i="70"/>
  <c r="AE1274" i="70" s="1"/>
  <c r="AE152" i="71"/>
  <c r="AB1275" i="70"/>
  <c r="AE1275" i="70" s="1"/>
  <c r="AE153" i="71"/>
  <c r="AB1276" i="70"/>
  <c r="AE1276" i="70" s="1"/>
  <c r="AE154" i="71"/>
  <c r="AB1277" i="70"/>
  <c r="AE1277" i="70" s="1"/>
  <c r="AE155" i="71"/>
  <c r="AB1278" i="70"/>
  <c r="AE1278" i="70" s="1"/>
  <c r="AE156" i="71"/>
  <c r="D10" i="78"/>
  <c r="D6" i="79"/>
  <c r="AB31" i="69"/>
  <c r="AB147" i="53"/>
  <c r="AB275" i="53"/>
  <c r="AV358" i="70"/>
  <c r="AV865" i="70"/>
  <c r="AV93" i="71"/>
  <c r="AW93" i="71"/>
  <c r="S1263" i="70"/>
  <c r="V1263" i="70" s="1"/>
  <c r="V141" i="71"/>
  <c r="AK1263" i="70"/>
  <c r="AN1263" i="70" s="1"/>
  <c r="AN141" i="71"/>
  <c r="AK1264" i="70"/>
  <c r="AN1264" i="70" s="1"/>
  <c r="AN142" i="71"/>
  <c r="AK1265" i="70"/>
  <c r="AN1265" i="70" s="1"/>
  <c r="AN143" i="71"/>
  <c r="M11" i="80"/>
  <c r="O11" i="80" s="1"/>
  <c r="AN144" i="71"/>
  <c r="AK1267" i="70"/>
  <c r="AN1267" i="70" s="1"/>
  <c r="AN145" i="71"/>
  <c r="AK1268" i="70"/>
  <c r="AN1268" i="70" s="1"/>
  <c r="AN146" i="71"/>
  <c r="AK1269" i="70"/>
  <c r="AN1269" i="70" s="1"/>
  <c r="AN147" i="71"/>
  <c r="AK1270" i="70"/>
  <c r="AN1270" i="70" s="1"/>
  <c r="AN148" i="71"/>
  <c r="AK1271" i="70"/>
  <c r="AN1271" i="70" s="1"/>
  <c r="AN149" i="71"/>
  <c r="AK1272" i="70"/>
  <c r="AN1272" i="70" s="1"/>
  <c r="AN150" i="71"/>
  <c r="AK1273" i="70"/>
  <c r="AN1273" i="70" s="1"/>
  <c r="AN151" i="71"/>
  <c r="AK1274" i="70"/>
  <c r="AN1274" i="70" s="1"/>
  <c r="AN152" i="71"/>
  <c r="AK1275" i="70"/>
  <c r="AN1275" i="70" s="1"/>
  <c r="AN153" i="71"/>
  <c r="AK1276" i="70"/>
  <c r="AN1276" i="70" s="1"/>
  <c r="AN154" i="71"/>
  <c r="AK1277" i="70"/>
  <c r="AN1277" i="70" s="1"/>
  <c r="AN155" i="71"/>
  <c r="AK1278" i="70"/>
  <c r="AN1278" i="70" s="1"/>
  <c r="AN156" i="71"/>
  <c r="AA18" i="36"/>
  <c r="AA8" i="36"/>
  <c r="AA15" i="36"/>
  <c r="AA23" i="36"/>
  <c r="AA46" i="36"/>
  <c r="AA61" i="36"/>
  <c r="AA69" i="36"/>
  <c r="G6" i="79"/>
  <c r="AM106" i="71"/>
  <c r="J1279" i="70"/>
  <c r="M1279" i="70" s="1"/>
  <c r="M157" i="71"/>
  <c r="AV720" i="70"/>
  <c r="AA71" i="36"/>
  <c r="D10" i="79"/>
  <c r="AB224" i="53"/>
  <c r="AV37" i="71"/>
  <c r="AM72" i="71"/>
  <c r="AV73" i="71"/>
  <c r="AV77" i="71"/>
  <c r="AS81" i="71"/>
  <c r="AS85" i="71"/>
  <c r="AU107" i="71"/>
  <c r="AW107" i="71"/>
  <c r="AU111" i="71"/>
  <c r="AW111" i="71"/>
  <c r="AU119" i="71"/>
  <c r="AW119" i="71"/>
  <c r="AS138" i="71"/>
  <c r="J1264" i="70"/>
  <c r="M1264" i="70" s="1"/>
  <c r="M142" i="71"/>
  <c r="D10" i="80"/>
  <c r="F10" i="80" s="1"/>
  <c r="M143" i="71"/>
  <c r="J1266" i="70"/>
  <c r="M1266" i="70" s="1"/>
  <c r="M144" i="71"/>
  <c r="J1267" i="70"/>
  <c r="M1267" i="70" s="1"/>
  <c r="M145" i="71"/>
  <c r="J1268" i="70"/>
  <c r="M1268" i="70" s="1"/>
  <c r="M146" i="71"/>
  <c r="J1269" i="70"/>
  <c r="M1269" i="70" s="1"/>
  <c r="M147" i="71"/>
  <c r="J1270" i="70"/>
  <c r="M1270" i="70" s="1"/>
  <c r="M148" i="71"/>
  <c r="J1271" i="70"/>
  <c r="M1271" i="70" s="1"/>
  <c r="M149" i="71"/>
  <c r="J1272" i="70"/>
  <c r="M1272" i="70" s="1"/>
  <c r="M150" i="71"/>
  <c r="J1273" i="70"/>
  <c r="M1273" i="70" s="1"/>
  <c r="M151" i="71"/>
  <c r="J1274" i="70"/>
  <c r="M1274" i="70" s="1"/>
  <c r="M152" i="71"/>
  <c r="J1275" i="70"/>
  <c r="M1275" i="70" s="1"/>
  <c r="M153" i="71"/>
  <c r="J1276" i="70"/>
  <c r="M1276" i="70" s="1"/>
  <c r="M154" i="71"/>
  <c r="J1277" i="70"/>
  <c r="M1277" i="70" s="1"/>
  <c r="M155" i="71"/>
  <c r="J1278" i="70"/>
  <c r="M1278" i="70" s="1"/>
  <c r="M156" i="71"/>
  <c r="AS228" i="70"/>
  <c r="AV268" i="70"/>
  <c r="AB1279" i="70"/>
  <c r="AE1279" i="70" s="1"/>
  <c r="AE157" i="71"/>
  <c r="AU110" i="71"/>
  <c r="AW110" i="71"/>
  <c r="AU118" i="71"/>
  <c r="AW118" i="71"/>
  <c r="J1263" i="70"/>
  <c r="M1263" i="70" s="1"/>
  <c r="M141" i="71"/>
  <c r="G9" i="80"/>
  <c r="I9" i="80" s="1"/>
  <c r="V142" i="71"/>
  <c r="G13" i="80"/>
  <c r="I13" i="80" s="1"/>
  <c r="V146" i="71"/>
  <c r="AU293" i="70"/>
  <c r="AU1231" i="70"/>
  <c r="AA34" i="36"/>
  <c r="AA41" i="36"/>
  <c r="L13" i="37"/>
  <c r="L79" i="36" s="1"/>
  <c r="AA19" i="36"/>
  <c r="AA27" i="36"/>
  <c r="AA57" i="36"/>
  <c r="AA73" i="36"/>
  <c r="AA74" i="36"/>
  <c r="M6" i="79"/>
  <c r="AU68" i="71"/>
  <c r="AU123" i="71"/>
  <c r="AW123" i="71"/>
  <c r="AV391" i="70"/>
  <c r="AV449" i="70"/>
  <c r="AV482" i="70"/>
  <c r="AV832" i="70"/>
  <c r="AU498" i="70"/>
  <c r="AW498" i="70"/>
  <c r="AV723" i="70"/>
  <c r="AV32" i="70"/>
  <c r="AV67" i="70"/>
  <c r="AS45" i="70"/>
  <c r="AS223" i="70"/>
  <c r="AS359" i="70"/>
  <c r="AU580" i="70"/>
  <c r="AV31" i="70"/>
  <c r="AV36" i="70"/>
  <c r="AV706" i="70"/>
  <c r="AV349" i="70"/>
  <c r="AU1087" i="70"/>
  <c r="AV94" i="70"/>
  <c r="AV197" i="70"/>
  <c r="AV263" i="70"/>
  <c r="AV601" i="70"/>
  <c r="AV737" i="70"/>
  <c r="AV749" i="70"/>
  <c r="AV877" i="70"/>
  <c r="AU10" i="71"/>
  <c r="F1263" i="70"/>
  <c r="F6" i="80"/>
  <c r="X1263" i="70"/>
  <c r="L6" i="80"/>
  <c r="AA140" i="71"/>
  <c r="AV45" i="71"/>
  <c r="AV49" i="71"/>
  <c r="AV68" i="71"/>
  <c r="AV135" i="71"/>
  <c r="AD143" i="71"/>
  <c r="AD1265" i="70" s="1"/>
  <c r="AS67" i="71"/>
  <c r="O1263" i="70"/>
  <c r="I6" i="80"/>
  <c r="AV111" i="71"/>
  <c r="AS134" i="71"/>
  <c r="AV39" i="71"/>
  <c r="AS102" i="71"/>
  <c r="AV95" i="71"/>
  <c r="AV114" i="71"/>
  <c r="AA42" i="36"/>
  <c r="AR147" i="71"/>
  <c r="AR1269" i="70" s="1"/>
  <c r="H7" i="79"/>
  <c r="AS247" i="70"/>
  <c r="AU1009" i="70"/>
  <c r="AS1067" i="70"/>
  <c r="AA78" i="36"/>
  <c r="D9" i="79"/>
  <c r="AS70" i="71"/>
  <c r="AU88" i="71"/>
  <c r="AB34" i="69"/>
  <c r="M14" i="80"/>
  <c r="O14" i="80" s="1"/>
  <c r="AT144" i="71"/>
  <c r="AW144" i="71" s="1"/>
  <c r="AU30" i="71"/>
  <c r="AV42" i="71"/>
  <c r="AU75" i="71"/>
  <c r="AV84" i="71"/>
  <c r="AU85" i="71"/>
  <c r="AA89" i="71"/>
  <c r="AU108" i="71"/>
  <c r="AU112" i="71"/>
  <c r="AU116" i="71"/>
  <c r="AV120" i="71"/>
  <c r="AL141" i="71"/>
  <c r="N8" i="80" s="1"/>
  <c r="AV8" i="70"/>
  <c r="AV200" i="70"/>
  <c r="AV241" i="70"/>
  <c r="AS438" i="70"/>
  <c r="AV443" i="70"/>
  <c r="AV670" i="70"/>
  <c r="AV785" i="70"/>
  <c r="AV1049" i="70"/>
  <c r="AA6" i="36"/>
  <c r="AU61" i="71"/>
  <c r="AS23" i="70"/>
  <c r="AV265" i="70"/>
  <c r="AA28" i="36"/>
  <c r="AA64" i="36"/>
  <c r="AA7" i="36"/>
  <c r="AA14" i="36"/>
  <c r="AA36" i="36"/>
  <c r="AA43" i="36"/>
  <c r="AA72" i="36"/>
  <c r="E9" i="79"/>
  <c r="AB161" i="53"/>
  <c r="D9" i="80"/>
  <c r="F9" i="80" s="1"/>
  <c r="M15" i="80"/>
  <c r="O15" i="80" s="1"/>
  <c r="AM55" i="71"/>
  <c r="AS56" i="71"/>
  <c r="AU73" i="71"/>
  <c r="AU78" i="71"/>
  <c r="AU83" i="71"/>
  <c r="K146" i="71"/>
  <c r="K1268" i="70" s="1"/>
  <c r="AV394" i="70"/>
  <c r="AS597" i="70"/>
  <c r="AS1235" i="70"/>
  <c r="AA49" i="36"/>
  <c r="AA38" i="36"/>
  <c r="G9" i="79"/>
  <c r="AB20" i="69"/>
  <c r="AF8" i="69" s="1"/>
  <c r="D13" i="80"/>
  <c r="F13" i="80" s="1"/>
  <c r="AR150" i="71"/>
  <c r="AR1272" i="70" s="1"/>
  <c r="AD38" i="71"/>
  <c r="I140" i="71"/>
  <c r="AJ140" i="71"/>
  <c r="AU599" i="70"/>
  <c r="AS804" i="70"/>
  <c r="AS920" i="70"/>
  <c r="AA13" i="36"/>
  <c r="AA53" i="36"/>
  <c r="J9" i="79"/>
  <c r="N10" i="79"/>
  <c r="AB137" i="53"/>
  <c r="AB138" i="53"/>
  <c r="AB144" i="53"/>
  <c r="AB169" i="53"/>
  <c r="AB170" i="53"/>
  <c r="AB172" i="53"/>
  <c r="AB233" i="53"/>
  <c r="AB272" i="53"/>
  <c r="AB297" i="53"/>
  <c r="AU54" i="71"/>
  <c r="AU69" i="71"/>
  <c r="AV86" i="71"/>
  <c r="AA106" i="71"/>
  <c r="AV109" i="71"/>
  <c r="AU122" i="71"/>
  <c r="AV441" i="70"/>
  <c r="AU636" i="70"/>
  <c r="AV995" i="70"/>
  <c r="AS1108" i="70"/>
  <c r="AU1189" i="70"/>
  <c r="AA12" i="37"/>
  <c r="AB285" i="53"/>
  <c r="AA31" i="36"/>
  <c r="M9" i="79"/>
  <c r="M13" i="80"/>
  <c r="O13" i="80" s="1"/>
  <c r="M16" i="80"/>
  <c r="O16" i="80" s="1"/>
  <c r="AR153" i="71"/>
  <c r="AR1275" i="70" s="1"/>
  <c r="AU86" i="71"/>
  <c r="AS1023" i="70"/>
  <c r="U144" i="71"/>
  <c r="U1266" i="70" s="1"/>
  <c r="AA26" i="36"/>
  <c r="AA35" i="36"/>
  <c r="AA44" i="36"/>
  <c r="AA62" i="36"/>
  <c r="AI9" i="41"/>
  <c r="AH9" i="41" s="1"/>
  <c r="E8" i="79"/>
  <c r="AB12" i="69"/>
  <c r="AF6" i="69" s="1"/>
  <c r="AB36" i="69"/>
  <c r="AF12" i="69" s="1"/>
  <c r="AB44" i="53"/>
  <c r="AB57" i="53"/>
  <c r="AB62" i="53"/>
  <c r="AB70" i="53"/>
  <c r="AB78" i="53"/>
  <c r="AB114" i="53"/>
  <c r="AB198" i="53"/>
  <c r="AB206" i="53"/>
  <c r="AB242" i="53"/>
  <c r="AB265" i="53"/>
  <c r="J9" i="80"/>
  <c r="L9" i="80" s="1"/>
  <c r="AO141" i="71"/>
  <c r="AO1263" i="70" s="1"/>
  <c r="BI5" i="71"/>
  <c r="U38" i="71"/>
  <c r="AV52" i="71"/>
  <c r="AU58" i="71"/>
  <c r="AV110" i="71"/>
  <c r="AV128" i="71"/>
  <c r="L141" i="71"/>
  <c r="L1263" i="70" s="1"/>
  <c r="S1269" i="70"/>
  <c r="V1269" i="70" s="1"/>
  <c r="G14" i="80"/>
  <c r="I14" i="80" s="1"/>
  <c r="S1272" i="70"/>
  <c r="V1272" i="70" s="1"/>
  <c r="G17" i="80"/>
  <c r="I17" i="80" s="1"/>
  <c r="S1275" i="70"/>
  <c r="V1275" i="70" s="1"/>
  <c r="G20" i="80"/>
  <c r="I20" i="80" s="1"/>
  <c r="S1278" i="70"/>
  <c r="V1278" i="70" s="1"/>
  <c r="G23" i="80"/>
  <c r="I23" i="80" s="1"/>
  <c r="S1279" i="70"/>
  <c r="V1279" i="70" s="1"/>
  <c r="G24" i="80"/>
  <c r="I24" i="80" s="1"/>
  <c r="AV59" i="70"/>
  <c r="AV893" i="70"/>
  <c r="AA50" i="36"/>
  <c r="N8" i="79"/>
  <c r="AR152" i="71"/>
  <c r="AR155" i="71"/>
  <c r="AR1277" i="70" s="1"/>
  <c r="AU23" i="71"/>
  <c r="AS53" i="71"/>
  <c r="AV67" i="71"/>
  <c r="AV78" i="71"/>
  <c r="AS94" i="71"/>
  <c r="AU96" i="71"/>
  <c r="AV126" i="71"/>
  <c r="AV134" i="71"/>
  <c r="S1267" i="70"/>
  <c r="V1267" i="70" s="1"/>
  <c r="G12" i="80"/>
  <c r="I12" i="80" s="1"/>
  <c r="E6" i="78"/>
  <c r="E5" i="79"/>
  <c r="AB40" i="53"/>
  <c r="AB103" i="53"/>
  <c r="AB127" i="53"/>
  <c r="AR141" i="71"/>
  <c r="AR1263" i="70" s="1"/>
  <c r="AT149" i="71"/>
  <c r="AW149" i="71" s="1"/>
  <c r="AT152" i="71"/>
  <c r="AW152" i="71" s="1"/>
  <c r="AT155" i="71"/>
  <c r="AW155" i="71" s="1"/>
  <c r="AV24" i="71"/>
  <c r="AV27" i="71"/>
  <c r="AV30" i="71"/>
  <c r="AV33" i="71"/>
  <c r="AV36" i="71"/>
  <c r="AV50" i="71"/>
  <c r="AV53" i="71"/>
  <c r="AV92" i="71"/>
  <c r="AU94" i="71"/>
  <c r="AU106" i="71"/>
  <c r="AV122" i="71"/>
  <c r="S1265" i="70"/>
  <c r="V1265" i="70" s="1"/>
  <c r="G10" i="80"/>
  <c r="I10" i="80" s="1"/>
  <c r="S1270" i="70"/>
  <c r="V1270" i="70" s="1"/>
  <c r="G15" i="80"/>
  <c r="I15" i="80" s="1"/>
  <c r="S1273" i="70"/>
  <c r="V1273" i="70" s="1"/>
  <c r="G18" i="80"/>
  <c r="I18" i="80" s="1"/>
  <c r="S1276" i="70"/>
  <c r="V1276" i="70" s="1"/>
  <c r="G21" i="80"/>
  <c r="I21" i="80" s="1"/>
  <c r="AS243" i="70"/>
  <c r="AR361" i="70"/>
  <c r="AV361" i="70" s="1"/>
  <c r="AU477" i="70"/>
  <c r="AV798" i="70"/>
  <c r="AV167" i="70"/>
  <c r="AS205" i="70"/>
  <c r="AU243" i="70"/>
  <c r="AU252" i="70"/>
  <c r="AS296" i="70"/>
  <c r="AA11" i="36"/>
  <c r="AA20" i="36"/>
  <c r="AA29" i="36"/>
  <c r="AA47" i="36"/>
  <c r="AA56" i="36"/>
  <c r="AG8" i="41"/>
  <c r="AF8" i="41" s="1"/>
  <c r="E11" i="79"/>
  <c r="AB13" i="69"/>
  <c r="AB56" i="53"/>
  <c r="AB72" i="53"/>
  <c r="AB77" i="53"/>
  <c r="AB80" i="53"/>
  <c r="AB96" i="53"/>
  <c r="AB112" i="53"/>
  <c r="AB117" i="53"/>
  <c r="AB125" i="53"/>
  <c r="AB128" i="53"/>
  <c r="AB192" i="53"/>
  <c r="AB240" i="53"/>
  <c r="AB269" i="53"/>
  <c r="M8" i="80"/>
  <c r="O8" i="80" s="1"/>
  <c r="J14" i="80"/>
  <c r="L14" i="80" s="1"/>
  <c r="AV25" i="71"/>
  <c r="AV28" i="71"/>
  <c r="AV31" i="71"/>
  <c r="AV34" i="71"/>
  <c r="U55" i="71"/>
  <c r="AU57" i="71"/>
  <c r="AU65" i="71"/>
  <c r="AU79" i="71"/>
  <c r="AS90" i="71"/>
  <c r="AS101" i="71"/>
  <c r="L106" i="71"/>
  <c r="AU109" i="71"/>
  <c r="AU114" i="71"/>
  <c r="S1266" i="70"/>
  <c r="V1266" i="70" s="1"/>
  <c r="G11" i="80"/>
  <c r="I11" i="80" s="1"/>
  <c r="S1271" i="70"/>
  <c r="V1271" i="70" s="1"/>
  <c r="G16" i="80"/>
  <c r="I16" i="80" s="1"/>
  <c r="S1274" i="70"/>
  <c r="V1274" i="70" s="1"/>
  <c r="G19" i="80"/>
  <c r="I19" i="80" s="1"/>
  <c r="S1277" i="70"/>
  <c r="V1277" i="70" s="1"/>
  <c r="G22" i="80"/>
  <c r="I22" i="80" s="1"/>
  <c r="AS116" i="70"/>
  <c r="AV382" i="70"/>
  <c r="AV421" i="70"/>
  <c r="AV934" i="70"/>
  <c r="AA76" i="36"/>
  <c r="E9" i="78"/>
  <c r="H10" i="79"/>
  <c r="D11" i="80"/>
  <c r="F11" i="80" s="1"/>
  <c r="AT142" i="71"/>
  <c r="AW142" i="71" s="1"/>
  <c r="AV43" i="71"/>
  <c r="AS58" i="71"/>
  <c r="AS66" i="71"/>
  <c r="AS71" i="71"/>
  <c r="AU74" i="71"/>
  <c r="AU77" i="71"/>
  <c r="AV80" i="71"/>
  <c r="AU82" i="71"/>
  <c r="AV85" i="71"/>
  <c r="AV112" i="71"/>
  <c r="AV118" i="71"/>
  <c r="AS125" i="71"/>
  <c r="AS5" i="70"/>
  <c r="AU86" i="70"/>
  <c r="AV102" i="70"/>
  <c r="AV126" i="70"/>
  <c r="AV138" i="70"/>
  <c r="AV159" i="70"/>
  <c r="AV303" i="70"/>
  <c r="AV309" i="70"/>
  <c r="AV333" i="70"/>
  <c r="AV336" i="70"/>
  <c r="AV774" i="70"/>
  <c r="AV816" i="70"/>
  <c r="AV942" i="70"/>
  <c r="AV951" i="70"/>
  <c r="AV987" i="70"/>
  <c r="AV931" i="70"/>
  <c r="AS73" i="70"/>
  <c r="AJ718" i="70"/>
  <c r="AU845" i="70"/>
  <c r="AJ888" i="70"/>
  <c r="AV945" i="70"/>
  <c r="AV218" i="70"/>
  <c r="R718" i="70"/>
  <c r="AJ820" i="70"/>
  <c r="AU903" i="70"/>
  <c r="AS27" i="70"/>
  <c r="AS169" i="70"/>
  <c r="AU380" i="70"/>
  <c r="AA429" i="70"/>
  <c r="AS450" i="70"/>
  <c r="AU501" i="70"/>
  <c r="AU513" i="70"/>
  <c r="AV521" i="70"/>
  <c r="AV782" i="70"/>
  <c r="AU1051" i="70"/>
  <c r="L1075" i="70"/>
  <c r="I1177" i="70"/>
  <c r="AV117" i="70"/>
  <c r="AV120" i="70"/>
  <c r="AV153" i="70"/>
  <c r="AV177" i="70"/>
  <c r="AV180" i="70"/>
  <c r="AV186" i="70"/>
  <c r="AV189" i="70"/>
  <c r="AV417" i="70"/>
  <c r="AS420" i="70"/>
  <c r="AV423" i="70"/>
  <c r="AV426" i="70"/>
  <c r="AV571" i="70"/>
  <c r="AV577" i="70"/>
  <c r="L582" i="70"/>
  <c r="AV584" i="70"/>
  <c r="AV596" i="70"/>
  <c r="AU603" i="70"/>
  <c r="AU606" i="70"/>
  <c r="AU609" i="70"/>
  <c r="AU615" i="70"/>
  <c r="AV623" i="70"/>
  <c r="AV653" i="70"/>
  <c r="AU667" i="70"/>
  <c r="AV698" i="70"/>
  <c r="AV724" i="70"/>
  <c r="AV845" i="70"/>
  <c r="AS848" i="70"/>
  <c r="AV884" i="70"/>
  <c r="AV887" i="70"/>
  <c r="AU940" i="70"/>
  <c r="AU949" i="70"/>
  <c r="AU955" i="70"/>
  <c r="AM1007" i="70"/>
  <c r="AV1021" i="70"/>
  <c r="AU1198" i="70"/>
  <c r="AS25" i="70"/>
  <c r="AU29" i="70"/>
  <c r="AJ89" i="70"/>
  <c r="AU90" i="70"/>
  <c r="AU93" i="70"/>
  <c r="AV211" i="70"/>
  <c r="AU227" i="70"/>
  <c r="AV253" i="70"/>
  <c r="AV286" i="70"/>
  <c r="AU307" i="70"/>
  <c r="AS302" i="70"/>
  <c r="AS305" i="70"/>
  <c r="AU312" i="70"/>
  <c r="AU321" i="70"/>
  <c r="AV329" i="70"/>
  <c r="AV332" i="70"/>
  <c r="AV335" i="70"/>
  <c r="AV341" i="70"/>
  <c r="AV371" i="70"/>
  <c r="AV377" i="70"/>
  <c r="AV404" i="70"/>
  <c r="AS466" i="70"/>
  <c r="AU491" i="70"/>
  <c r="AV499" i="70"/>
  <c r="AV502" i="70"/>
  <c r="AV505" i="70"/>
  <c r="AV511" i="70"/>
  <c r="AV645" i="70"/>
  <c r="AV648" i="70"/>
  <c r="AS702" i="70"/>
  <c r="AU732" i="70"/>
  <c r="AV825" i="70"/>
  <c r="AA905" i="70"/>
  <c r="AV925" i="70"/>
  <c r="AV937" i="70"/>
  <c r="AU947" i="70"/>
  <c r="AU974" i="70"/>
  <c r="AU983" i="70"/>
  <c r="AU1015" i="70"/>
  <c r="AU1018" i="70"/>
  <c r="AU1021" i="70"/>
  <c r="AV1026" i="70"/>
  <c r="AS1029" i="70"/>
  <c r="AV1038" i="70"/>
  <c r="AV1071" i="70"/>
  <c r="AV1083" i="70"/>
  <c r="AD1092" i="70"/>
  <c r="AV1099" i="70"/>
  <c r="AV1108" i="70"/>
  <c r="AD1160" i="70"/>
  <c r="AU1196" i="70"/>
  <c r="AV1252" i="70"/>
  <c r="AD446" i="70"/>
  <c r="AS489" i="70"/>
  <c r="AV727" i="70"/>
  <c r="AS902" i="70"/>
  <c r="L1092" i="70"/>
  <c r="L1160" i="70"/>
  <c r="AS111" i="70"/>
  <c r="AV166" i="70"/>
  <c r="AS172" i="70"/>
  <c r="AU176" i="70"/>
  <c r="AU185" i="70"/>
  <c r="I191" i="70"/>
  <c r="AU195" i="70"/>
  <c r="AU198" i="70"/>
  <c r="AS212" i="70"/>
  <c r="AS215" i="70"/>
  <c r="AS224" i="70"/>
  <c r="AU267" i="70"/>
  <c r="AU270" i="70"/>
  <c r="AV459" i="70"/>
  <c r="AU490" i="70"/>
  <c r="AU483" i="70"/>
  <c r="AU486" i="70"/>
  <c r="AU535" i="70"/>
  <c r="AU538" i="70"/>
  <c r="AU541" i="70"/>
  <c r="AS771" i="70"/>
  <c r="AS810" i="70"/>
  <c r="AU894" i="70"/>
  <c r="AS971" i="70"/>
  <c r="AV1133" i="70"/>
  <c r="AS190" i="70"/>
  <c r="AV193" i="70"/>
  <c r="AV196" i="70"/>
  <c r="AU256" i="70"/>
  <c r="AU257" i="70"/>
  <c r="AS273" i="70"/>
  <c r="AV295" i="70"/>
  <c r="AS311" i="70"/>
  <c r="AV317" i="70"/>
  <c r="AV323" i="70"/>
  <c r="AS448" i="70"/>
  <c r="AS481" i="70"/>
  <c r="AV484" i="70"/>
  <c r="AV487" i="70"/>
  <c r="L531" i="70"/>
  <c r="AV542" i="70"/>
  <c r="AV545" i="70"/>
  <c r="AV621" i="70"/>
  <c r="AV690" i="70"/>
  <c r="AV794" i="70"/>
  <c r="AV797" i="70"/>
  <c r="AV895" i="70"/>
  <c r="AV898" i="70"/>
  <c r="AV901" i="70"/>
  <c r="R905" i="70"/>
  <c r="AV955" i="70"/>
  <c r="I1007" i="70"/>
  <c r="AV1017" i="70"/>
  <c r="AV1020" i="70"/>
  <c r="AV1044" i="70"/>
  <c r="AV1047" i="70"/>
  <c r="AU1058" i="70"/>
  <c r="AD1075" i="70"/>
  <c r="AV1082" i="70"/>
  <c r="AU1106" i="70"/>
  <c r="AU1130" i="70"/>
  <c r="AS1144" i="70"/>
  <c r="AS1195" i="70"/>
  <c r="AS1229" i="70"/>
  <c r="AU34" i="70"/>
  <c r="AS75" i="70"/>
  <c r="AV112" i="70"/>
  <c r="AV213" i="70"/>
  <c r="AV222" i="70"/>
  <c r="AS255" i="70"/>
  <c r="AV279" i="70"/>
  <c r="AV282" i="70"/>
  <c r="AV301" i="70"/>
  <c r="AV400" i="70"/>
  <c r="AV409" i="70"/>
  <c r="AV611" i="70"/>
  <c r="AV614" i="70"/>
  <c r="AV677" i="70"/>
  <c r="AV680" i="70"/>
  <c r="AV710" i="70"/>
  <c r="AS748" i="70"/>
  <c r="AV814" i="70"/>
  <c r="AV966" i="70"/>
  <c r="AV999" i="70"/>
  <c r="AV1095" i="70"/>
  <c r="AV1101" i="70"/>
  <c r="AV1107" i="70"/>
  <c r="AU1210" i="70"/>
  <c r="AV1224" i="70"/>
  <c r="AU619" i="70"/>
  <c r="R820" i="70"/>
  <c r="U820" i="70"/>
  <c r="AS11" i="70"/>
  <c r="AV28" i="70"/>
  <c r="AJ276" i="70"/>
  <c r="AM276" i="70"/>
  <c r="AS379" i="70"/>
  <c r="AS1078" i="70"/>
  <c r="I1245" i="70"/>
  <c r="L1245" i="70"/>
  <c r="AU37" i="70"/>
  <c r="AU163" i="70"/>
  <c r="AS7" i="70"/>
  <c r="R106" i="70"/>
  <c r="U106" i="70"/>
  <c r="AS1050" i="70"/>
  <c r="AV12" i="70"/>
  <c r="AA514" i="70"/>
  <c r="AD514" i="70"/>
  <c r="AA1041" i="70"/>
  <c r="AD1041" i="70"/>
  <c r="AM55" i="70"/>
  <c r="AU141" i="70"/>
  <c r="AR174" i="70"/>
  <c r="AS174" i="70" s="1"/>
  <c r="AS161" i="70"/>
  <c r="AS164" i="70"/>
  <c r="AU169" i="70"/>
  <c r="AU215" i="70"/>
  <c r="U225" i="70"/>
  <c r="AS237" i="70"/>
  <c r="AV313" i="70"/>
  <c r="AS319" i="70"/>
  <c r="AU392" i="70"/>
  <c r="AU403" i="70"/>
  <c r="AV669" i="70"/>
  <c r="AS761" i="70"/>
  <c r="AV41" i="70"/>
  <c r="AV54" i="70"/>
  <c r="AV78" i="70"/>
  <c r="AS105" i="70"/>
  <c r="AS109" i="70"/>
  <c r="AU137" i="70"/>
  <c r="AV148" i="70"/>
  <c r="AU161" i="70"/>
  <c r="AU189" i="70"/>
  <c r="AU255" i="70"/>
  <c r="AU262" i="70"/>
  <c r="AS284" i="70"/>
  <c r="AU316" i="70"/>
  <c r="AU381" i="70"/>
  <c r="AU393" i="70"/>
  <c r="AV401" i="70"/>
  <c r="AU447" i="70"/>
  <c r="AS474" i="70"/>
  <c r="AR531" i="70"/>
  <c r="AS531" i="70" s="1"/>
  <c r="AU533" i="70"/>
  <c r="AU555" i="70"/>
  <c r="AU558" i="70"/>
  <c r="AU561" i="70"/>
  <c r="AU564" i="70"/>
  <c r="AU658" i="70"/>
  <c r="AV659" i="70"/>
  <c r="AU662" i="70"/>
  <c r="AV772" i="70"/>
  <c r="AV778" i="70"/>
  <c r="AV781" i="70"/>
  <c r="AV784" i="70"/>
  <c r="AS805" i="70"/>
  <c r="AU822" i="70"/>
  <c r="AJ837" i="70"/>
  <c r="AV841" i="70"/>
  <c r="AU844" i="70"/>
  <c r="AU850" i="70"/>
  <c r="AS858" i="70"/>
  <c r="AV861" i="70"/>
  <c r="AV864" i="70"/>
  <c r="AV867" i="70"/>
  <c r="AV870" i="70"/>
  <c r="AA1007" i="70"/>
  <c r="AV1013" i="70"/>
  <c r="AS1042" i="70"/>
  <c r="AV1051" i="70"/>
  <c r="AS1076" i="70"/>
  <c r="AU52" i="70"/>
  <c r="AS85" i="70"/>
  <c r="AV74" i="70"/>
  <c r="AU99" i="70"/>
  <c r="AU151" i="70"/>
  <c r="AV181" i="70"/>
  <c r="AS251" i="70"/>
  <c r="AV269" i="70"/>
  <c r="U276" i="70"/>
  <c r="AU287" i="70"/>
  <c r="AU398" i="70"/>
  <c r="AM446" i="70"/>
  <c r="AU462" i="70"/>
  <c r="AU487" i="70"/>
  <c r="AS511" i="70"/>
  <c r="L514" i="70"/>
  <c r="U531" i="70"/>
  <c r="AV556" i="70"/>
  <c r="AU601" i="70"/>
  <c r="AV649" i="70"/>
  <c r="I718" i="70"/>
  <c r="AA718" i="70"/>
  <c r="AS734" i="70"/>
  <c r="AS753" i="70"/>
  <c r="AS801" i="70"/>
  <c r="AS834" i="70"/>
  <c r="AS996" i="70"/>
  <c r="L1041" i="70"/>
  <c r="AS1059" i="70"/>
  <c r="AU1150" i="70"/>
  <c r="AU1153" i="70"/>
  <c r="AU1159" i="70"/>
  <c r="AM1160" i="70"/>
  <c r="AS1191" i="70"/>
  <c r="AS1232" i="70"/>
  <c r="AU50" i="70"/>
  <c r="AS81" i="70"/>
  <c r="AS97" i="70"/>
  <c r="AU129" i="70"/>
  <c r="AS153" i="70"/>
  <c r="AV152" i="70"/>
  <c r="AU181" i="70"/>
  <c r="AU194" i="70"/>
  <c r="AU203" i="70"/>
  <c r="AU206" i="70"/>
  <c r="AV214" i="70"/>
  <c r="L225" i="70"/>
  <c r="AU245" i="70"/>
  <c r="AU248" i="70"/>
  <c r="I259" i="70"/>
  <c r="AU275" i="70"/>
  <c r="AU311" i="70"/>
  <c r="AU363" i="70"/>
  <c r="AU385" i="70"/>
  <c r="AD463" i="70"/>
  <c r="AU482" i="70"/>
  <c r="AU493" i="70"/>
  <c r="AU496" i="70"/>
  <c r="AA497" i="70"/>
  <c r="AU651" i="70"/>
  <c r="AS714" i="70"/>
  <c r="AS707" i="70"/>
  <c r="AU728" i="70"/>
  <c r="AS770" i="70"/>
  <c r="I820" i="70"/>
  <c r="AU827" i="70"/>
  <c r="AV823" i="70"/>
  <c r="AU826" i="70"/>
  <c r="AU829" i="70"/>
  <c r="AU832" i="70"/>
  <c r="AV862" i="70"/>
  <c r="AU977" i="70"/>
  <c r="AU980" i="70"/>
  <c r="AS999" i="70"/>
  <c r="AU1062" i="70"/>
  <c r="U1075" i="70"/>
  <c r="AM1075" i="70"/>
  <c r="AV1091" i="70"/>
  <c r="U1092" i="70"/>
  <c r="AM1092" i="70"/>
  <c r="AV1105" i="70"/>
  <c r="AV1116" i="70"/>
  <c r="AU1118" i="70"/>
  <c r="AA1177" i="70"/>
  <c r="AU1232" i="70"/>
  <c r="AV1238" i="70"/>
  <c r="AS1244" i="70"/>
  <c r="AU1250" i="70"/>
  <c r="AU30" i="70"/>
  <c r="AU42" i="70"/>
  <c r="AU44" i="70"/>
  <c r="AV53" i="70"/>
  <c r="AV77" i="70"/>
  <c r="AS79" i="70"/>
  <c r="AU87" i="70"/>
  <c r="AU97" i="70"/>
  <c r="AV130" i="70"/>
  <c r="AV195" i="70"/>
  <c r="AV201" i="70"/>
  <c r="AV204" i="70"/>
  <c r="AV239" i="70"/>
  <c r="AV264" i="70"/>
  <c r="AV273" i="70"/>
  <c r="AS315" i="70"/>
  <c r="AU328" i="70"/>
  <c r="AU331" i="70"/>
  <c r="AU343" i="70"/>
  <c r="AV351" i="70"/>
  <c r="AV354" i="70"/>
  <c r="U361" i="70"/>
  <c r="AV373" i="70"/>
  <c r="AV386" i="70"/>
  <c r="AU399" i="70"/>
  <c r="AU411" i="70"/>
  <c r="AS416" i="70"/>
  <c r="I446" i="70"/>
  <c r="AV491" i="70"/>
  <c r="AR514" i="70"/>
  <c r="AS514" i="70" s="1"/>
  <c r="AV507" i="70"/>
  <c r="AV510" i="70"/>
  <c r="AV513" i="70"/>
  <c r="AV560" i="70"/>
  <c r="AV563" i="70"/>
  <c r="AD582" i="70"/>
  <c r="AV589" i="70"/>
  <c r="AV592" i="70"/>
  <c r="AS632" i="70"/>
  <c r="AV652" i="70"/>
  <c r="AV661" i="70"/>
  <c r="AV694" i="70"/>
  <c r="AV741" i="70"/>
  <c r="AV744" i="70"/>
  <c r="AV754" i="70"/>
  <c r="AU773" i="70"/>
  <c r="AV790" i="70"/>
  <c r="AV799" i="70"/>
  <c r="AV809" i="70"/>
  <c r="AV827" i="70"/>
  <c r="AV843" i="70"/>
  <c r="AV849" i="70"/>
  <c r="AV852" i="70"/>
  <c r="AV932" i="70"/>
  <c r="AV935" i="70"/>
  <c r="AV938" i="70"/>
  <c r="AU943" i="70"/>
  <c r="AU948" i="70"/>
  <c r="AV975" i="70"/>
  <c r="AV978" i="70"/>
  <c r="AU989" i="70"/>
  <c r="AS991" i="70"/>
  <c r="AU1023" i="70"/>
  <c r="AS1028" i="70"/>
  <c r="AV1034" i="70"/>
  <c r="AS1037" i="70"/>
  <c r="AV1063" i="70"/>
  <c r="AV1066" i="70"/>
  <c r="AS1086" i="70"/>
  <c r="AS1116" i="70"/>
  <c r="AS1119" i="70"/>
  <c r="AS1125" i="70"/>
  <c r="AS1158" i="70"/>
  <c r="AU1168" i="70"/>
  <c r="AS1227" i="70"/>
  <c r="AV1220" i="70"/>
  <c r="AU1228" i="70"/>
  <c r="U1245" i="70"/>
  <c r="AS1255" i="70"/>
  <c r="AV1257" i="70"/>
  <c r="AB11" i="53"/>
  <c r="AB14" i="53"/>
  <c r="AB17" i="53"/>
  <c r="AB90" i="53"/>
  <c r="AB151" i="53"/>
  <c r="AB159" i="53"/>
  <c r="AB217" i="53"/>
  <c r="AB31" i="53"/>
  <c r="AB76" i="53"/>
  <c r="AB115" i="53"/>
  <c r="AB123" i="53"/>
  <c r="AB149" i="53"/>
  <c r="AB152" i="53"/>
  <c r="AB160" i="53"/>
  <c r="AB176" i="53"/>
  <c r="AB218" i="53"/>
  <c r="AB255" i="53"/>
  <c r="AB71" i="53"/>
  <c r="AB102" i="53"/>
  <c r="AB110" i="53"/>
  <c r="AB118" i="53"/>
  <c r="AB126" i="53"/>
  <c r="AB208" i="53"/>
  <c r="AB234" i="53"/>
  <c r="AB29" i="53"/>
  <c r="AB74" i="53"/>
  <c r="AB92" i="53"/>
  <c r="AB113" i="53"/>
  <c r="AB124" i="53"/>
  <c r="AB185" i="53"/>
  <c r="AB211" i="53"/>
  <c r="AB219" i="53"/>
  <c r="AB253" i="53"/>
  <c r="AB187" i="53"/>
  <c r="AB27" i="53"/>
  <c r="AB42" i="53"/>
  <c r="AB50" i="53"/>
  <c r="AB87" i="53"/>
  <c r="AB95" i="53"/>
  <c r="AB105" i="53"/>
  <c r="AB131" i="53"/>
  <c r="AB154" i="53"/>
  <c r="AB167" i="53"/>
  <c r="AB175" i="53"/>
  <c r="AB190" i="53"/>
  <c r="AB203" i="53"/>
  <c r="AB229" i="53"/>
  <c r="AB239" i="53"/>
  <c r="AB249" i="53"/>
  <c r="AB260" i="53"/>
  <c r="AB270" i="53"/>
  <c r="AB291" i="53"/>
  <c r="AB139" i="53"/>
  <c r="AB188" i="53"/>
  <c r="AB268" i="53"/>
  <c r="AB12" i="53"/>
  <c r="AB25" i="53"/>
  <c r="AB34" i="53"/>
  <c r="AB38" i="53"/>
  <c r="AB59" i="53"/>
  <c r="AB83" i="53"/>
  <c r="AB93" i="53"/>
  <c r="AB106" i="53"/>
  <c r="AB119" i="53"/>
  <c r="AB129" i="53"/>
  <c r="AB142" i="53"/>
  <c r="AB155" i="53"/>
  <c r="AB183" i="53"/>
  <c r="AB191" i="53"/>
  <c r="AB201" i="53"/>
  <c r="AB210" i="53"/>
  <c r="AB214" i="53"/>
  <c r="AB222" i="53"/>
  <c r="AB227" i="53"/>
  <c r="AB246" i="53"/>
  <c r="AB250" i="53"/>
  <c r="AB262" i="53"/>
  <c r="AB292" i="53"/>
  <c r="AB91" i="53"/>
  <c r="AB104" i="53"/>
  <c r="AB122" i="53"/>
  <c r="AB140" i="53"/>
  <c r="AB150" i="53"/>
  <c r="AB158" i="53"/>
  <c r="AB163" i="53"/>
  <c r="AB171" i="53"/>
  <c r="AB186" i="53"/>
  <c r="AB199" i="53"/>
  <c r="AB207" i="53"/>
  <c r="AB220" i="53"/>
  <c r="AB235" i="53"/>
  <c r="AB256" i="53"/>
  <c r="AB266" i="53"/>
  <c r="AB300" i="53"/>
  <c r="AB6" i="53"/>
  <c r="AB10" i="53"/>
  <c r="AB24" i="53"/>
  <c r="AB30" i="53"/>
  <c r="AB41" i="53"/>
  <c r="AB48" i="53"/>
  <c r="AB66" i="53"/>
  <c r="AB79" i="53"/>
  <c r="AB81" i="53"/>
  <c r="AB94" i="53"/>
  <c r="AB107" i="53"/>
  <c r="AB143" i="53"/>
  <c r="AB156" i="53"/>
  <c r="AB166" i="53"/>
  <c r="AB174" i="53"/>
  <c r="AB179" i="53"/>
  <c r="AB202" i="53"/>
  <c r="AB215" i="53"/>
  <c r="AB223" i="53"/>
  <c r="AB238" i="53"/>
  <c r="AB282" i="53"/>
  <c r="AB29" i="69"/>
  <c r="AB30" i="69"/>
  <c r="AB25" i="69"/>
  <c r="AB28" i="69"/>
  <c r="AF10" i="69" s="1"/>
  <c r="AB10" i="69"/>
  <c r="M39" i="69"/>
  <c r="L7" i="79" s="1"/>
  <c r="AB32" i="69"/>
  <c r="AF11" i="69" s="1"/>
  <c r="AB22" i="69"/>
  <c r="S39" i="69"/>
  <c r="V39" i="69"/>
  <c r="AB15" i="69"/>
  <c r="AB18" i="69"/>
  <c r="AB33" i="69"/>
  <c r="AB16" i="69"/>
  <c r="AF7" i="69" s="1"/>
  <c r="AI12" i="41"/>
  <c r="AH12" i="41" s="1"/>
  <c r="AK13" i="41"/>
  <c r="AJ13" i="41" s="1"/>
  <c r="AK10" i="41"/>
  <c r="AJ10" i="41" s="1"/>
  <c r="AC11" i="41"/>
  <c r="AB11" i="41" s="1"/>
  <c r="Q80" i="40"/>
  <c r="E4" i="78"/>
  <c r="D8" i="78"/>
  <c r="AE12" i="41"/>
  <c r="AD12" i="41" s="1"/>
  <c r="AI6" i="41"/>
  <c r="AH6" i="41" s="1"/>
  <c r="AQ73" i="40"/>
  <c r="R14" i="41"/>
  <c r="AS12" i="41" s="1"/>
  <c r="X14" i="41"/>
  <c r="E5" i="78"/>
  <c r="AG13" i="41"/>
  <c r="AF13" i="41" s="1"/>
  <c r="AC12" i="41"/>
  <c r="AB12" i="41" s="1"/>
  <c r="L14" i="41"/>
  <c r="AQ7" i="41" s="1"/>
  <c r="D6" i="78"/>
  <c r="AA8" i="41"/>
  <c r="Z8" i="41" s="1"/>
  <c r="AM11" i="41"/>
  <c r="AL11" i="41" s="1"/>
  <c r="F14" i="41"/>
  <c r="AO8" i="41" s="1"/>
  <c r="AC6" i="41"/>
  <c r="AB6" i="41" s="1"/>
  <c r="E10" i="78"/>
  <c r="AC8" i="41"/>
  <c r="AB8" i="41" s="1"/>
  <c r="AK7" i="41"/>
  <c r="AJ7" i="41" s="1"/>
  <c r="AC9" i="41"/>
  <c r="AB9" i="41" s="1"/>
  <c r="AG11" i="41"/>
  <c r="AF11" i="41" s="1"/>
  <c r="AA6" i="37"/>
  <c r="AA9" i="37"/>
  <c r="AA11" i="37"/>
  <c r="AA7" i="37"/>
  <c r="F13" i="37"/>
  <c r="F79" i="36" s="1"/>
  <c r="AA10" i="37"/>
  <c r="AD6" i="41"/>
  <c r="AA13" i="41"/>
  <c r="Z13" i="41" s="1"/>
  <c r="AM13" i="41"/>
  <c r="AL13" i="41" s="1"/>
  <c r="AE7" i="41"/>
  <c r="AD7" i="41" s="1"/>
  <c r="AM8" i="41"/>
  <c r="AL8" i="41" s="1"/>
  <c r="AE13" i="41"/>
  <c r="AD13" i="41" s="1"/>
  <c r="AB11" i="69"/>
  <c r="AB23" i="53"/>
  <c r="AE9" i="41"/>
  <c r="AD9" i="41" s="1"/>
  <c r="AA11" i="41"/>
  <c r="Z11" i="41" s="1"/>
  <c r="G5" i="79"/>
  <c r="M5" i="79"/>
  <c r="D5" i="79"/>
  <c r="J5" i="79"/>
  <c r="P37" i="69"/>
  <c r="G8" i="79"/>
  <c r="M8" i="79"/>
  <c r="D8" i="79"/>
  <c r="J8" i="79"/>
  <c r="W301" i="53"/>
  <c r="G11" i="79"/>
  <c r="M11" i="79"/>
  <c r="D11" i="79"/>
  <c r="J11" i="79"/>
  <c r="R302" i="53"/>
  <c r="H9" i="79"/>
  <c r="P39" i="69"/>
  <c r="K8" i="79"/>
  <c r="M40" i="69"/>
  <c r="N7" i="79"/>
  <c r="AK8" i="40"/>
  <c r="AJ8" i="40" s="1"/>
  <c r="AK14" i="40"/>
  <c r="AJ14" i="40" s="1"/>
  <c r="AK20" i="40"/>
  <c r="AJ20" i="40" s="1"/>
  <c r="AK26" i="40"/>
  <c r="AJ26" i="40" s="1"/>
  <c r="AK32" i="40"/>
  <c r="AK38" i="40"/>
  <c r="AK44" i="40"/>
  <c r="AK50" i="40"/>
  <c r="AJ50" i="40" s="1"/>
  <c r="AK56" i="40"/>
  <c r="AK62" i="40"/>
  <c r="AK68" i="40"/>
  <c r="AJ68" i="40" s="1"/>
  <c r="AK74" i="40"/>
  <c r="AJ74" i="40" s="1"/>
  <c r="AK9" i="40"/>
  <c r="AJ9" i="40" s="1"/>
  <c r="AK15" i="40"/>
  <c r="AJ15" i="40" s="1"/>
  <c r="AK21" i="40"/>
  <c r="AJ21" i="40" s="1"/>
  <c r="AK27" i="40"/>
  <c r="AK33" i="40"/>
  <c r="AK39" i="40"/>
  <c r="AK45" i="40"/>
  <c r="AJ45" i="40" s="1"/>
  <c r="AK51" i="40"/>
  <c r="AJ51" i="40" s="1"/>
  <c r="AK57" i="40"/>
  <c r="AJ57" i="40" s="1"/>
  <c r="AK63" i="40"/>
  <c r="AK69" i="40"/>
  <c r="AK75" i="40"/>
  <c r="AK10" i="40"/>
  <c r="AJ10" i="40" s="1"/>
  <c r="AK16" i="40"/>
  <c r="AJ16" i="40" s="1"/>
  <c r="AK22" i="40"/>
  <c r="AJ22" i="40" s="1"/>
  <c r="AK28" i="40"/>
  <c r="AJ28" i="40" s="1"/>
  <c r="AK34" i="40"/>
  <c r="AK40" i="40"/>
  <c r="AK46" i="40"/>
  <c r="AJ46" i="40" s="1"/>
  <c r="AK52" i="40"/>
  <c r="AJ52" i="40" s="1"/>
  <c r="AK58" i="40"/>
  <c r="AK64" i="40"/>
  <c r="AK70" i="40"/>
  <c r="AJ70" i="40" s="1"/>
  <c r="AK76" i="40"/>
  <c r="AJ76" i="40" s="1"/>
  <c r="AK11" i="40"/>
  <c r="AJ11" i="40" s="1"/>
  <c r="AK17" i="40"/>
  <c r="AK23" i="40"/>
  <c r="AJ23" i="40" s="1"/>
  <c r="AK29" i="40"/>
  <c r="AJ29" i="40" s="1"/>
  <c r="AK35" i="40"/>
  <c r="AK41" i="40"/>
  <c r="AK47" i="40"/>
  <c r="AJ47" i="40" s="1"/>
  <c r="AK53" i="40"/>
  <c r="AJ53" i="40" s="1"/>
  <c r="AK59" i="40"/>
  <c r="AJ59" i="40" s="1"/>
  <c r="AK65" i="40"/>
  <c r="AK71" i="40"/>
  <c r="AK77" i="40"/>
  <c r="AK12" i="40"/>
  <c r="AJ12" i="40" s="1"/>
  <c r="AK30" i="40"/>
  <c r="AJ30" i="40" s="1"/>
  <c r="AK48" i="40"/>
  <c r="AJ48" i="40" s="1"/>
  <c r="AK66" i="40"/>
  <c r="AJ66" i="40" s="1"/>
  <c r="AK13" i="40"/>
  <c r="AK31" i="40"/>
  <c r="AK49" i="40"/>
  <c r="AK67" i="40"/>
  <c r="AJ67" i="40" s="1"/>
  <c r="AK7" i="40"/>
  <c r="AJ7" i="40" s="1"/>
  <c r="AK79" i="40"/>
  <c r="AK18" i="40"/>
  <c r="AJ18" i="40" s="1"/>
  <c r="AK36" i="40"/>
  <c r="AJ36" i="40" s="1"/>
  <c r="AK54" i="40"/>
  <c r="AK72" i="40"/>
  <c r="AJ72" i="40" s="1"/>
  <c r="AK19" i="40"/>
  <c r="AJ19" i="40" s="1"/>
  <c r="AK55" i="40"/>
  <c r="AK73" i="40"/>
  <c r="AK24" i="40"/>
  <c r="AK60" i="40"/>
  <c r="AJ60" i="40" s="1"/>
  <c r="AK25" i="40"/>
  <c r="AJ25" i="40" s="1"/>
  <c r="AK61" i="40"/>
  <c r="AJ61" i="40" s="1"/>
  <c r="AK37" i="40"/>
  <c r="AK6" i="40"/>
  <c r="AK42" i="40"/>
  <c r="AK78" i="40"/>
  <c r="AK43" i="40"/>
  <c r="AJ43" i="40" s="1"/>
  <c r="AE10" i="41"/>
  <c r="AD10" i="41" s="1"/>
  <c r="AO59" i="40"/>
  <c r="AS13" i="41"/>
  <c r="AI11" i="41"/>
  <c r="AH11" i="41" s="1"/>
  <c r="AI8" i="41"/>
  <c r="AH8" i="41" s="1"/>
  <c r="AI13" i="41"/>
  <c r="AH13" i="41" s="1"/>
  <c r="AI10" i="41"/>
  <c r="AH10" i="41" s="1"/>
  <c r="AI7" i="41"/>
  <c r="AH7" i="41" s="1"/>
  <c r="AO10" i="41"/>
  <c r="X13" i="37"/>
  <c r="X79" i="36" s="1"/>
  <c r="AA8" i="37"/>
  <c r="I14" i="41"/>
  <c r="U14" i="41"/>
  <c r="AE10" i="40"/>
  <c r="AD10" i="40" s="1"/>
  <c r="AE16" i="40"/>
  <c r="AE22" i="40"/>
  <c r="AD22" i="40" s="1"/>
  <c r="AE28" i="40"/>
  <c r="AD28" i="40" s="1"/>
  <c r="AE34" i="40"/>
  <c r="AD34" i="40" s="1"/>
  <c r="AE40" i="40"/>
  <c r="AD40" i="40" s="1"/>
  <c r="AE46" i="40"/>
  <c r="AE52" i="40"/>
  <c r="AE58" i="40"/>
  <c r="AD58" i="40" s="1"/>
  <c r="AE64" i="40"/>
  <c r="AE70" i="40"/>
  <c r="AD70" i="40" s="1"/>
  <c r="AE76" i="40"/>
  <c r="AD76" i="40" s="1"/>
  <c r="AE8" i="40"/>
  <c r="AD8" i="40" s="1"/>
  <c r="AE32" i="40"/>
  <c r="AE50" i="40"/>
  <c r="AE74" i="40"/>
  <c r="AD74" i="40" s="1"/>
  <c r="AE11" i="40"/>
  <c r="AD11" i="40" s="1"/>
  <c r="AE17" i="40"/>
  <c r="AE23" i="40"/>
  <c r="AD23" i="40" s="1"/>
  <c r="AE29" i="40"/>
  <c r="AD29" i="40" s="1"/>
  <c r="AE35" i="40"/>
  <c r="AD35" i="40" s="1"/>
  <c r="AE41" i="40"/>
  <c r="AD41" i="40" s="1"/>
  <c r="AE47" i="40"/>
  <c r="AD47" i="40" s="1"/>
  <c r="AE53" i="40"/>
  <c r="AD53" i="40" s="1"/>
  <c r="AE59" i="40"/>
  <c r="AD59" i="40" s="1"/>
  <c r="AE65" i="40"/>
  <c r="AE71" i="40"/>
  <c r="AD71" i="40" s="1"/>
  <c r="AE77" i="40"/>
  <c r="AD77" i="40" s="1"/>
  <c r="AE20" i="40"/>
  <c r="AD20" i="40" s="1"/>
  <c r="AE38" i="40"/>
  <c r="AD38" i="40" s="1"/>
  <c r="AE62" i="40"/>
  <c r="AE6" i="40"/>
  <c r="AE12" i="40"/>
  <c r="AD12" i="40" s="1"/>
  <c r="AE18" i="40"/>
  <c r="AD18" i="40" s="1"/>
  <c r="AE24" i="40"/>
  <c r="AD24" i="40" s="1"/>
  <c r="AE30" i="40"/>
  <c r="AD30" i="40" s="1"/>
  <c r="AE36" i="40"/>
  <c r="AE42" i="40"/>
  <c r="AE48" i="40"/>
  <c r="AE54" i="40"/>
  <c r="AE60" i="40"/>
  <c r="AD60" i="40" s="1"/>
  <c r="AE66" i="40"/>
  <c r="AD66" i="40" s="1"/>
  <c r="AE72" i="40"/>
  <c r="AD72" i="40" s="1"/>
  <c r="AE78" i="40"/>
  <c r="AD78" i="40" s="1"/>
  <c r="AE14" i="40"/>
  <c r="AE44" i="40"/>
  <c r="AD44" i="40" s="1"/>
  <c r="AE68" i="40"/>
  <c r="AD68" i="40" s="1"/>
  <c r="AE7" i="40"/>
  <c r="AD7" i="40" s="1"/>
  <c r="AE13" i="40"/>
  <c r="AD13" i="40" s="1"/>
  <c r="AE19" i="40"/>
  <c r="AE25" i="40"/>
  <c r="AD25" i="40" s="1"/>
  <c r="AE31" i="40"/>
  <c r="AD31" i="40" s="1"/>
  <c r="AE37" i="40"/>
  <c r="AD37" i="40" s="1"/>
  <c r="AE43" i="40"/>
  <c r="AE49" i="40"/>
  <c r="AE55" i="40"/>
  <c r="AE61" i="40"/>
  <c r="AD61" i="40" s="1"/>
  <c r="AE67" i="40"/>
  <c r="AD67" i="40" s="1"/>
  <c r="AE73" i="40"/>
  <c r="AD73" i="40" s="1"/>
  <c r="AE79" i="40"/>
  <c r="AD79" i="40" s="1"/>
  <c r="AE26" i="40"/>
  <c r="AD26" i="40" s="1"/>
  <c r="AE56" i="40"/>
  <c r="AE9" i="40"/>
  <c r="AE45" i="40"/>
  <c r="AD45" i="40" s="1"/>
  <c r="AE15" i="40"/>
  <c r="AD15" i="40" s="1"/>
  <c r="AE51" i="40"/>
  <c r="AE21" i="40"/>
  <c r="AD21" i="40" s="1"/>
  <c r="AE57" i="40"/>
  <c r="AD57" i="40" s="1"/>
  <c r="AE69" i="40"/>
  <c r="AE75" i="40"/>
  <c r="AE27" i="40"/>
  <c r="AD27" i="40" s="1"/>
  <c r="AE63" i="40"/>
  <c r="AD63" i="40" s="1"/>
  <c r="AE33" i="40"/>
  <c r="AD33" i="40" s="1"/>
  <c r="AE39" i="40"/>
  <c r="J12" i="79"/>
  <c r="AB14" i="69"/>
  <c r="AB19" i="69"/>
  <c r="AB24" i="69"/>
  <c r="AF9" i="69" s="1"/>
  <c r="G39" i="69"/>
  <c r="Y39" i="69"/>
  <c r="Y303" i="53" s="1"/>
  <c r="AB28" i="53"/>
  <c r="AB32" i="53"/>
  <c r="AB39" i="53"/>
  <c r="AB75" i="53"/>
  <c r="AB86" i="53"/>
  <c r="AB134" i="53"/>
  <c r="AB182" i="53"/>
  <c r="AB230" i="53"/>
  <c r="AP141" i="71"/>
  <c r="AP1263" i="70" s="1"/>
  <c r="AR143" i="71"/>
  <c r="AU51" i="71"/>
  <c r="AA72" i="71"/>
  <c r="AD72" i="71"/>
  <c r="AU98" i="71"/>
  <c r="R106" i="71"/>
  <c r="U106" i="71"/>
  <c r="Y13" i="37"/>
  <c r="Y79" i="36" s="1"/>
  <c r="R13" i="37"/>
  <c r="R79" i="36" s="1"/>
  <c r="D9" i="78"/>
  <c r="AA6" i="41"/>
  <c r="Z6" i="41" s="1"/>
  <c r="AG6" i="41"/>
  <c r="AF6" i="41" s="1"/>
  <c r="AM6" i="41"/>
  <c r="AL6" i="41" s="1"/>
  <c r="AC7" i="41"/>
  <c r="AB7" i="41" s="1"/>
  <c r="AK8" i="41"/>
  <c r="AJ8" i="41" s="1"/>
  <c r="AA9" i="41"/>
  <c r="Z9" i="41" s="1"/>
  <c r="AG9" i="41"/>
  <c r="AF9" i="41" s="1"/>
  <c r="AM9" i="41"/>
  <c r="AL9" i="41" s="1"/>
  <c r="AC10" i="41"/>
  <c r="AB10" i="41" s="1"/>
  <c r="AE11" i="41"/>
  <c r="AD11" i="41" s="1"/>
  <c r="AK11" i="41"/>
  <c r="AJ11" i="41" s="1"/>
  <c r="AA12" i="41"/>
  <c r="Z12" i="41" s="1"/>
  <c r="AG12" i="41"/>
  <c r="AF12" i="41" s="1"/>
  <c r="AM12" i="41"/>
  <c r="AL12" i="41" s="1"/>
  <c r="AC13" i="41"/>
  <c r="AB13" i="41" s="1"/>
  <c r="AG8" i="40"/>
  <c r="AF8" i="40" s="1"/>
  <c r="AG14" i="40"/>
  <c r="AF14" i="40" s="1"/>
  <c r="AG20" i="40"/>
  <c r="AG26" i="40"/>
  <c r="AG32" i="40"/>
  <c r="AG38" i="40"/>
  <c r="AF38" i="40" s="1"/>
  <c r="AG44" i="40"/>
  <c r="AF44" i="40" s="1"/>
  <c r="AG50" i="40"/>
  <c r="AF50" i="40" s="1"/>
  <c r="AG56" i="40"/>
  <c r="AF56" i="40" s="1"/>
  <c r="AG62" i="40"/>
  <c r="AF62" i="40" s="1"/>
  <c r="AG68" i="40"/>
  <c r="AG74" i="40"/>
  <c r="AF74" i="40" s="1"/>
  <c r="AG24" i="40"/>
  <c r="AF24" i="40" s="1"/>
  <c r="AG48" i="40"/>
  <c r="AF48" i="40" s="1"/>
  <c r="AG9" i="40"/>
  <c r="AG15" i="40"/>
  <c r="AF15" i="40" s="1"/>
  <c r="AG21" i="40"/>
  <c r="AF21" i="40" s="1"/>
  <c r="AG27" i="40"/>
  <c r="AF27" i="40" s="1"/>
  <c r="AG33" i="40"/>
  <c r="AF33" i="40" s="1"/>
  <c r="AG39" i="40"/>
  <c r="AG45" i="40"/>
  <c r="AG51" i="40"/>
  <c r="AG57" i="40"/>
  <c r="AG63" i="40"/>
  <c r="AF63" i="40" s="1"/>
  <c r="AG69" i="40"/>
  <c r="AF69" i="40" s="1"/>
  <c r="AG75" i="40"/>
  <c r="AF75" i="40" s="1"/>
  <c r="AG18" i="40"/>
  <c r="AG42" i="40"/>
  <c r="AG10" i="40"/>
  <c r="AG16" i="40"/>
  <c r="AF16" i="40" s="1"/>
  <c r="AG22" i="40"/>
  <c r="AF22" i="40" s="1"/>
  <c r="AG28" i="40"/>
  <c r="AF28" i="40" s="1"/>
  <c r="AG34" i="40"/>
  <c r="AF34" i="40" s="1"/>
  <c r="AG40" i="40"/>
  <c r="AF40" i="40" s="1"/>
  <c r="AG46" i="40"/>
  <c r="AG52" i="40"/>
  <c r="AF52" i="40" s="1"/>
  <c r="AG58" i="40"/>
  <c r="AG64" i="40"/>
  <c r="AF64" i="40" s="1"/>
  <c r="AG70" i="40"/>
  <c r="AG76" i="40"/>
  <c r="AF76" i="40" s="1"/>
  <c r="AG12" i="40"/>
  <c r="AF12" i="40" s="1"/>
  <c r="AG36" i="40"/>
  <c r="AF36" i="40" s="1"/>
  <c r="AG54" i="40"/>
  <c r="AF54" i="40" s="1"/>
  <c r="AG11" i="40"/>
  <c r="AF11" i="40" s="1"/>
  <c r="AG17" i="40"/>
  <c r="AG23" i="40"/>
  <c r="AG29" i="40"/>
  <c r="AG35" i="40"/>
  <c r="AF35" i="40" s="1"/>
  <c r="AG41" i="40"/>
  <c r="AF41" i="40" s="1"/>
  <c r="AG47" i="40"/>
  <c r="AF47" i="40" s="1"/>
  <c r="AG53" i="40"/>
  <c r="AG59" i="40"/>
  <c r="AG65" i="40"/>
  <c r="AG71" i="40"/>
  <c r="AG77" i="40"/>
  <c r="AF77" i="40" s="1"/>
  <c r="AG6" i="40"/>
  <c r="AF6" i="40" s="1"/>
  <c r="AG30" i="40"/>
  <c r="AF30" i="40" s="1"/>
  <c r="AG60" i="40"/>
  <c r="AF60" i="40" s="1"/>
  <c r="AG7" i="40"/>
  <c r="AG43" i="40"/>
  <c r="AF43" i="40" s="1"/>
  <c r="AG72" i="40"/>
  <c r="AF72" i="40" s="1"/>
  <c r="AG13" i="40"/>
  <c r="AF13" i="40" s="1"/>
  <c r="AG49" i="40"/>
  <c r="AF49" i="40" s="1"/>
  <c r="AG73" i="40"/>
  <c r="AF73" i="40" s="1"/>
  <c r="AG67" i="40"/>
  <c r="AF67" i="40" s="1"/>
  <c r="AG19" i="40"/>
  <c r="AF19" i="40" s="1"/>
  <c r="AG55" i="40"/>
  <c r="AF55" i="40" s="1"/>
  <c r="AG78" i="40"/>
  <c r="AF78" i="40" s="1"/>
  <c r="AG66" i="40"/>
  <c r="AG25" i="40"/>
  <c r="AF25" i="40" s="1"/>
  <c r="AG61" i="40"/>
  <c r="AG79" i="40"/>
  <c r="AF79" i="40" s="1"/>
  <c r="AG31" i="40"/>
  <c r="AF31" i="40" s="1"/>
  <c r="AG37" i="40"/>
  <c r="AF37" i="40" s="1"/>
  <c r="E7" i="79"/>
  <c r="E10" i="79"/>
  <c r="AA37" i="69"/>
  <c r="AA301" i="53" s="1"/>
  <c r="AB17" i="69"/>
  <c r="J39" i="69"/>
  <c r="G40" i="69"/>
  <c r="O5" i="79" s="1"/>
  <c r="Y40" i="69"/>
  <c r="Y304" i="53" s="1"/>
  <c r="AB9" i="53"/>
  <c r="AB22" i="53"/>
  <c r="AB26" i="53"/>
  <c r="AB43" i="53"/>
  <c r="AB61" i="53"/>
  <c r="AB73" i="53"/>
  <c r="AB101" i="53"/>
  <c r="AB120" i="53"/>
  <c r="AB168" i="53"/>
  <c r="AB281" i="53"/>
  <c r="AB299" i="53"/>
  <c r="AS139" i="71"/>
  <c r="AV139" i="71"/>
  <c r="Z13" i="37"/>
  <c r="Z79" i="36" s="1"/>
  <c r="AI6" i="40"/>
  <c r="AH6" i="40" s="1"/>
  <c r="AI12" i="40"/>
  <c r="AH12" i="40" s="1"/>
  <c r="AI18" i="40"/>
  <c r="AI24" i="40"/>
  <c r="AI30" i="40"/>
  <c r="AI36" i="40"/>
  <c r="AH36" i="40" s="1"/>
  <c r="AI42" i="40"/>
  <c r="AH42" i="40" s="1"/>
  <c r="AI48" i="40"/>
  <c r="AH48" i="40" s="1"/>
  <c r="AI54" i="40"/>
  <c r="AH54" i="40" s="1"/>
  <c r="AI60" i="40"/>
  <c r="AH60" i="40" s="1"/>
  <c r="AI66" i="40"/>
  <c r="AH66" i="40" s="1"/>
  <c r="AI72" i="40"/>
  <c r="AH72" i="40" s="1"/>
  <c r="AI78" i="40"/>
  <c r="AH78" i="40" s="1"/>
  <c r="AI7" i="40"/>
  <c r="AH7" i="40" s="1"/>
  <c r="AI13" i="40"/>
  <c r="AI19" i="40"/>
  <c r="AH19" i="40" s="1"/>
  <c r="AI25" i="40"/>
  <c r="AH25" i="40" s="1"/>
  <c r="AI31" i="40"/>
  <c r="AH31" i="40" s="1"/>
  <c r="AI37" i="40"/>
  <c r="AH37" i="40" s="1"/>
  <c r="AI43" i="40"/>
  <c r="AH43" i="40" s="1"/>
  <c r="AI49" i="40"/>
  <c r="AI55" i="40"/>
  <c r="AH55" i="40" s="1"/>
  <c r="AI61" i="40"/>
  <c r="AI67" i="40"/>
  <c r="AH67" i="40" s="1"/>
  <c r="AI73" i="40"/>
  <c r="AH73" i="40" s="1"/>
  <c r="AI79" i="40"/>
  <c r="AH79" i="40" s="1"/>
  <c r="AI8" i="40"/>
  <c r="AH8" i="40" s="1"/>
  <c r="AI14" i="40"/>
  <c r="AI20" i="40"/>
  <c r="AI26" i="40"/>
  <c r="AH26" i="40" s="1"/>
  <c r="AI32" i="40"/>
  <c r="AH32" i="40" s="1"/>
  <c r="AI38" i="40"/>
  <c r="AH38" i="40" s="1"/>
  <c r="AI44" i="40"/>
  <c r="AI50" i="40"/>
  <c r="AH50" i="40" s="1"/>
  <c r="AI56" i="40"/>
  <c r="AH56" i="40" s="1"/>
  <c r="AI62" i="40"/>
  <c r="AI68" i="40"/>
  <c r="AH68" i="40" s="1"/>
  <c r="AI74" i="40"/>
  <c r="AH74" i="40" s="1"/>
  <c r="AI9" i="40"/>
  <c r="AI15" i="40"/>
  <c r="AH15" i="40" s="1"/>
  <c r="AI21" i="40"/>
  <c r="AI27" i="40"/>
  <c r="AH27" i="40" s="1"/>
  <c r="AI33" i="40"/>
  <c r="AH33" i="40" s="1"/>
  <c r="AI39" i="40"/>
  <c r="AH39" i="40" s="1"/>
  <c r="AI45" i="40"/>
  <c r="AI51" i="40"/>
  <c r="AH51" i="40" s="1"/>
  <c r="AI57" i="40"/>
  <c r="AI63" i="40"/>
  <c r="AH63" i="40" s="1"/>
  <c r="AI69" i="40"/>
  <c r="AH69" i="40" s="1"/>
  <c r="AI75" i="40"/>
  <c r="AH75" i="40" s="1"/>
  <c r="AI16" i="40"/>
  <c r="AH16" i="40" s="1"/>
  <c r="AI34" i="40"/>
  <c r="AI52" i="40"/>
  <c r="AI70" i="40"/>
  <c r="AH70" i="40" s="1"/>
  <c r="AI17" i="40"/>
  <c r="AH17" i="40" s="1"/>
  <c r="AI35" i="40"/>
  <c r="AH35" i="40" s="1"/>
  <c r="AI53" i="40"/>
  <c r="AH53" i="40" s="1"/>
  <c r="AI71" i="40"/>
  <c r="AH71" i="40" s="1"/>
  <c r="AI47" i="40"/>
  <c r="AH47" i="40" s="1"/>
  <c r="AI22" i="40"/>
  <c r="AI40" i="40"/>
  <c r="AH40" i="40" s="1"/>
  <c r="AI58" i="40"/>
  <c r="AH58" i="40" s="1"/>
  <c r="AI76" i="40"/>
  <c r="AI28" i="40"/>
  <c r="AH28" i="40" s="1"/>
  <c r="AI64" i="40"/>
  <c r="AH64" i="40" s="1"/>
  <c r="AI11" i="40"/>
  <c r="AH11" i="40" s="1"/>
  <c r="AI65" i="40"/>
  <c r="AH65" i="40" s="1"/>
  <c r="AI23" i="40"/>
  <c r="AH23" i="40" s="1"/>
  <c r="AI41" i="40"/>
  <c r="AI59" i="40"/>
  <c r="AH59" i="40" s="1"/>
  <c r="AI77" i="40"/>
  <c r="AI10" i="40"/>
  <c r="AH10" i="40" s="1"/>
  <c r="AI46" i="40"/>
  <c r="AH46" i="40" s="1"/>
  <c r="AI29" i="40"/>
  <c r="AH29" i="40" s="1"/>
  <c r="G80" i="40"/>
  <c r="I80" i="40" s="1"/>
  <c r="AB27" i="69"/>
  <c r="AB7" i="53"/>
  <c r="AB18" i="53"/>
  <c r="AB55" i="53"/>
  <c r="AT157" i="71"/>
  <c r="AW157" i="71" s="1"/>
  <c r="I38" i="71"/>
  <c r="L38" i="71"/>
  <c r="AS59" i="71"/>
  <c r="AV59" i="71"/>
  <c r="AV108" i="71"/>
  <c r="AS108" i="71"/>
  <c r="AB231" i="53"/>
  <c r="AB243" i="53"/>
  <c r="AB287" i="53"/>
  <c r="AU41" i="71"/>
  <c r="AU44" i="71"/>
  <c r="R143" i="71"/>
  <c r="R1265" i="70" s="1"/>
  <c r="H1266" i="70"/>
  <c r="I144" i="71"/>
  <c r="I1266" i="70" s="1"/>
  <c r="AM10" i="40"/>
  <c r="AL10" i="40" s="1"/>
  <c r="AM16" i="40"/>
  <c r="AL16" i="40" s="1"/>
  <c r="AM22" i="40"/>
  <c r="AL22" i="40" s="1"/>
  <c r="AM28" i="40"/>
  <c r="AL28" i="40" s="1"/>
  <c r="AM34" i="40"/>
  <c r="AM40" i="40"/>
  <c r="AL40" i="40" s="1"/>
  <c r="AM46" i="40"/>
  <c r="AM52" i="40"/>
  <c r="AM58" i="40"/>
  <c r="AM64" i="40"/>
  <c r="AL64" i="40" s="1"/>
  <c r="AM70" i="40"/>
  <c r="AL70" i="40" s="1"/>
  <c r="AM76" i="40"/>
  <c r="AM11" i="40"/>
  <c r="AM17" i="40"/>
  <c r="AL17" i="40" s="1"/>
  <c r="AM23" i="40"/>
  <c r="AM29" i="40"/>
  <c r="AM35" i="40"/>
  <c r="AL35" i="40" s="1"/>
  <c r="AM41" i="40"/>
  <c r="AL41" i="40" s="1"/>
  <c r="AM47" i="40"/>
  <c r="AL47" i="40" s="1"/>
  <c r="AM53" i="40"/>
  <c r="AM59" i="40"/>
  <c r="AM65" i="40"/>
  <c r="AL65" i="40" s="1"/>
  <c r="AM71" i="40"/>
  <c r="AL71" i="40" s="1"/>
  <c r="AM77" i="40"/>
  <c r="AL77" i="40" s="1"/>
  <c r="AM6" i="40"/>
  <c r="AM12" i="40"/>
  <c r="AL12" i="40" s="1"/>
  <c r="AM18" i="40"/>
  <c r="AL18" i="40" s="1"/>
  <c r="AM24" i="40"/>
  <c r="AL24" i="40" s="1"/>
  <c r="AM30" i="40"/>
  <c r="AL30" i="40" s="1"/>
  <c r="AM36" i="40"/>
  <c r="AL36" i="40" s="1"/>
  <c r="AM42" i="40"/>
  <c r="AM48" i="40"/>
  <c r="AM54" i="40"/>
  <c r="AL54" i="40" s="1"/>
  <c r="AM60" i="40"/>
  <c r="AL60" i="40" s="1"/>
  <c r="AM66" i="40"/>
  <c r="AL66" i="40" s="1"/>
  <c r="AM72" i="40"/>
  <c r="AL72" i="40" s="1"/>
  <c r="AM78" i="40"/>
  <c r="AM7" i="40"/>
  <c r="AL7" i="40" s="1"/>
  <c r="AM13" i="40"/>
  <c r="AM19" i="40"/>
  <c r="AL19" i="40" s="1"/>
  <c r="AM25" i="40"/>
  <c r="AL25" i="40" s="1"/>
  <c r="AM31" i="40"/>
  <c r="AL31" i="40" s="1"/>
  <c r="AM37" i="40"/>
  <c r="AL37" i="40" s="1"/>
  <c r="AM43" i="40"/>
  <c r="AM49" i="40"/>
  <c r="AM55" i="40"/>
  <c r="AL55" i="40" s="1"/>
  <c r="AM61" i="40"/>
  <c r="AL61" i="40" s="1"/>
  <c r="AM67" i="40"/>
  <c r="AL67" i="40" s="1"/>
  <c r="AM73" i="40"/>
  <c r="AL73" i="40" s="1"/>
  <c r="AM79" i="40"/>
  <c r="AL79" i="40" s="1"/>
  <c r="AM14" i="40"/>
  <c r="AL14" i="40" s="1"/>
  <c r="AM32" i="40"/>
  <c r="AL32" i="40" s="1"/>
  <c r="AM50" i="40"/>
  <c r="AL50" i="40" s="1"/>
  <c r="AM68" i="40"/>
  <c r="AL68" i="40" s="1"/>
  <c r="AM15" i="40"/>
  <c r="AM33" i="40"/>
  <c r="AM51" i="40"/>
  <c r="AL51" i="40" s="1"/>
  <c r="AM69" i="40"/>
  <c r="AL69" i="40" s="1"/>
  <c r="AM27" i="40"/>
  <c r="AL27" i="40" s="1"/>
  <c r="AM20" i="40"/>
  <c r="AL20" i="40" s="1"/>
  <c r="AM38" i="40"/>
  <c r="AM56" i="40"/>
  <c r="AL56" i="40" s="1"/>
  <c r="AM74" i="40"/>
  <c r="AM39" i="40"/>
  <c r="AL39" i="40" s="1"/>
  <c r="AM57" i="40"/>
  <c r="AL57" i="40" s="1"/>
  <c r="AM26" i="40"/>
  <c r="AL26" i="40" s="1"/>
  <c r="AM62" i="40"/>
  <c r="AL62" i="40" s="1"/>
  <c r="AM45" i="40"/>
  <c r="AM21" i="40"/>
  <c r="AM75" i="40"/>
  <c r="AL75" i="40" s="1"/>
  <c r="AM8" i="40"/>
  <c r="AM44" i="40"/>
  <c r="AL44" i="40" s="1"/>
  <c r="AM9" i="40"/>
  <c r="AL9" i="40" s="1"/>
  <c r="AM63" i="40"/>
  <c r="AL63" i="40" s="1"/>
  <c r="AB9" i="69"/>
  <c r="AB5" i="53"/>
  <c r="AB8" i="53"/>
  <c r="AB19" i="53"/>
  <c r="AB85" i="53"/>
  <c r="AB97" i="53"/>
  <c r="AB133" i="53"/>
  <c r="AB145" i="53"/>
  <c r="AU8" i="71"/>
  <c r="AU50" i="71"/>
  <c r="AU81" i="71"/>
  <c r="AV81" i="71"/>
  <c r="AU102" i="71"/>
  <c r="AU95" i="71"/>
  <c r="AU92" i="71"/>
  <c r="AU100" i="71"/>
  <c r="AV132" i="71"/>
  <c r="AS132" i="71"/>
  <c r="AK6" i="41"/>
  <c r="AJ6" i="41" s="1"/>
  <c r="AA7" i="41"/>
  <c r="Z7" i="41" s="1"/>
  <c r="AG7" i="41"/>
  <c r="AF7" i="41" s="1"/>
  <c r="AM7" i="41"/>
  <c r="AL7" i="41" s="1"/>
  <c r="AK9" i="41"/>
  <c r="AJ9" i="41" s="1"/>
  <c r="AA10" i="41"/>
  <c r="Z10" i="41" s="1"/>
  <c r="AG10" i="41"/>
  <c r="AF10" i="41" s="1"/>
  <c r="AM10" i="41"/>
  <c r="AL10" i="41" s="1"/>
  <c r="AK12" i="41"/>
  <c r="AJ12" i="41" s="1"/>
  <c r="AC6" i="40"/>
  <c r="AB6" i="40" s="1"/>
  <c r="AC12" i="40"/>
  <c r="AC18" i="40"/>
  <c r="AC24" i="40"/>
  <c r="AB24" i="40" s="1"/>
  <c r="AC30" i="40"/>
  <c r="AB30" i="40" s="1"/>
  <c r="AC36" i="40"/>
  <c r="AB36" i="40" s="1"/>
  <c r="AC42" i="40"/>
  <c r="AC48" i="40"/>
  <c r="AC54" i="40"/>
  <c r="AB54" i="40" s="1"/>
  <c r="AC60" i="40"/>
  <c r="AB60" i="40" s="1"/>
  <c r="AC66" i="40"/>
  <c r="AB66" i="40" s="1"/>
  <c r="AC72" i="40"/>
  <c r="AB72" i="40" s="1"/>
  <c r="AC78" i="40"/>
  <c r="AB78" i="40" s="1"/>
  <c r="AC28" i="40"/>
  <c r="AB28" i="40" s="1"/>
  <c r="AC58" i="40"/>
  <c r="AB58" i="40" s="1"/>
  <c r="AC7" i="40"/>
  <c r="AB7" i="40" s="1"/>
  <c r="AC13" i="40"/>
  <c r="AB13" i="40" s="1"/>
  <c r="AC19" i="40"/>
  <c r="AC25" i="40"/>
  <c r="AC31" i="40"/>
  <c r="AB31" i="40" s="1"/>
  <c r="AC37" i="40"/>
  <c r="AB37" i="40" s="1"/>
  <c r="AC43" i="40"/>
  <c r="AB43" i="40" s="1"/>
  <c r="AC49" i="40"/>
  <c r="AC55" i="40"/>
  <c r="AC61" i="40"/>
  <c r="AB61" i="40" s="1"/>
  <c r="AC67" i="40"/>
  <c r="AC73" i="40"/>
  <c r="AC79" i="40"/>
  <c r="AB79" i="40" s="1"/>
  <c r="AC22" i="40"/>
  <c r="AB22" i="40" s="1"/>
  <c r="AC34" i="40"/>
  <c r="AB34" i="40" s="1"/>
  <c r="AC40" i="40"/>
  <c r="AC46" i="40"/>
  <c r="AC52" i="40"/>
  <c r="AB52" i="40" s="1"/>
  <c r="AC76" i="40"/>
  <c r="AB76" i="40" s="1"/>
  <c r="AC8" i="40"/>
  <c r="AB8" i="40" s="1"/>
  <c r="AC14" i="40"/>
  <c r="AB14" i="40" s="1"/>
  <c r="AC20" i="40"/>
  <c r="AB20" i="40" s="1"/>
  <c r="AC26" i="40"/>
  <c r="AB26" i="40" s="1"/>
  <c r="AC32" i="40"/>
  <c r="AB32" i="40" s="1"/>
  <c r="AC38" i="40"/>
  <c r="AB38" i="40" s="1"/>
  <c r="AC44" i="40"/>
  <c r="AB44" i="40" s="1"/>
  <c r="AC50" i="40"/>
  <c r="AC56" i="40"/>
  <c r="AC62" i="40"/>
  <c r="AB62" i="40" s="1"/>
  <c r="AC68" i="40"/>
  <c r="AB68" i="40" s="1"/>
  <c r="AC74" i="40"/>
  <c r="AB74" i="40" s="1"/>
  <c r="AC16" i="40"/>
  <c r="AC64" i="40"/>
  <c r="AC9" i="40"/>
  <c r="AB9" i="40" s="1"/>
  <c r="AC15" i="40"/>
  <c r="AC21" i="40"/>
  <c r="AC27" i="40"/>
  <c r="AB27" i="40" s="1"/>
  <c r="AC33" i="40"/>
  <c r="AB33" i="40" s="1"/>
  <c r="AC39" i="40"/>
  <c r="AB39" i="40" s="1"/>
  <c r="AC45" i="40"/>
  <c r="AC51" i="40"/>
  <c r="AC57" i="40"/>
  <c r="AB57" i="40" s="1"/>
  <c r="AC63" i="40"/>
  <c r="AB63" i="40" s="1"/>
  <c r="AC69" i="40"/>
  <c r="AB69" i="40" s="1"/>
  <c r="AC75" i="40"/>
  <c r="AB75" i="40" s="1"/>
  <c r="AC10" i="40"/>
  <c r="AB10" i="40" s="1"/>
  <c r="AC70" i="40"/>
  <c r="AB70" i="40" s="1"/>
  <c r="AC11" i="40"/>
  <c r="AC47" i="40"/>
  <c r="AB47" i="40" s="1"/>
  <c r="AC17" i="40"/>
  <c r="AB17" i="40" s="1"/>
  <c r="AC53" i="40"/>
  <c r="AC77" i="40"/>
  <c r="AC23" i="40"/>
  <c r="AC59" i="40"/>
  <c r="AB59" i="40" s="1"/>
  <c r="AC35" i="40"/>
  <c r="AB35" i="40" s="1"/>
  <c r="AC41" i="40"/>
  <c r="AB41" i="40" s="1"/>
  <c r="AC29" i="40"/>
  <c r="AC65" i="40"/>
  <c r="AB65" i="40" s="1"/>
  <c r="AC71" i="40"/>
  <c r="N6" i="79"/>
  <c r="K7" i="79"/>
  <c r="H8" i="79"/>
  <c r="AA39" i="69"/>
  <c r="K12" i="79" s="1"/>
  <c r="AB23" i="69"/>
  <c r="AB35" i="69"/>
  <c r="S40" i="69"/>
  <c r="S304" i="53" s="1"/>
  <c r="AB16" i="53"/>
  <c r="AB63" i="53"/>
  <c r="AB88" i="53"/>
  <c r="AB136" i="53"/>
  <c r="AB283" i="53"/>
  <c r="AB288" i="53"/>
  <c r="AU6" i="71"/>
  <c r="AJ38" i="71"/>
  <c r="AM38" i="71"/>
  <c r="AU55" i="71"/>
  <c r="AV63" i="71"/>
  <c r="AS63" i="71"/>
  <c r="L89" i="71"/>
  <c r="I89" i="71"/>
  <c r="AV130" i="71"/>
  <c r="AS130" i="71"/>
  <c r="AB45" i="53"/>
  <c r="AB47" i="53"/>
  <c r="AB60" i="53"/>
  <c r="AB64" i="53"/>
  <c r="AB84" i="53"/>
  <c r="AB100" i="53"/>
  <c r="AB111" i="53"/>
  <c r="AB116" i="53"/>
  <c r="AB132" i="53"/>
  <c r="AB148" i="53"/>
  <c r="AB164" i="53"/>
  <c r="AB180" i="53"/>
  <c r="AB196" i="53"/>
  <c r="AB212" i="53"/>
  <c r="AB228" i="53"/>
  <c r="AB244" i="53"/>
  <c r="AB254" i="53"/>
  <c r="AB284" i="53"/>
  <c r="AB286" i="53"/>
  <c r="AB298" i="53"/>
  <c r="AT141" i="71"/>
  <c r="AR144" i="71"/>
  <c r="AR1266" i="70" s="1"/>
  <c r="AR146" i="71"/>
  <c r="AR1268" i="70" s="1"/>
  <c r="AT148" i="71"/>
  <c r="AW148" i="71" s="1"/>
  <c r="AR151" i="71"/>
  <c r="AR1273" i="70" s="1"/>
  <c r="AR154" i="71"/>
  <c r="AR1276" i="70" s="1"/>
  <c r="H157" i="71"/>
  <c r="H1279" i="70" s="1"/>
  <c r="AI157" i="71"/>
  <c r="AJ157" i="71" s="1"/>
  <c r="AJ1279" i="70" s="1"/>
  <c r="AU48" i="71"/>
  <c r="L55" i="71"/>
  <c r="AD55" i="71"/>
  <c r="AV62" i="71"/>
  <c r="AS64" i="71"/>
  <c r="AS68" i="71"/>
  <c r="AR89" i="71"/>
  <c r="AS89" i="71" s="1"/>
  <c r="AU76" i="71"/>
  <c r="AU80" i="71"/>
  <c r="AS84" i="71"/>
  <c r="AS86" i="71"/>
  <c r="AU90" i="71"/>
  <c r="AV104" i="71"/>
  <c r="AU117" i="71"/>
  <c r="AR140" i="71"/>
  <c r="AV140" i="71" s="1"/>
  <c r="AS124" i="71"/>
  <c r="AI1267" i="70"/>
  <c r="AJ145" i="71"/>
  <c r="AJ1267" i="70" s="1"/>
  <c r="AB54" i="53"/>
  <c r="AB58" i="53"/>
  <c r="AB82" i="53"/>
  <c r="AB98" i="53"/>
  <c r="AB108" i="53"/>
  <c r="AB109" i="53"/>
  <c r="AB130" i="53"/>
  <c r="AB141" i="53"/>
  <c r="AB146" i="53"/>
  <c r="AB157" i="53"/>
  <c r="AB162" i="53"/>
  <c r="AB173" i="53"/>
  <c r="AB178" i="53"/>
  <c r="AB189" i="53"/>
  <c r="AB194" i="53"/>
  <c r="AB204" i="53"/>
  <c r="AB205" i="53"/>
  <c r="AB221" i="53"/>
  <c r="AB226" i="53"/>
  <c r="AB236" i="53"/>
  <c r="AB237" i="53"/>
  <c r="AB252" i="53"/>
  <c r="AB259" i="53"/>
  <c r="AB267" i="53"/>
  <c r="AB278" i="53"/>
  <c r="AR142" i="71"/>
  <c r="AS8" i="71"/>
  <c r="AT146" i="71"/>
  <c r="AR149" i="71"/>
  <c r="AR1271" i="70" s="1"/>
  <c r="AT151" i="71"/>
  <c r="AT154" i="71"/>
  <c r="AW154" i="71" s="1"/>
  <c r="AJ21" i="71"/>
  <c r="AU22" i="71"/>
  <c r="AU31" i="71"/>
  <c r="AU40" i="71"/>
  <c r="AU43" i="71"/>
  <c r="AV46" i="71"/>
  <c r="AS60" i="71"/>
  <c r="AS62" i="71"/>
  <c r="AS73" i="71"/>
  <c r="AS77" i="71"/>
  <c r="AU84" i="71"/>
  <c r="AU89" i="71"/>
  <c r="AS91" i="71"/>
  <c r="AS97" i="71"/>
  <c r="AV99" i="71"/>
  <c r="AV102" i="71"/>
  <c r="AS104" i="71"/>
  <c r="AU115" i="71"/>
  <c r="AU120" i="71"/>
  <c r="AS127" i="71"/>
  <c r="AS129" i="71"/>
  <c r="U140" i="71"/>
  <c r="AS35" i="70"/>
  <c r="Q157" i="71"/>
  <c r="U157" i="71" s="1"/>
  <c r="U1279" i="70" s="1"/>
  <c r="AV23" i="71"/>
  <c r="AV26" i="71"/>
  <c r="AV29" i="71"/>
  <c r="AV32" i="71"/>
  <c r="AV35" i="71"/>
  <c r="AV41" i="71"/>
  <c r="AV44" i="71"/>
  <c r="AU49" i="71"/>
  <c r="AV54" i="71"/>
  <c r="AU91" i="71"/>
  <c r="AU97" i="71"/>
  <c r="AV136" i="71"/>
  <c r="I21" i="70"/>
  <c r="L21" i="70"/>
  <c r="AR145" i="71"/>
  <c r="AR1267" i="70" s="1"/>
  <c r="AT147" i="71"/>
  <c r="AT150" i="71"/>
  <c r="AR156" i="71"/>
  <c r="Z157" i="71"/>
  <c r="Z1279" i="70" s="1"/>
  <c r="AS32" i="71"/>
  <c r="AU47" i="71"/>
  <c r="AV71" i="71"/>
  <c r="AS74" i="71"/>
  <c r="AS78" i="71"/>
  <c r="AU105" i="71"/>
  <c r="AS136" i="71"/>
  <c r="AS137" i="71"/>
  <c r="AB177" i="53"/>
  <c r="AB184" i="53"/>
  <c r="AB193" i="53"/>
  <c r="AB200" i="53"/>
  <c r="AB209" i="53"/>
  <c r="AB216" i="53"/>
  <c r="AB225" i="53"/>
  <c r="AB232" i="53"/>
  <c r="AB251" i="53"/>
  <c r="AB261" i="53"/>
  <c r="AB271" i="53"/>
  <c r="AB276" i="53"/>
  <c r="AB294" i="53"/>
  <c r="AT143" i="71"/>
  <c r="AT145" i="71"/>
  <c r="AR148" i="71"/>
  <c r="AU14" i="71"/>
  <c r="AT153" i="71"/>
  <c r="AT1275" i="70" s="1"/>
  <c r="AW1275" i="70" s="1"/>
  <c r="AT156" i="71"/>
  <c r="AU27" i="71"/>
  <c r="AU39" i="71"/>
  <c r="AU52" i="71"/>
  <c r="AS80" i="71"/>
  <c r="AS82" i="71"/>
  <c r="AU87" i="71"/>
  <c r="AU103" i="71"/>
  <c r="AS110" i="71"/>
  <c r="AS126" i="71"/>
  <c r="AS128" i="71"/>
  <c r="AS135" i="71"/>
  <c r="Q1263" i="70"/>
  <c r="R141" i="71"/>
  <c r="R1263" i="70" s="1"/>
  <c r="AU438" i="70"/>
  <c r="AS568" i="70"/>
  <c r="AS580" i="70"/>
  <c r="AV740" i="70"/>
  <c r="AS740" i="70"/>
  <c r="AU766" i="70"/>
  <c r="AU762" i="70"/>
  <c r="AS887" i="70"/>
  <c r="AS884" i="70"/>
  <c r="I939" i="70"/>
  <c r="L939" i="70"/>
  <c r="AU959" i="70"/>
  <c r="AS1163" i="70"/>
  <c r="AS29" i="70"/>
  <c r="AS77" i="70"/>
  <c r="R89" i="70"/>
  <c r="AS117" i="70"/>
  <c r="AU126" i="70"/>
  <c r="AV176" i="70"/>
  <c r="AU299" i="70"/>
  <c r="AS409" i="70"/>
  <c r="AU444" i="70"/>
  <c r="AS460" i="70"/>
  <c r="AA565" i="70"/>
  <c r="AU568" i="70"/>
  <c r="AU574" i="70"/>
  <c r="AU577" i="70"/>
  <c r="AU630" i="70"/>
  <c r="AS710" i="70"/>
  <c r="AU721" i="70"/>
  <c r="AU724" i="70"/>
  <c r="R803" i="70"/>
  <c r="U803" i="70"/>
  <c r="AD820" i="70"/>
  <c r="AA820" i="70"/>
  <c r="AU1044" i="70"/>
  <c r="AU1047" i="70"/>
  <c r="AU1050" i="70"/>
  <c r="AU1098" i="70"/>
  <c r="AS1214" i="70"/>
  <c r="AS1226" i="70"/>
  <c r="AV116" i="71"/>
  <c r="AS131" i="71"/>
  <c r="AS133" i="71"/>
  <c r="AV138" i="71"/>
  <c r="AS22" i="70"/>
  <c r="AS39" i="70"/>
  <c r="AS61" i="70"/>
  <c r="AS69" i="70"/>
  <c r="AV71" i="70"/>
  <c r="AS82" i="70"/>
  <c r="AD123" i="70"/>
  <c r="AU132" i="70"/>
  <c r="AU135" i="70"/>
  <c r="L157" i="70"/>
  <c r="AU184" i="70"/>
  <c r="AU207" i="70"/>
  <c r="U208" i="70"/>
  <c r="AM208" i="70"/>
  <c r="AS216" i="70"/>
  <c r="AU239" i="70"/>
  <c r="AU231" i="70"/>
  <c r="AU253" i="70"/>
  <c r="AS288" i="70"/>
  <c r="L293" i="70"/>
  <c r="AS297" i="70"/>
  <c r="AS300" i="70"/>
  <c r="AU308" i="70"/>
  <c r="AU319" i="70"/>
  <c r="AU325" i="70"/>
  <c r="AU335" i="70"/>
  <c r="AU338" i="70"/>
  <c r="AU375" i="70"/>
  <c r="AU367" i="70"/>
  <c r="AS391" i="70"/>
  <c r="AA395" i="70"/>
  <c r="AU406" i="70"/>
  <c r="AU430" i="70"/>
  <c r="AU442" i="70"/>
  <c r="R446" i="70"/>
  <c r="AU450" i="70"/>
  <c r="AU454" i="70"/>
  <c r="AU457" i="70"/>
  <c r="AS467" i="70"/>
  <c r="AS470" i="70"/>
  <c r="AS496" i="70"/>
  <c r="U514" i="70"/>
  <c r="AM514" i="70"/>
  <c r="AS522" i="70"/>
  <c r="AU545" i="70"/>
  <c r="AU537" i="70"/>
  <c r="AR633" i="70"/>
  <c r="AS633" i="70" s="1"/>
  <c r="AU622" i="70"/>
  <c r="AS675" i="70"/>
  <c r="AJ752" i="70"/>
  <c r="AU799" i="70"/>
  <c r="AU790" i="70"/>
  <c r="AU792" i="70"/>
  <c r="AU795" i="70"/>
  <c r="AS872" i="70"/>
  <c r="AV1137" i="70"/>
  <c r="AV1140" i="70"/>
  <c r="AV1147" i="70"/>
  <c r="AV1156" i="70"/>
  <c r="R1160" i="70"/>
  <c r="AA1211" i="70"/>
  <c r="K142" i="71"/>
  <c r="AC144" i="71"/>
  <c r="AS6" i="70"/>
  <c r="AS10" i="70"/>
  <c r="AS14" i="70"/>
  <c r="AV16" i="70"/>
  <c r="AV20" i="70"/>
  <c r="AU22" i="70"/>
  <c r="AV24" i="70"/>
  <c r="AS31" i="70"/>
  <c r="AS33" i="70"/>
  <c r="AU41" i="70"/>
  <c r="AU49" i="70"/>
  <c r="AS53" i="70"/>
  <c r="AD55" i="70"/>
  <c r="AU57" i="70"/>
  <c r="AU65" i="70"/>
  <c r="AS92" i="70"/>
  <c r="AV95" i="70"/>
  <c r="AS118" i="70"/>
  <c r="AU124" i="70"/>
  <c r="AU127" i="70"/>
  <c r="AU143" i="70"/>
  <c r="AU146" i="70"/>
  <c r="AU149" i="70"/>
  <c r="AU157" i="70"/>
  <c r="AS175" i="70"/>
  <c r="AU177" i="70"/>
  <c r="AV182" i="70"/>
  <c r="AV185" i="70"/>
  <c r="AV190" i="70"/>
  <c r="AU199" i="70"/>
  <c r="AV205" i="70"/>
  <c r="AU219" i="70"/>
  <c r="AV235" i="70"/>
  <c r="AU240" i="70"/>
  <c r="AV249" i="70"/>
  <c r="AU251" i="70"/>
  <c r="AV271" i="70"/>
  <c r="L276" i="70"/>
  <c r="AD276" i="70"/>
  <c r="AU291" i="70"/>
  <c r="AU297" i="70"/>
  <c r="AU300" i="70"/>
  <c r="AU317" i="70"/>
  <c r="AS341" i="70"/>
  <c r="AU389" i="70"/>
  <c r="I395" i="70"/>
  <c r="AU407" i="70"/>
  <c r="AS428" i="70"/>
  <c r="AS440" i="70"/>
  <c r="AV458" i="70"/>
  <c r="AV479" i="70"/>
  <c r="AU494" i="70"/>
  <c r="AV485" i="70"/>
  <c r="AU495" i="70"/>
  <c r="AU505" i="70"/>
  <c r="AU525" i="70"/>
  <c r="AS564" i="70"/>
  <c r="AS557" i="70"/>
  <c r="AU581" i="70"/>
  <c r="AV585" i="70"/>
  <c r="AV591" i="70"/>
  <c r="R599" i="70"/>
  <c r="U599" i="70"/>
  <c r="AV686" i="70"/>
  <c r="AS686" i="70"/>
  <c r="R752" i="70"/>
  <c r="U752" i="70"/>
  <c r="AD922" i="70"/>
  <c r="AA922" i="70"/>
  <c r="AJ1041" i="70"/>
  <c r="AM1041" i="70"/>
  <c r="AV1085" i="70"/>
  <c r="AS1085" i="70"/>
  <c r="AU1134" i="70"/>
  <c r="AU1140" i="70"/>
  <c r="L1211" i="70"/>
  <c r="I1211" i="70"/>
  <c r="T145" i="71"/>
  <c r="R147" i="71"/>
  <c r="R1269" i="70" s="1"/>
  <c r="AM156" i="71"/>
  <c r="AM1278" i="70" s="1"/>
  <c r="AS37" i="70"/>
  <c r="AS83" i="70"/>
  <c r="AU105" i="70"/>
  <c r="AU92" i="70"/>
  <c r="AS101" i="70"/>
  <c r="AS104" i="70"/>
  <c r="L106" i="70"/>
  <c r="AS110" i="70"/>
  <c r="AU133" i="70"/>
  <c r="AV144" i="70"/>
  <c r="AU168" i="70"/>
  <c r="AU175" i="70"/>
  <c r="AS220" i="70"/>
  <c r="AU229" i="70"/>
  <c r="AU232" i="70"/>
  <c r="AU244" i="70"/>
  <c r="AU249" i="70"/>
  <c r="AS266" i="70"/>
  <c r="AU271" i="70"/>
  <c r="AU274" i="70"/>
  <c r="AS280" i="70"/>
  <c r="AS283" i="70"/>
  <c r="AS292" i="70"/>
  <c r="AU295" i="70"/>
  <c r="AU315" i="70"/>
  <c r="AA327" i="70"/>
  <c r="AU330" i="70"/>
  <c r="AU339" i="70"/>
  <c r="AV350" i="70"/>
  <c r="AV353" i="70"/>
  <c r="AV359" i="70"/>
  <c r="L361" i="70"/>
  <c r="AV390" i="70"/>
  <c r="AU396" i="70"/>
  <c r="AV405" i="70"/>
  <c r="AV408" i="70"/>
  <c r="AU425" i="70"/>
  <c r="AU434" i="70"/>
  <c r="AV483" i="70"/>
  <c r="AV488" i="70"/>
  <c r="AS500" i="70"/>
  <c r="AV503" i="70"/>
  <c r="AV509" i="70"/>
  <c r="AS512" i="70"/>
  <c r="AV517" i="70"/>
  <c r="AV523" i="70"/>
  <c r="AU551" i="70"/>
  <c r="AU588" i="70"/>
  <c r="AU597" i="70"/>
  <c r="AU623" i="70"/>
  <c r="AS682" i="70"/>
  <c r="AS674" i="70"/>
  <c r="AV742" i="70"/>
  <c r="AV745" i="70"/>
  <c r="AU754" i="70"/>
  <c r="AV885" i="70"/>
  <c r="AV892" i="70"/>
  <c r="AA939" i="70"/>
  <c r="AD939" i="70"/>
  <c r="AV986" i="70"/>
  <c r="AU1007" i="70"/>
  <c r="R1041" i="70"/>
  <c r="U1041" i="70"/>
  <c r="AV1077" i="70"/>
  <c r="AS1077" i="70"/>
  <c r="AS1140" i="70"/>
  <c r="U21" i="70"/>
  <c r="AV23" i="70"/>
  <c r="AS30" i="70"/>
  <c r="AS40" i="70"/>
  <c r="AV46" i="70"/>
  <c r="AS58" i="70"/>
  <c r="AV60" i="70"/>
  <c r="AS66" i="70"/>
  <c r="AV68" i="70"/>
  <c r="AS70" i="70"/>
  <c r="AS96" i="70"/>
  <c r="AU101" i="70"/>
  <c r="U123" i="70"/>
  <c r="AU125" i="70"/>
  <c r="AV134" i="70"/>
  <c r="AU147" i="70"/>
  <c r="AU156" i="70"/>
  <c r="AU174" i="70"/>
  <c r="AU160" i="70"/>
  <c r="AU171" i="70"/>
  <c r="AU188" i="70"/>
  <c r="AV203" i="70"/>
  <c r="L208" i="70"/>
  <c r="AD208" i="70"/>
  <c r="AU225" i="70"/>
  <c r="AU223" i="70"/>
  <c r="AV227" i="70"/>
  <c r="AV233" i="70"/>
  <c r="AV245" i="70"/>
  <c r="AU247" i="70"/>
  <c r="AV257" i="70"/>
  <c r="AV261" i="70"/>
  <c r="AU263" i="70"/>
  <c r="AU266" i="70"/>
  <c r="AV272" i="70"/>
  <c r="AU283" i="70"/>
  <c r="U293" i="70"/>
  <c r="AV307" i="70"/>
  <c r="AU313" i="70"/>
  <c r="AR344" i="70"/>
  <c r="AS344" i="70" s="1"/>
  <c r="AV337" i="70"/>
  <c r="AV340" i="70"/>
  <c r="AU361" i="70"/>
  <c r="AV363" i="70"/>
  <c r="AV369" i="70"/>
  <c r="AV372" i="70"/>
  <c r="AV375" i="70"/>
  <c r="AV397" i="70"/>
  <c r="AV419" i="70"/>
  <c r="AV422" i="70"/>
  <c r="AV425" i="70"/>
  <c r="AV428" i="70"/>
  <c r="AV448" i="70"/>
  <c r="AV477" i="70"/>
  <c r="AU500" i="70"/>
  <c r="AU506" i="70"/>
  <c r="AU509" i="70"/>
  <c r="AU531" i="70"/>
  <c r="AU520" i="70"/>
  <c r="AU529" i="70"/>
  <c r="AV533" i="70"/>
  <c r="AV539" i="70"/>
  <c r="AV552" i="70"/>
  <c r="AU726" i="70"/>
  <c r="AU729" i="70"/>
  <c r="AV758" i="70"/>
  <c r="AU769" i="70"/>
  <c r="AV819" i="70"/>
  <c r="AS819" i="70"/>
  <c r="L922" i="70"/>
  <c r="I922" i="70"/>
  <c r="AU1043" i="70"/>
  <c r="AU1055" i="70"/>
  <c r="AJ1109" i="70"/>
  <c r="AM1109" i="70"/>
  <c r="AU1142" i="70"/>
  <c r="AU1136" i="70"/>
  <c r="AU1129" i="70"/>
  <c r="AV1174" i="70"/>
  <c r="AU547" i="70"/>
  <c r="AR565" i="70"/>
  <c r="AS565" i="70" s="1"/>
  <c r="AU554" i="70"/>
  <c r="AV559" i="70"/>
  <c r="AR582" i="70"/>
  <c r="AS582" i="70" s="1"/>
  <c r="AV575" i="70"/>
  <c r="AV578" i="70"/>
  <c r="AV581" i="70"/>
  <c r="AR599" i="70"/>
  <c r="AU617" i="70"/>
  <c r="AU625" i="70"/>
  <c r="AU628" i="70"/>
  <c r="AU631" i="70"/>
  <c r="AV647" i="70"/>
  <c r="AU660" i="70"/>
  <c r="AU713" i="70"/>
  <c r="AU730" i="70"/>
  <c r="AV762" i="70"/>
  <c r="AU764" i="70"/>
  <c r="AU767" i="70"/>
  <c r="AV780" i="70"/>
  <c r="AU787" i="70"/>
  <c r="AS811" i="70"/>
  <c r="AV822" i="70"/>
  <c r="AU824" i="70"/>
  <c r="AU835" i="70"/>
  <c r="AU842" i="70"/>
  <c r="AU898" i="70"/>
  <c r="AV904" i="70"/>
  <c r="AU926" i="70"/>
  <c r="AV948" i="70"/>
  <c r="AV963" i="70"/>
  <c r="AU975" i="70"/>
  <c r="AU981" i="70"/>
  <c r="AU1002" i="70"/>
  <c r="AU1010" i="70"/>
  <c r="AV1016" i="70"/>
  <c r="AV1019" i="70"/>
  <c r="AU1042" i="70"/>
  <c r="AU1053" i="70"/>
  <c r="AU1056" i="70"/>
  <c r="AS1093" i="70"/>
  <c r="AU1101" i="70"/>
  <c r="AV1130" i="70"/>
  <c r="AU1132" i="70"/>
  <c r="AU1143" i="70"/>
  <c r="AV1154" i="70"/>
  <c r="AS1205" i="70"/>
  <c r="AU1202" i="70"/>
  <c r="AU1225" i="70"/>
  <c r="AS1233" i="70"/>
  <c r="AU1230" i="70"/>
  <c r="AS1236" i="70"/>
  <c r="AU566" i="70"/>
  <c r="AU569" i="70"/>
  <c r="AV602" i="70"/>
  <c r="AU650" i="70"/>
  <c r="AU652" i="70"/>
  <c r="AU655" i="70"/>
  <c r="AU666" i="70"/>
  <c r="AS668" i="70"/>
  <c r="AS671" i="70"/>
  <c r="AV674" i="70"/>
  <c r="AV679" i="70"/>
  <c r="AU705" i="70"/>
  <c r="AV717" i="70"/>
  <c r="AU722" i="70"/>
  <c r="AV728" i="70"/>
  <c r="AV731" i="70"/>
  <c r="AU756" i="70"/>
  <c r="AU759" i="70"/>
  <c r="AS775" i="70"/>
  <c r="AS806" i="70"/>
  <c r="AS814" i="70"/>
  <c r="AU830" i="70"/>
  <c r="AU856" i="70"/>
  <c r="AV868" i="70"/>
  <c r="AV878" i="70"/>
  <c r="AV896" i="70"/>
  <c r="AV929" i="70"/>
  <c r="AV940" i="70"/>
  <c r="AV943" i="70"/>
  <c r="AU945" i="70"/>
  <c r="AS989" i="70"/>
  <c r="AV976" i="70"/>
  <c r="AV979" i="70"/>
  <c r="AU987" i="70"/>
  <c r="AU994" i="70"/>
  <c r="AV1003" i="70"/>
  <c r="AV1006" i="70"/>
  <c r="R1007" i="70"/>
  <c r="AV1011" i="70"/>
  <c r="AU1019" i="70"/>
  <c r="AV1043" i="70"/>
  <c r="AU1045" i="70"/>
  <c r="AU1048" i="70"/>
  <c r="AV1057" i="70"/>
  <c r="AU1071" i="70"/>
  <c r="AS1064" i="70"/>
  <c r="AV1080" i="70"/>
  <c r="AS1088" i="70"/>
  <c r="AU1093" i="70"/>
  <c r="AU1114" i="70"/>
  <c r="AV1117" i="70"/>
  <c r="AV1136" i="70"/>
  <c r="AU1138" i="70"/>
  <c r="AU1141" i="70"/>
  <c r="AU1145" i="70"/>
  <c r="AU1157" i="70"/>
  <c r="AS1161" i="70"/>
  <c r="AU1166" i="70"/>
  <c r="AU1211" i="70"/>
  <c r="AS1200" i="70"/>
  <c r="AR1228" i="70"/>
  <c r="AV1228" i="70" s="1"/>
  <c r="AS1218" i="70"/>
  <c r="AV1261" i="70"/>
  <c r="AV567" i="70"/>
  <c r="AV570" i="70"/>
  <c r="AV573" i="70"/>
  <c r="AV579" i="70"/>
  <c r="U582" i="70"/>
  <c r="AM582" i="70"/>
  <c r="AS590" i="70"/>
  <c r="AU605" i="70"/>
  <c r="AU618" i="70"/>
  <c r="AU626" i="70"/>
  <c r="AU632" i="70"/>
  <c r="AA633" i="70"/>
  <c r="AS683" i="70"/>
  <c r="AU694" i="70"/>
  <c r="AU750" i="70"/>
  <c r="AU768" i="70"/>
  <c r="AU788" i="70"/>
  <c r="AU846" i="70"/>
  <c r="AV857" i="70"/>
  <c r="AU979" i="70"/>
  <c r="AU990" i="70"/>
  <c r="AV998" i="70"/>
  <c r="AU1011" i="70"/>
  <c r="AU1032" i="70"/>
  <c r="AU1057" i="70"/>
  <c r="AU1064" i="70"/>
  <c r="AV1078" i="70"/>
  <c r="AU1102" i="70"/>
  <c r="AS1115" i="70"/>
  <c r="AU1120" i="70"/>
  <c r="AU1123" i="70"/>
  <c r="AV1128" i="70"/>
  <c r="AU1160" i="70"/>
  <c r="AV1158" i="70"/>
  <c r="R1177" i="70"/>
  <c r="AJ1177" i="70"/>
  <c r="AU1206" i="70"/>
  <c r="AJ1211" i="70"/>
  <c r="AU1234" i="70"/>
  <c r="AS1237" i="70"/>
  <c r="AS1240" i="70"/>
  <c r="AV543" i="70"/>
  <c r="AU550" i="70"/>
  <c r="AV553" i="70"/>
  <c r="AU563" i="70"/>
  <c r="AU573" i="70"/>
  <c r="AU593" i="70"/>
  <c r="AV609" i="70"/>
  <c r="AV619" i="70"/>
  <c r="AV627" i="70"/>
  <c r="AV630" i="70"/>
  <c r="AU656" i="70"/>
  <c r="AU664" i="70"/>
  <c r="AS715" i="70"/>
  <c r="AV732" i="70"/>
  <c r="AU734" i="70"/>
  <c r="AV750" i="70"/>
  <c r="L752" i="70"/>
  <c r="AD752" i="70"/>
  <c r="AU760" i="70"/>
  <c r="AV766" i="70"/>
  <c r="AS789" i="70"/>
  <c r="AV810" i="70"/>
  <c r="AV815" i="70"/>
  <c r="AS818" i="70"/>
  <c r="AU834" i="70"/>
  <c r="AU828" i="70"/>
  <c r="AV834" i="70"/>
  <c r="AV847" i="70"/>
  <c r="AV853" i="70"/>
  <c r="AV860" i="70"/>
  <c r="AV863" i="70"/>
  <c r="AV866" i="70"/>
  <c r="AV869" i="70"/>
  <c r="AV873" i="70"/>
  <c r="AV882" i="70"/>
  <c r="AU900" i="70"/>
  <c r="AV909" i="70"/>
  <c r="R922" i="70"/>
  <c r="AV924" i="70"/>
  <c r="AV930" i="70"/>
  <c r="AV933" i="70"/>
  <c r="AV936" i="70"/>
  <c r="U939" i="70"/>
  <c r="AM939" i="70"/>
  <c r="AV944" i="70"/>
  <c r="AV949" i="70"/>
  <c r="AU951" i="70"/>
  <c r="AV967" i="70"/>
  <c r="AV983" i="70"/>
  <c r="AU985" i="70"/>
  <c r="AU988" i="70"/>
  <c r="AS1004" i="70"/>
  <c r="AV1009" i="70"/>
  <c r="AV1012" i="70"/>
  <c r="AU1017" i="70"/>
  <c r="AU1039" i="70"/>
  <c r="AV1030" i="70"/>
  <c r="AV1033" i="70"/>
  <c r="AU1049" i="70"/>
  <c r="AV1052" i="70"/>
  <c r="AV1055" i="70"/>
  <c r="AU1070" i="70"/>
  <c r="AS1084" i="70"/>
  <c r="AU1094" i="70"/>
  <c r="AV1097" i="70"/>
  <c r="AV1100" i="70"/>
  <c r="AU1124" i="70"/>
  <c r="AU1112" i="70"/>
  <c r="AV1124" i="70"/>
  <c r="AU1126" i="70"/>
  <c r="AU1128" i="70"/>
  <c r="AU1155" i="70"/>
  <c r="AV1216" i="70"/>
  <c r="AS1222" i="70"/>
  <c r="AS1259" i="70"/>
  <c r="AA5" i="37"/>
  <c r="I13" i="37"/>
  <c r="I79" i="36" s="1"/>
  <c r="U13" i="37"/>
  <c r="U79" i="36" s="1"/>
  <c r="K79" i="36"/>
  <c r="W79" i="36"/>
  <c r="O13" i="37"/>
  <c r="O79" i="36" s="1"/>
  <c r="AU5" i="71"/>
  <c r="AS7" i="71"/>
  <c r="AV8" i="71"/>
  <c r="AU9" i="71"/>
  <c r="AS11" i="71"/>
  <c r="AV12" i="71"/>
  <c r="AU13" i="71"/>
  <c r="AS15" i="71"/>
  <c r="AR1274" i="70"/>
  <c r="AV16" i="71"/>
  <c r="AU17" i="71"/>
  <c r="AS19" i="71"/>
  <c r="AV20" i="71"/>
  <c r="L21" i="71"/>
  <c r="U21" i="71"/>
  <c r="AD21" i="71"/>
  <c r="AM21" i="71"/>
  <c r="AU21" i="71"/>
  <c r="AR38" i="71"/>
  <c r="AV22" i="71"/>
  <c r="AS25" i="71"/>
  <c r="AS29" i="71"/>
  <c r="AS34" i="71"/>
  <c r="AS35" i="71"/>
  <c r="AS36" i="71"/>
  <c r="AS37" i="71"/>
  <c r="AU42" i="71"/>
  <c r="AU45" i="71"/>
  <c r="AU46" i="71"/>
  <c r="AS50" i="71"/>
  <c r="AV51" i="71"/>
  <c r="AS52" i="71"/>
  <c r="AU53" i="71"/>
  <c r="AU56" i="71"/>
  <c r="AV61" i="71"/>
  <c r="AU63" i="71"/>
  <c r="AU64" i="71"/>
  <c r="AV69" i="71"/>
  <c r="AU71" i="71"/>
  <c r="L72" i="71"/>
  <c r="AU72" i="71"/>
  <c r="AV75" i="71"/>
  <c r="AV83" i="71"/>
  <c r="R89" i="71"/>
  <c r="AS92" i="71"/>
  <c r="AS96" i="71"/>
  <c r="AV91" i="71"/>
  <c r="AS93" i="71"/>
  <c r="AV97" i="71"/>
  <c r="AS100" i="71"/>
  <c r="AU101" i="71"/>
  <c r="AV101" i="71"/>
  <c r="AS103" i="71"/>
  <c r="AV103" i="71"/>
  <c r="AU138" i="71"/>
  <c r="AU134" i="71"/>
  <c r="AU130" i="71"/>
  <c r="AU126" i="71"/>
  <c r="AU140" i="71"/>
  <c r="AU132" i="71"/>
  <c r="AU128" i="71"/>
  <c r="AU136" i="71"/>
  <c r="AU124" i="71"/>
  <c r="AV5" i="71"/>
  <c r="AV9" i="71"/>
  <c r="AS12" i="71"/>
  <c r="AV13" i="71"/>
  <c r="AS16" i="71"/>
  <c r="AV17" i="71"/>
  <c r="AU18" i="71"/>
  <c r="AS20" i="71"/>
  <c r="AD157" i="71"/>
  <c r="AD1279" i="70" s="1"/>
  <c r="AR21" i="71"/>
  <c r="AS22" i="71"/>
  <c r="AU24" i="71"/>
  <c r="AS26" i="71"/>
  <c r="AU28" i="71"/>
  <c r="AS30" i="71"/>
  <c r="AU32" i="71"/>
  <c r="AU33" i="71"/>
  <c r="AU35" i="71"/>
  <c r="AR55" i="71"/>
  <c r="AS39" i="71"/>
  <c r="AV40" i="71"/>
  <c r="AV48" i="71"/>
  <c r="AS49" i="71"/>
  <c r="AV56" i="71"/>
  <c r="AV58" i="71"/>
  <c r="AU62" i="71"/>
  <c r="AV66" i="71"/>
  <c r="AU70" i="71"/>
  <c r="AV88" i="71"/>
  <c r="AS105" i="71"/>
  <c r="AV105" i="71"/>
  <c r="AS113" i="71"/>
  <c r="AV113" i="71"/>
  <c r="AS121" i="71"/>
  <c r="AV121" i="71"/>
  <c r="AS5" i="71"/>
  <c r="AV6" i="71"/>
  <c r="AU7" i="71"/>
  <c r="AS9" i="71"/>
  <c r="AV10" i="71"/>
  <c r="AU11" i="71"/>
  <c r="AS13" i="71"/>
  <c r="AV14" i="71"/>
  <c r="AU15" i="71"/>
  <c r="AS17" i="71"/>
  <c r="AV18" i="71"/>
  <c r="AU19" i="71"/>
  <c r="I21" i="71"/>
  <c r="R21" i="71"/>
  <c r="AA21" i="71"/>
  <c r="AS23" i="71"/>
  <c r="AU25" i="71"/>
  <c r="AS27" i="71"/>
  <c r="AU29" i="71"/>
  <c r="AS31" i="71"/>
  <c r="AU34" i="71"/>
  <c r="AU36" i="71"/>
  <c r="AU37" i="71"/>
  <c r="AU38" i="71"/>
  <c r="AS40" i="71"/>
  <c r="AS41" i="71"/>
  <c r="AS42" i="71"/>
  <c r="AS43" i="71"/>
  <c r="AS46" i="71"/>
  <c r="AV47" i="71"/>
  <c r="AS48" i="71"/>
  <c r="AS54" i="71"/>
  <c r="AV57" i="71"/>
  <c r="AU59" i="71"/>
  <c r="AU60" i="71"/>
  <c r="AV65" i="71"/>
  <c r="AU67" i="71"/>
  <c r="AR72" i="71"/>
  <c r="AV79" i="71"/>
  <c r="AV87" i="71"/>
  <c r="AJ89" i="71"/>
  <c r="AV94" i="71"/>
  <c r="AU99" i="71"/>
  <c r="AS6" i="71"/>
  <c r="AV7" i="71"/>
  <c r="AS10" i="71"/>
  <c r="AV11" i="71"/>
  <c r="AU12" i="71"/>
  <c r="AS14" i="71"/>
  <c r="AV15" i="71"/>
  <c r="AU16" i="71"/>
  <c r="AS18" i="71"/>
  <c r="AV19" i="71"/>
  <c r="AU20" i="71"/>
  <c r="BI7" i="71"/>
  <c r="BH7" i="71" s="1"/>
  <c r="BH5" i="71"/>
  <c r="BI8" i="71"/>
  <c r="BH8" i="71" s="1"/>
  <c r="BI11" i="71"/>
  <c r="BH11" i="71" s="1"/>
  <c r="BI10" i="71"/>
  <c r="BH10" i="71" s="1"/>
  <c r="BI6" i="71"/>
  <c r="BH6" i="71" s="1"/>
  <c r="BI12" i="71"/>
  <c r="BH12" i="71" s="1"/>
  <c r="BI9" i="71"/>
  <c r="BH9" i="71" s="1"/>
  <c r="AS24" i="71"/>
  <c r="AU26" i="71"/>
  <c r="AS28" i="71"/>
  <c r="AS33" i="71"/>
  <c r="AS44" i="71"/>
  <c r="AS45" i="71"/>
  <c r="AU66" i="71"/>
  <c r="AV70" i="71"/>
  <c r="U72" i="71"/>
  <c r="AV76" i="71"/>
  <c r="AS107" i="71"/>
  <c r="AR123" i="71"/>
  <c r="AV107" i="71"/>
  <c r="AS117" i="71"/>
  <c r="AV117" i="71"/>
  <c r="AS47" i="71"/>
  <c r="AS51" i="71"/>
  <c r="AS57" i="71"/>
  <c r="AS61" i="71"/>
  <c r="AS65" i="71"/>
  <c r="AS69" i="71"/>
  <c r="AS75" i="71"/>
  <c r="AS79" i="71"/>
  <c r="AS83" i="71"/>
  <c r="AS87" i="71"/>
  <c r="AR106" i="71"/>
  <c r="AV90" i="71"/>
  <c r="AU93" i="71"/>
  <c r="AS98" i="71"/>
  <c r="AS99" i="71"/>
  <c r="AV100" i="71"/>
  <c r="AU104" i="71"/>
  <c r="AS109" i="71"/>
  <c r="AS115" i="71"/>
  <c r="AS119" i="71"/>
  <c r="AU125" i="71"/>
  <c r="AU129" i="71"/>
  <c r="AU133" i="71"/>
  <c r="AU139" i="71"/>
  <c r="Q1266" i="70"/>
  <c r="R144" i="71"/>
  <c r="R1266" i="70" s="1"/>
  <c r="AB1267" i="70"/>
  <c r="AE1267" i="70" s="1"/>
  <c r="AC145" i="71"/>
  <c r="AU127" i="71"/>
  <c r="AU131" i="71"/>
  <c r="AU135" i="71"/>
  <c r="AB1263" i="70"/>
  <c r="AE1263" i="70" s="1"/>
  <c r="AC141" i="71"/>
  <c r="S1264" i="70"/>
  <c r="V1264" i="70" s="1"/>
  <c r="T142" i="71"/>
  <c r="AI1264" i="70"/>
  <c r="AJ142" i="71"/>
  <c r="AJ1264" i="70" s="1"/>
  <c r="H1267" i="70"/>
  <c r="I145" i="71"/>
  <c r="I1267" i="70" s="1"/>
  <c r="H1263" i="70"/>
  <c r="I141" i="71"/>
  <c r="I1263" i="70" s="1"/>
  <c r="W1263" i="70"/>
  <c r="AA156" i="71"/>
  <c r="AA1278" i="70" s="1"/>
  <c r="AA152" i="71"/>
  <c r="AA1274" i="70" s="1"/>
  <c r="AA148" i="71"/>
  <c r="AA1270" i="70" s="1"/>
  <c r="AA144" i="71"/>
  <c r="AA1266" i="70" s="1"/>
  <c r="AA154" i="71"/>
  <c r="AA1276" i="70" s="1"/>
  <c r="AA150" i="71"/>
  <c r="AA1272" i="70" s="1"/>
  <c r="J1265" i="70"/>
  <c r="M1265" i="70" s="1"/>
  <c r="K143" i="71"/>
  <c r="Z1265" i="70"/>
  <c r="AA143" i="71"/>
  <c r="AA1265" i="70" s="1"/>
  <c r="S1268" i="70"/>
  <c r="V1268" i="70" s="1"/>
  <c r="T146" i="71"/>
  <c r="AS95" i="71"/>
  <c r="AV96" i="71"/>
  <c r="AS122" i="71"/>
  <c r="AS118" i="71"/>
  <c r="AS114" i="71"/>
  <c r="AS111" i="71"/>
  <c r="AS112" i="71"/>
  <c r="AS116" i="71"/>
  <c r="AS120" i="71"/>
  <c r="AU137" i="71"/>
  <c r="AG1263" i="70"/>
  <c r="AL153" i="71"/>
  <c r="AL149" i="71"/>
  <c r="AL145" i="71"/>
  <c r="AL155" i="71"/>
  <c r="AL151" i="71"/>
  <c r="AL147" i="71"/>
  <c r="AA142" i="71"/>
  <c r="AA1264" i="70" s="1"/>
  <c r="AM142" i="71"/>
  <c r="AM1264" i="70" s="1"/>
  <c r="AL143" i="71"/>
  <c r="AK1266" i="70"/>
  <c r="AN1266" i="70" s="1"/>
  <c r="AL144" i="71"/>
  <c r="L145" i="71"/>
  <c r="L1267" i="70" s="1"/>
  <c r="AM146" i="71"/>
  <c r="AM1268" i="70" s="1"/>
  <c r="AD147" i="71"/>
  <c r="AD1269" i="70" s="1"/>
  <c r="I148" i="71"/>
  <c r="I1270" i="70" s="1"/>
  <c r="U148" i="71"/>
  <c r="U1270" i="70" s="1"/>
  <c r="AC148" i="71"/>
  <c r="L149" i="71"/>
  <c r="L1271" i="70" s="1"/>
  <c r="T149" i="71"/>
  <c r="AJ149" i="71"/>
  <c r="AJ1271" i="70" s="1"/>
  <c r="K150" i="71"/>
  <c r="AM150" i="71"/>
  <c r="AM1272" i="70" s="1"/>
  <c r="R151" i="71"/>
  <c r="R1273" i="70" s="1"/>
  <c r="AD151" i="71"/>
  <c r="AD1273" i="70" s="1"/>
  <c r="I152" i="71"/>
  <c r="I1274" i="70" s="1"/>
  <c r="U152" i="71"/>
  <c r="U1274" i="70" s="1"/>
  <c r="AC152" i="71"/>
  <c r="L153" i="71"/>
  <c r="L1275" i="70" s="1"/>
  <c r="T153" i="71"/>
  <c r="AJ153" i="71"/>
  <c r="AJ1275" i="70" s="1"/>
  <c r="K154" i="71"/>
  <c r="AM154" i="71"/>
  <c r="AM1276" i="70" s="1"/>
  <c r="R155" i="71"/>
  <c r="R1277" i="70" s="1"/>
  <c r="AD155" i="71"/>
  <c r="AD1277" i="70" s="1"/>
  <c r="I156" i="71"/>
  <c r="I1278" i="70" s="1"/>
  <c r="U156" i="71"/>
  <c r="U1278" i="70" s="1"/>
  <c r="AC156" i="71"/>
  <c r="L123" i="71"/>
  <c r="U123" i="71"/>
  <c r="AD123" i="71"/>
  <c r="AM123" i="71"/>
  <c r="AV124" i="71"/>
  <c r="AM141" i="71"/>
  <c r="AM1263" i="70" s="1"/>
  <c r="L142" i="71"/>
  <c r="L1264" i="70" s="1"/>
  <c r="AM143" i="71"/>
  <c r="AM1265" i="70" s="1"/>
  <c r="AD144" i="71"/>
  <c r="AD1266" i="70" s="1"/>
  <c r="U145" i="71"/>
  <c r="U1267" i="70" s="1"/>
  <c r="L146" i="71"/>
  <c r="L1268" i="70" s="1"/>
  <c r="AJ146" i="71"/>
  <c r="AJ1268" i="70" s="1"/>
  <c r="K147" i="71"/>
  <c r="AA147" i="71"/>
  <c r="AA1269" i="70" s="1"/>
  <c r="AM147" i="71"/>
  <c r="AM1269" i="70" s="1"/>
  <c r="R148" i="71"/>
  <c r="R1270" i="70" s="1"/>
  <c r="AD148" i="71"/>
  <c r="AD1270" i="70" s="1"/>
  <c r="AL148" i="71"/>
  <c r="I149" i="71"/>
  <c r="I1271" i="70" s="1"/>
  <c r="U149" i="71"/>
  <c r="U1271" i="70" s="1"/>
  <c r="AC149" i="71"/>
  <c r="L150" i="71"/>
  <c r="L1272" i="70" s="1"/>
  <c r="T150" i="71"/>
  <c r="AJ150" i="71"/>
  <c r="AJ1272" i="70" s="1"/>
  <c r="K151" i="71"/>
  <c r="AA151" i="71"/>
  <c r="AA1273" i="70" s="1"/>
  <c r="AM151" i="71"/>
  <c r="AM1273" i="70" s="1"/>
  <c r="R152" i="71"/>
  <c r="R1274" i="70" s="1"/>
  <c r="AD152" i="71"/>
  <c r="AD1274" i="70" s="1"/>
  <c r="AL152" i="71"/>
  <c r="I153" i="71"/>
  <c r="I1275" i="70" s="1"/>
  <c r="U153" i="71"/>
  <c r="U1275" i="70" s="1"/>
  <c r="AC153" i="71"/>
  <c r="L154" i="71"/>
  <c r="L1276" i="70" s="1"/>
  <c r="T154" i="71"/>
  <c r="AJ154" i="71"/>
  <c r="AJ1276" i="70" s="1"/>
  <c r="K155" i="71"/>
  <c r="AA155" i="71"/>
  <c r="AA1277" i="70" s="1"/>
  <c r="AM155" i="71"/>
  <c r="AM1277" i="70" s="1"/>
  <c r="R156" i="71"/>
  <c r="R1278" i="70" s="1"/>
  <c r="AD156" i="71"/>
  <c r="AD1278" i="70" s="1"/>
  <c r="AL157" i="71"/>
  <c r="AV115" i="71"/>
  <c r="AV119" i="71"/>
  <c r="AV125" i="71"/>
  <c r="AV129" i="71"/>
  <c r="AV133" i="71"/>
  <c r="AV137" i="71"/>
  <c r="T141" i="71"/>
  <c r="AD141" i="71"/>
  <c r="AD1263" i="70" s="1"/>
  <c r="AJ141" i="71"/>
  <c r="AJ1263" i="70" s="1"/>
  <c r="I142" i="71"/>
  <c r="I1264" i="70" s="1"/>
  <c r="U142" i="71"/>
  <c r="U1264" i="70" s="1"/>
  <c r="AC142" i="71"/>
  <c r="L143" i="71"/>
  <c r="L1265" i="70" s="1"/>
  <c r="T143" i="71"/>
  <c r="AJ143" i="71"/>
  <c r="AJ1265" i="70" s="1"/>
  <c r="K144" i="71"/>
  <c r="AM144" i="71"/>
  <c r="AM1266" i="70" s="1"/>
  <c r="R145" i="71"/>
  <c r="R1267" i="70" s="1"/>
  <c r="AD145" i="71"/>
  <c r="AD1267" i="70" s="1"/>
  <c r="I146" i="71"/>
  <c r="I1268" i="70" s="1"/>
  <c r="U146" i="71"/>
  <c r="U1268" i="70" s="1"/>
  <c r="AC146" i="71"/>
  <c r="L147" i="71"/>
  <c r="L1269" i="70" s="1"/>
  <c r="T147" i="71"/>
  <c r="AJ147" i="71"/>
  <c r="AJ1269" i="70" s="1"/>
  <c r="K148" i="71"/>
  <c r="AM148" i="71"/>
  <c r="AM1270" i="70" s="1"/>
  <c r="R149" i="71"/>
  <c r="R1271" i="70" s="1"/>
  <c r="AD149" i="71"/>
  <c r="AD1271" i="70" s="1"/>
  <c r="I150" i="71"/>
  <c r="I1272" i="70" s="1"/>
  <c r="U150" i="71"/>
  <c r="U1272" i="70" s="1"/>
  <c r="AC150" i="71"/>
  <c r="L151" i="71"/>
  <c r="L1273" i="70" s="1"/>
  <c r="T151" i="71"/>
  <c r="AJ151" i="71"/>
  <c r="AJ1273" i="70" s="1"/>
  <c r="K152" i="71"/>
  <c r="AM152" i="71"/>
  <c r="AM1274" i="70" s="1"/>
  <c r="R153" i="71"/>
  <c r="R1275" i="70" s="1"/>
  <c r="AD153" i="71"/>
  <c r="AD1275" i="70" s="1"/>
  <c r="I154" i="71"/>
  <c r="I1276" i="70" s="1"/>
  <c r="U154" i="71"/>
  <c r="U1276" i="70" s="1"/>
  <c r="AC154" i="71"/>
  <c r="L155" i="71"/>
  <c r="L1277" i="70" s="1"/>
  <c r="T155" i="71"/>
  <c r="AJ155" i="71"/>
  <c r="AJ1277" i="70" s="1"/>
  <c r="K156" i="71"/>
  <c r="AJ156" i="71"/>
  <c r="AJ1278" i="70" s="1"/>
  <c r="K141" i="71"/>
  <c r="U141" i="71"/>
  <c r="U1263" i="70" s="1"/>
  <c r="AA141" i="71"/>
  <c r="AA1263" i="70" s="1"/>
  <c r="R142" i="71"/>
  <c r="R1264" i="70" s="1"/>
  <c r="AD142" i="71"/>
  <c r="AD1264" i="70" s="1"/>
  <c r="AL142" i="71"/>
  <c r="I143" i="71"/>
  <c r="I1265" i="70" s="1"/>
  <c r="U143" i="71"/>
  <c r="U1265" i="70" s="1"/>
  <c r="AC143" i="71"/>
  <c r="L144" i="71"/>
  <c r="L1266" i="70" s="1"/>
  <c r="T144" i="71"/>
  <c r="AJ144" i="71"/>
  <c r="AJ1266" i="70" s="1"/>
  <c r="K145" i="71"/>
  <c r="AA145" i="71"/>
  <c r="AA1267" i="70" s="1"/>
  <c r="AM145" i="71"/>
  <c r="AM1267" i="70" s="1"/>
  <c r="R146" i="71"/>
  <c r="R1268" i="70" s="1"/>
  <c r="AD146" i="71"/>
  <c r="AD1268" i="70" s="1"/>
  <c r="AL146" i="71"/>
  <c r="I147" i="71"/>
  <c r="I1269" i="70" s="1"/>
  <c r="U147" i="71"/>
  <c r="U1269" i="70" s="1"/>
  <c r="AC147" i="71"/>
  <c r="L148" i="71"/>
  <c r="L1270" i="70" s="1"/>
  <c r="T148" i="71"/>
  <c r="AJ148" i="71"/>
  <c r="AJ1270" i="70" s="1"/>
  <c r="K149" i="71"/>
  <c r="AA149" i="71"/>
  <c r="AA1271" i="70" s="1"/>
  <c r="AM149" i="71"/>
  <c r="AM1271" i="70" s="1"/>
  <c r="R150" i="71"/>
  <c r="R1272" i="70" s="1"/>
  <c r="AD150" i="71"/>
  <c r="AD1272" i="70" s="1"/>
  <c r="AL150" i="71"/>
  <c r="I151" i="71"/>
  <c r="I1273" i="70" s="1"/>
  <c r="U151" i="71"/>
  <c r="U1273" i="70" s="1"/>
  <c r="AC151" i="71"/>
  <c r="L152" i="71"/>
  <c r="L1274" i="70" s="1"/>
  <c r="T152" i="71"/>
  <c r="AJ152" i="71"/>
  <c r="AJ1274" i="70" s="1"/>
  <c r="K153" i="71"/>
  <c r="AA153" i="71"/>
  <c r="AA1275" i="70" s="1"/>
  <c r="AM153" i="71"/>
  <c r="AM1275" i="70" s="1"/>
  <c r="R154" i="71"/>
  <c r="R1276" i="70" s="1"/>
  <c r="AD154" i="71"/>
  <c r="AD1276" i="70" s="1"/>
  <c r="AL154" i="71"/>
  <c r="I155" i="71"/>
  <c r="I1277" i="70" s="1"/>
  <c r="U155" i="71"/>
  <c r="U1277" i="70" s="1"/>
  <c r="AC155" i="71"/>
  <c r="L156" i="71"/>
  <c r="L1278" i="70" s="1"/>
  <c r="T156" i="71"/>
  <c r="T157" i="71"/>
  <c r="Z1278" i="70"/>
  <c r="AK1279" i="70"/>
  <c r="AN1279" i="70" s="1"/>
  <c r="AL156" i="71"/>
  <c r="AC157" i="71"/>
  <c r="BH9" i="70"/>
  <c r="BG9" i="70" s="1"/>
  <c r="BH37" i="70"/>
  <c r="BG37" i="70" s="1"/>
  <c r="BH49" i="70"/>
  <c r="BG49" i="70" s="1"/>
  <c r="BH61" i="70"/>
  <c r="BG61" i="70" s="1"/>
  <c r="BH69" i="70"/>
  <c r="BG69" i="70" s="1"/>
  <c r="BH77" i="70"/>
  <c r="BG77" i="70" s="1"/>
  <c r="BH6" i="70"/>
  <c r="BG6" i="70" s="1"/>
  <c r="BH14" i="70"/>
  <c r="BG14" i="70" s="1"/>
  <c r="BH26" i="70"/>
  <c r="BG26" i="70" s="1"/>
  <c r="BH42" i="70"/>
  <c r="BG42" i="70" s="1"/>
  <c r="BH54" i="70"/>
  <c r="BG54" i="70" s="1"/>
  <c r="BH62" i="70"/>
  <c r="BG62" i="70" s="1"/>
  <c r="BH74" i="70"/>
  <c r="BG74" i="70" s="1"/>
  <c r="BH47" i="70"/>
  <c r="BG47" i="70" s="1"/>
  <c r="BH59" i="70"/>
  <c r="BH75" i="70"/>
  <c r="BG75" i="70" s="1"/>
  <c r="BH18" i="70"/>
  <c r="BG18" i="70" s="1"/>
  <c r="BH50" i="70"/>
  <c r="BG50" i="70" s="1"/>
  <c r="BH70" i="70"/>
  <c r="BG70" i="70" s="1"/>
  <c r="BH43" i="70"/>
  <c r="BG43" i="70" s="1"/>
  <c r="BH63" i="70"/>
  <c r="BG63" i="70" s="1"/>
  <c r="BH5" i="70"/>
  <c r="BG5" i="70" s="1"/>
  <c r="BH7" i="70"/>
  <c r="BG7" i="70" s="1"/>
  <c r="BH11" i="70"/>
  <c r="BG11" i="70" s="1"/>
  <c r="BH15" i="70"/>
  <c r="BG15" i="70" s="1"/>
  <c r="BH19" i="70"/>
  <c r="BG19" i="70" s="1"/>
  <c r="BH23" i="70"/>
  <c r="BG23" i="70" s="1"/>
  <c r="BH27" i="70"/>
  <c r="BG27" i="70" s="1"/>
  <c r="BH31" i="70"/>
  <c r="BG31" i="70" s="1"/>
  <c r="BH35" i="70"/>
  <c r="BG35" i="70" s="1"/>
  <c r="BH39" i="70"/>
  <c r="BG39" i="70" s="1"/>
  <c r="BH55" i="70"/>
  <c r="BG55" i="70" s="1"/>
  <c r="BH71" i="70"/>
  <c r="BG71" i="70" s="1"/>
  <c r="BH8" i="70"/>
  <c r="BG8" i="70" s="1"/>
  <c r="BH12" i="70"/>
  <c r="BG12" i="70" s="1"/>
  <c r="BH16" i="70"/>
  <c r="BG16" i="70" s="1"/>
  <c r="BH20" i="70"/>
  <c r="BG20" i="70" s="1"/>
  <c r="BH24" i="70"/>
  <c r="BG24" i="70" s="1"/>
  <c r="BH28" i="70"/>
  <c r="BG28" i="70" s="1"/>
  <c r="BG32" i="70"/>
  <c r="BH36" i="70"/>
  <c r="BG36" i="70" s="1"/>
  <c r="BH40" i="70"/>
  <c r="BG40" i="70" s="1"/>
  <c r="BH44" i="70"/>
  <c r="BG44" i="70" s="1"/>
  <c r="BH48" i="70"/>
  <c r="BG48" i="70" s="1"/>
  <c r="BH52" i="70"/>
  <c r="BG52" i="70" s="1"/>
  <c r="BH56" i="70"/>
  <c r="BG56" i="70" s="1"/>
  <c r="BH60" i="70"/>
  <c r="BG60" i="70" s="1"/>
  <c r="BH64" i="70"/>
  <c r="BG64" i="70" s="1"/>
  <c r="BH68" i="70"/>
  <c r="BG68" i="70" s="1"/>
  <c r="BH72" i="70"/>
  <c r="BH76" i="70"/>
  <c r="BG76" i="70" s="1"/>
  <c r="BH13" i="70"/>
  <c r="BG13" i="70" s="1"/>
  <c r="BH17" i="70"/>
  <c r="BG17" i="70" s="1"/>
  <c r="BH21" i="70"/>
  <c r="BG21" i="70" s="1"/>
  <c r="BH25" i="70"/>
  <c r="BG25" i="70" s="1"/>
  <c r="BH29" i="70"/>
  <c r="BG29" i="70" s="1"/>
  <c r="BH41" i="70"/>
  <c r="BG41" i="70" s="1"/>
  <c r="BH45" i="70"/>
  <c r="BG45" i="70" s="1"/>
  <c r="BH53" i="70"/>
  <c r="BG53" i="70" s="1"/>
  <c r="BH57" i="70"/>
  <c r="BH65" i="70"/>
  <c r="BG65" i="70" s="1"/>
  <c r="BH73" i="70"/>
  <c r="BG73" i="70" s="1"/>
  <c r="BH10" i="70"/>
  <c r="BG10" i="70" s="1"/>
  <c r="BH38" i="70"/>
  <c r="BG38" i="70" s="1"/>
  <c r="BH46" i="70"/>
  <c r="BG46" i="70" s="1"/>
  <c r="BH58" i="70"/>
  <c r="BG58" i="70" s="1"/>
  <c r="BH66" i="70"/>
  <c r="BG66" i="70" s="1"/>
  <c r="BH78" i="70"/>
  <c r="BG78" i="70" s="1"/>
  <c r="BH51" i="70"/>
  <c r="BG51" i="70" s="1"/>
  <c r="BH67" i="70"/>
  <c r="BG67" i="70" s="1"/>
  <c r="K157" i="71"/>
  <c r="AU61" i="70"/>
  <c r="AU63" i="70"/>
  <c r="AU64" i="70"/>
  <c r="AU72" i="70"/>
  <c r="AU75" i="70"/>
  <c r="AU80" i="70"/>
  <c r="AU83" i="70"/>
  <c r="AU85" i="70"/>
  <c r="AU89" i="70"/>
  <c r="AU108" i="70"/>
  <c r="AU113" i="70"/>
  <c r="AS125" i="70"/>
  <c r="AS127" i="70"/>
  <c r="AV162" i="70"/>
  <c r="AU162" i="70"/>
  <c r="AV183" i="70"/>
  <c r="AS183" i="70"/>
  <c r="AS206" i="70"/>
  <c r="AM259" i="70"/>
  <c r="AJ259" i="70"/>
  <c r="AV304" i="70"/>
  <c r="AS304" i="70"/>
  <c r="AV314" i="70"/>
  <c r="AS314" i="70"/>
  <c r="AV5" i="70"/>
  <c r="AM21" i="70"/>
  <c r="AS36" i="70"/>
  <c r="AU23" i="70"/>
  <c r="AU24" i="70"/>
  <c r="AS26" i="70"/>
  <c r="AV27" i="70"/>
  <c r="AU31" i="70"/>
  <c r="AU32" i="70"/>
  <c r="AS34" i="70"/>
  <c r="AV35" i="70"/>
  <c r="AU40" i="70"/>
  <c r="AS41" i="70"/>
  <c r="AV42" i="70"/>
  <c r="AS43" i="70"/>
  <c r="AS44" i="70"/>
  <c r="AV45" i="70"/>
  <c r="AU53" i="70"/>
  <c r="AU54" i="70"/>
  <c r="U55" i="70"/>
  <c r="AR72" i="70"/>
  <c r="AS72" i="70" s="1"/>
  <c r="AS57" i="70"/>
  <c r="AU67" i="70"/>
  <c r="AU68" i="70"/>
  <c r="AU71" i="70"/>
  <c r="I72" i="70"/>
  <c r="R72" i="70"/>
  <c r="AA72" i="70"/>
  <c r="AJ72" i="70"/>
  <c r="AR89" i="70"/>
  <c r="AV89" i="70" s="1"/>
  <c r="AU77" i="70"/>
  <c r="AU78" i="70"/>
  <c r="AV81" i="70"/>
  <c r="AV84" i="70"/>
  <c r="AS86" i="70"/>
  <c r="I89" i="70"/>
  <c r="AS103" i="70"/>
  <c r="AV91" i="70"/>
  <c r="AS93" i="70"/>
  <c r="AU94" i="70"/>
  <c r="AU96" i="70"/>
  <c r="AV98" i="70"/>
  <c r="AS100" i="70"/>
  <c r="AU103" i="70"/>
  <c r="AM106" i="70"/>
  <c r="AS107" i="70"/>
  <c r="AV109" i="70"/>
  <c r="AU110" i="70"/>
  <c r="AU112" i="70"/>
  <c r="AS114" i="70"/>
  <c r="AV116" i="70"/>
  <c r="AU117" i="70"/>
  <c r="AS121" i="70"/>
  <c r="I123" i="70"/>
  <c r="L123" i="70"/>
  <c r="AJ123" i="70"/>
  <c r="AM123" i="70"/>
  <c r="AV131" i="70"/>
  <c r="AS131" i="70"/>
  <c r="AS135" i="70"/>
  <c r="AV139" i="70"/>
  <c r="AS139" i="70"/>
  <c r="AS165" i="70"/>
  <c r="AV165" i="70"/>
  <c r="AV170" i="70"/>
  <c r="AU170" i="70"/>
  <c r="AS179" i="70"/>
  <c r="AV187" i="70"/>
  <c r="AS187" i="70"/>
  <c r="AM191" i="70"/>
  <c r="AJ191" i="70"/>
  <c r="AS232" i="70"/>
  <c r="AS234" i="70"/>
  <c r="AV236" i="70"/>
  <c r="AS236" i="70"/>
  <c r="AV246" i="70"/>
  <c r="AS246" i="70"/>
  <c r="AV254" i="70"/>
  <c r="AS254" i="70"/>
  <c r="AU278" i="70"/>
  <c r="AS308" i="70"/>
  <c r="AS15" i="70"/>
  <c r="AS18" i="70"/>
  <c r="AS19" i="70"/>
  <c r="AD21" i="70"/>
  <c r="AU21" i="70"/>
  <c r="AU25" i="70"/>
  <c r="AU26" i="70"/>
  <c r="AU33" i="70"/>
  <c r="AS47" i="70"/>
  <c r="AS48" i="70"/>
  <c r="AV49" i="70"/>
  <c r="L55" i="70"/>
  <c r="AU56" i="70"/>
  <c r="AU79" i="70"/>
  <c r="AU84" i="70"/>
  <c r="AU91" i="70"/>
  <c r="AU98" i="70"/>
  <c r="AU100" i="70"/>
  <c r="AD106" i="70"/>
  <c r="AU106" i="70"/>
  <c r="AV113" i="70"/>
  <c r="AU114" i="70"/>
  <c r="AU116" i="70"/>
  <c r="AU121" i="70"/>
  <c r="AS128" i="70"/>
  <c r="AS141" i="70"/>
  <c r="AV145" i="70"/>
  <c r="AS145" i="70"/>
  <c r="AS149" i="70"/>
  <c r="AS155" i="70"/>
  <c r="AV155" i="70"/>
  <c r="AV160" i="70"/>
  <c r="AS160" i="70"/>
  <c r="AS173" i="70"/>
  <c r="AV173" i="70"/>
  <c r="AV178" i="70"/>
  <c r="AS178" i="70"/>
  <c r="AU210" i="70"/>
  <c r="AS240" i="70"/>
  <c r="AJ293" i="70"/>
  <c r="AM293" i="70"/>
  <c r="AV318" i="70"/>
  <c r="AS318" i="70"/>
  <c r="AU5" i="70"/>
  <c r="AU6" i="70"/>
  <c r="AU7" i="70"/>
  <c r="AU8" i="70"/>
  <c r="AU10" i="70"/>
  <c r="AU11" i="70"/>
  <c r="AU12" i="70"/>
  <c r="AU14" i="70"/>
  <c r="AU15" i="70"/>
  <c r="AU16" i="70"/>
  <c r="AU18" i="70"/>
  <c r="AU19" i="70"/>
  <c r="AU20" i="70"/>
  <c r="AU27" i="70"/>
  <c r="AU28" i="70"/>
  <c r="AU35" i="70"/>
  <c r="AU36" i="70"/>
  <c r="AU38" i="70"/>
  <c r="AU55" i="70"/>
  <c r="AU45" i="70"/>
  <c r="AU46" i="70"/>
  <c r="AU48" i="70"/>
  <c r="AS49" i="70"/>
  <c r="AV50" i="70"/>
  <c r="AS51" i="70"/>
  <c r="AS52" i="70"/>
  <c r="AS71" i="70"/>
  <c r="AU58" i="70"/>
  <c r="AU59" i="70"/>
  <c r="AU60" i="70"/>
  <c r="AS62" i="70"/>
  <c r="AV63" i="70"/>
  <c r="AV64" i="70"/>
  <c r="AS65" i="70"/>
  <c r="AU73" i="70"/>
  <c r="AU74" i="70"/>
  <c r="AS76" i="70"/>
  <c r="AV80" i="70"/>
  <c r="AU81" i="70"/>
  <c r="AV85" i="70"/>
  <c r="AS87" i="70"/>
  <c r="AU88" i="70"/>
  <c r="AA89" i="70"/>
  <c r="AR106" i="70"/>
  <c r="AS106" i="70" s="1"/>
  <c r="AU95" i="70"/>
  <c r="AV99" i="70"/>
  <c r="AU102" i="70"/>
  <c r="AU104" i="70"/>
  <c r="AV108" i="70"/>
  <c r="AU109" i="70"/>
  <c r="AS113" i="70"/>
  <c r="AS115" i="70"/>
  <c r="AU118" i="70"/>
  <c r="AU120" i="70"/>
  <c r="AV168" i="70"/>
  <c r="AS168" i="70"/>
  <c r="AS198" i="70"/>
  <c r="AJ225" i="70"/>
  <c r="AM225" i="70"/>
  <c r="AS229" i="70"/>
  <c r="AV250" i="70"/>
  <c r="AS250" i="70"/>
  <c r="AV258" i="70"/>
  <c r="AS258" i="70"/>
  <c r="AS274" i="70"/>
  <c r="AS119" i="70"/>
  <c r="AV121" i="70"/>
  <c r="AU122" i="70"/>
  <c r="AS124" i="70"/>
  <c r="AS129" i="70"/>
  <c r="AU130" i="70"/>
  <c r="AS132" i="70"/>
  <c r="AS137" i="70"/>
  <c r="AU138" i="70"/>
  <c r="AU140" i="70"/>
  <c r="AS143" i="70"/>
  <c r="AU144" i="70"/>
  <c r="AS146" i="70"/>
  <c r="AS151" i="70"/>
  <c r="AU152" i="70"/>
  <c r="AU154" i="70"/>
  <c r="AS156" i="70"/>
  <c r="AM157" i="70"/>
  <c r="AU159" i="70"/>
  <c r="AS162" i="70"/>
  <c r="AU164" i="70"/>
  <c r="AS166" i="70"/>
  <c r="AU167" i="70"/>
  <c r="AS170" i="70"/>
  <c r="AU172" i="70"/>
  <c r="AV179" i="70"/>
  <c r="AU182" i="70"/>
  <c r="AS184" i="70"/>
  <c r="AU186" i="70"/>
  <c r="AS188" i="70"/>
  <c r="R191" i="70"/>
  <c r="AU191" i="70"/>
  <c r="AU192" i="70"/>
  <c r="AU197" i="70"/>
  <c r="AV199" i="70"/>
  <c r="AU200" i="70"/>
  <c r="AU205" i="70"/>
  <c r="AV207" i="70"/>
  <c r="AV210" i="70"/>
  <c r="AU211" i="70"/>
  <c r="AV217" i="70"/>
  <c r="AV219" i="70"/>
  <c r="AV221" i="70"/>
  <c r="AV223" i="70"/>
  <c r="AD225" i="70"/>
  <c r="AV228" i="70"/>
  <c r="AV231" i="70"/>
  <c r="AU233" i="70"/>
  <c r="AV237" i="70"/>
  <c r="AU241" i="70"/>
  <c r="AR259" i="70"/>
  <c r="AS259" i="70" s="1"/>
  <c r="AV247" i="70"/>
  <c r="AV251" i="70"/>
  <c r="AV255" i="70"/>
  <c r="R259" i="70"/>
  <c r="AU259" i="70"/>
  <c r="AU260" i="70"/>
  <c r="AU265" i="70"/>
  <c r="AV267" i="70"/>
  <c r="AU268" i="70"/>
  <c r="AU273" i="70"/>
  <c r="AV275" i="70"/>
  <c r="AV278" i="70"/>
  <c r="AU279" i="70"/>
  <c r="AV285" i="70"/>
  <c r="AV287" i="70"/>
  <c r="AV289" i="70"/>
  <c r="AV291" i="70"/>
  <c r="AD293" i="70"/>
  <c r="AV296" i="70"/>
  <c r="AV299" i="70"/>
  <c r="AU301" i="70"/>
  <c r="AV305" i="70"/>
  <c r="AU309" i="70"/>
  <c r="AR327" i="70"/>
  <c r="AV327" i="70" s="1"/>
  <c r="AV315" i="70"/>
  <c r="AV319" i="70"/>
  <c r="AU320" i="70"/>
  <c r="AU324" i="70"/>
  <c r="AS133" i="70"/>
  <c r="AU134" i="70"/>
  <c r="AS136" i="70"/>
  <c r="AS142" i="70"/>
  <c r="AS147" i="70"/>
  <c r="AU148" i="70"/>
  <c r="AS150" i="70"/>
  <c r="AU153" i="70"/>
  <c r="AS176" i="70"/>
  <c r="AU179" i="70"/>
  <c r="AU193" i="70"/>
  <c r="AU196" i="70"/>
  <c r="AU201" i="70"/>
  <c r="AU204" i="70"/>
  <c r="AR225" i="70"/>
  <c r="AV225" i="70" s="1"/>
  <c r="AU214" i="70"/>
  <c r="AU228" i="70"/>
  <c r="AS230" i="70"/>
  <c r="AU237" i="70"/>
  <c r="AU261" i="70"/>
  <c r="AU264" i="70"/>
  <c r="AU269" i="70"/>
  <c r="AU272" i="70"/>
  <c r="AR293" i="70"/>
  <c r="AS293" i="70" s="1"/>
  <c r="AU282" i="70"/>
  <c r="AU296" i="70"/>
  <c r="AS298" i="70"/>
  <c r="AU305" i="70"/>
  <c r="AS122" i="70"/>
  <c r="AV127" i="70"/>
  <c r="AU128" i="70"/>
  <c r="AU131" i="70"/>
  <c r="AV135" i="70"/>
  <c r="AU136" i="70"/>
  <c r="AU139" i="70"/>
  <c r="AR157" i="70"/>
  <c r="AV157" i="70" s="1"/>
  <c r="AU142" i="70"/>
  <c r="AU145" i="70"/>
  <c r="AV149" i="70"/>
  <c r="AU150" i="70"/>
  <c r="AS154" i="70"/>
  <c r="AV161" i="70"/>
  <c r="AV169" i="70"/>
  <c r="AU178" i="70"/>
  <c r="AS180" i="70"/>
  <c r="AS182" i="70"/>
  <c r="AU183" i="70"/>
  <c r="AS186" i="70"/>
  <c r="AU187" i="70"/>
  <c r="AU190" i="70"/>
  <c r="AA191" i="70"/>
  <c r="AR208" i="70"/>
  <c r="AV208" i="70" s="1"/>
  <c r="AS194" i="70"/>
  <c r="AS202" i="70"/>
  <c r="AU208" i="70"/>
  <c r="AS211" i="70"/>
  <c r="AV215" i="70"/>
  <c r="AU218" i="70"/>
  <c r="AU222" i="70"/>
  <c r="AS226" i="70"/>
  <c r="AV229" i="70"/>
  <c r="AV232" i="70"/>
  <c r="AS233" i="70"/>
  <c r="AU236" i="70"/>
  <c r="AS238" i="70"/>
  <c r="AV240" i="70"/>
  <c r="AS241" i="70"/>
  <c r="AS244" i="70"/>
  <c r="AU246" i="70"/>
  <c r="AS248" i="70"/>
  <c r="AU250" i="70"/>
  <c r="AS252" i="70"/>
  <c r="AU254" i="70"/>
  <c r="AS256" i="70"/>
  <c r="AU258" i="70"/>
  <c r="AA259" i="70"/>
  <c r="AR276" i="70"/>
  <c r="AS276" i="70" s="1"/>
  <c r="AS262" i="70"/>
  <c r="AS270" i="70"/>
  <c r="AU276" i="70"/>
  <c r="AS279" i="70"/>
  <c r="AV283" i="70"/>
  <c r="AU286" i="70"/>
  <c r="AU290" i="70"/>
  <c r="AS294" i="70"/>
  <c r="AV297" i="70"/>
  <c r="AV300" i="70"/>
  <c r="AS301" i="70"/>
  <c r="AU304" i="70"/>
  <c r="AS306" i="70"/>
  <c r="AV308" i="70"/>
  <c r="AS309" i="70"/>
  <c r="AS312" i="70"/>
  <c r="AU314" i="70"/>
  <c r="AS316" i="70"/>
  <c r="AU318" i="70"/>
  <c r="AS320" i="70"/>
  <c r="AV322" i="70"/>
  <c r="AS323" i="70"/>
  <c r="AV326" i="70"/>
  <c r="I327" i="70"/>
  <c r="AS334" i="70"/>
  <c r="AS342" i="70"/>
  <c r="AU346" i="70"/>
  <c r="AS348" i="70"/>
  <c r="AS352" i="70"/>
  <c r="AS356" i="70"/>
  <c r="AS360" i="70"/>
  <c r="AU364" i="70"/>
  <c r="AS366" i="70"/>
  <c r="AS372" i="70"/>
  <c r="AU373" i="70"/>
  <c r="AU379" i="70"/>
  <c r="AV381" i="70"/>
  <c r="AS382" i="70"/>
  <c r="AU383" i="70"/>
  <c r="AV385" i="70"/>
  <c r="AS386" i="70"/>
  <c r="AU387" i="70"/>
  <c r="AV389" i="70"/>
  <c r="AS390" i="70"/>
  <c r="AU391" i="70"/>
  <c r="AV393" i="70"/>
  <c r="AS394" i="70"/>
  <c r="AJ395" i="70"/>
  <c r="AU397" i="70"/>
  <c r="AV399" i="70"/>
  <c r="AU400" i="70"/>
  <c r="AU405" i="70"/>
  <c r="AV407" i="70"/>
  <c r="AU408" i="70"/>
  <c r="L412" i="70"/>
  <c r="U412" i="70"/>
  <c r="AD412" i="70"/>
  <c r="AM412" i="70"/>
  <c r="AV413" i="70"/>
  <c r="AR429" i="70"/>
  <c r="AS429" i="70" s="1"/>
  <c r="AU418" i="70"/>
  <c r="AU422" i="70"/>
  <c r="AU426" i="70"/>
  <c r="R429" i="70"/>
  <c r="AV433" i="70"/>
  <c r="AV435" i="70"/>
  <c r="AV437" i="70"/>
  <c r="AU441" i="70"/>
  <c r="AV444" i="70"/>
  <c r="AV445" i="70"/>
  <c r="AS452" i="70"/>
  <c r="AS449" i="70"/>
  <c r="AS454" i="70"/>
  <c r="AV457" i="70"/>
  <c r="AU461" i="70"/>
  <c r="AS465" i="70"/>
  <c r="AU466" i="70"/>
  <c r="AS468" i="70"/>
  <c r="AS471" i="70"/>
  <c r="AV473" i="70"/>
  <c r="AS476" i="70"/>
  <c r="AU481" i="70"/>
  <c r="AS485" i="70"/>
  <c r="AU489" i="70"/>
  <c r="AU492" i="70"/>
  <c r="AS494" i="70"/>
  <c r="R497" i="70"/>
  <c r="AU497" i="70"/>
  <c r="AU503" i="70"/>
  <c r="AU510" i="70"/>
  <c r="AU514" i="70"/>
  <c r="AS517" i="70"/>
  <c r="AV519" i="70"/>
  <c r="AU524" i="70"/>
  <c r="AS526" i="70"/>
  <c r="AS530" i="70"/>
  <c r="AU534" i="70"/>
  <c r="AS536" i="70"/>
  <c r="AS543" i="70"/>
  <c r="AU546" i="70"/>
  <c r="AS549" i="70"/>
  <c r="AS553" i="70"/>
  <c r="AU557" i="70"/>
  <c r="AU560" i="70"/>
  <c r="AS562" i="70"/>
  <c r="R565" i="70"/>
  <c r="AU565" i="70"/>
  <c r="AU571" i="70"/>
  <c r="AU578" i="70"/>
  <c r="AU582" i="70"/>
  <c r="AS585" i="70"/>
  <c r="AV587" i="70"/>
  <c r="AU592" i="70"/>
  <c r="AS594" i="70"/>
  <c r="AS598" i="70"/>
  <c r="L599" i="70"/>
  <c r="AU602" i="70"/>
  <c r="AS604" i="70"/>
  <c r="AV607" i="70"/>
  <c r="AV610" i="70"/>
  <c r="AS611" i="70"/>
  <c r="AV613" i="70"/>
  <c r="AU614" i="70"/>
  <c r="AS617" i="70"/>
  <c r="AV620" i="70"/>
  <c r="AS621" i="70"/>
  <c r="AV626" i="70"/>
  <c r="AU627" i="70"/>
  <c r="AV629" i="70"/>
  <c r="AS630" i="70"/>
  <c r="AV632" i="70"/>
  <c r="AV636" i="70"/>
  <c r="AV638" i="70"/>
  <c r="AV640" i="70"/>
  <c r="AV642" i="70"/>
  <c r="AS644" i="70"/>
  <c r="AS647" i="70"/>
  <c r="AU649" i="70"/>
  <c r="L650" i="70"/>
  <c r="U650" i="70"/>
  <c r="AD650" i="70"/>
  <c r="AM650" i="70"/>
  <c r="AU654" i="70"/>
  <c r="AS652" i="70"/>
  <c r="AU653" i="70"/>
  <c r="AS655" i="70"/>
  <c r="AU659" i="70"/>
  <c r="AV662" i="70"/>
  <c r="AV663" i="70"/>
  <c r="AD667" i="70"/>
  <c r="AS669" i="70"/>
  <c r="AS670" i="70"/>
  <c r="AV671" i="70"/>
  <c r="AS673" i="70"/>
  <c r="AS676" i="70"/>
  <c r="AS679" i="70"/>
  <c r="AS680" i="70"/>
  <c r="AV682" i="70"/>
  <c r="L684" i="70"/>
  <c r="U684" i="70"/>
  <c r="AD684" i="70"/>
  <c r="AM684" i="70"/>
  <c r="AV688" i="70"/>
  <c r="AU699" i="70"/>
  <c r="AV712" i="70"/>
  <c r="AS712" i="70"/>
  <c r="AV321" i="70"/>
  <c r="AS322" i="70"/>
  <c r="AU323" i="70"/>
  <c r="AV325" i="70"/>
  <c r="AS326" i="70"/>
  <c r="AJ327" i="70"/>
  <c r="AU329" i="70"/>
  <c r="AV331" i="70"/>
  <c r="AU332" i="70"/>
  <c r="AU337" i="70"/>
  <c r="AV339" i="70"/>
  <c r="AU340" i="70"/>
  <c r="L344" i="70"/>
  <c r="U344" i="70"/>
  <c r="AD344" i="70"/>
  <c r="AM344" i="70"/>
  <c r="AV347" i="70"/>
  <c r="AU350" i="70"/>
  <c r="AU354" i="70"/>
  <c r="AU358" i="70"/>
  <c r="AM361" i="70"/>
  <c r="AS362" i="70"/>
  <c r="AV365" i="70"/>
  <c r="AV368" i="70"/>
  <c r="AS369" i="70"/>
  <c r="AU372" i="70"/>
  <c r="AS374" i="70"/>
  <c r="AV376" i="70"/>
  <c r="AS377" i="70"/>
  <c r="AS380" i="70"/>
  <c r="AU382" i="70"/>
  <c r="AS384" i="70"/>
  <c r="AU386" i="70"/>
  <c r="AS388" i="70"/>
  <c r="AU390" i="70"/>
  <c r="AS392" i="70"/>
  <c r="AU394" i="70"/>
  <c r="AR412" i="70"/>
  <c r="AS412" i="70" s="1"/>
  <c r="AS398" i="70"/>
  <c r="AU402" i="70"/>
  <c r="AS406" i="70"/>
  <c r="AU410" i="70"/>
  <c r="AU412" i="70"/>
  <c r="AS415" i="70"/>
  <c r="AU432" i="70"/>
  <c r="AU431" i="70"/>
  <c r="AU433" i="70"/>
  <c r="AU437" i="70"/>
  <c r="AS439" i="70"/>
  <c r="AU440" i="70"/>
  <c r="AS443" i="70"/>
  <c r="AU445" i="70"/>
  <c r="AU449" i="70"/>
  <c r="AS451" i="70"/>
  <c r="AU452" i="70"/>
  <c r="AU455" i="70"/>
  <c r="AU456" i="70"/>
  <c r="AU460" i="70"/>
  <c r="AV462" i="70"/>
  <c r="U463" i="70"/>
  <c r="AV465" i="70"/>
  <c r="AV475" i="70"/>
  <c r="AV478" i="70"/>
  <c r="AS479" i="70"/>
  <c r="AS482" i="70"/>
  <c r="AS484" i="70"/>
  <c r="AU485" i="70"/>
  <c r="AU488" i="70"/>
  <c r="AS490" i="70"/>
  <c r="AV493" i="70"/>
  <c r="I497" i="70"/>
  <c r="AS504" i="70"/>
  <c r="AU507" i="70"/>
  <c r="AU517" i="70"/>
  <c r="AS521" i="70"/>
  <c r="AV525" i="70"/>
  <c r="AU528" i="70"/>
  <c r="AM531" i="70"/>
  <c r="AS532" i="70"/>
  <c r="AV535" i="70"/>
  <c r="AV538" i="70"/>
  <c r="AS539" i="70"/>
  <c r="AV541" i="70"/>
  <c r="AS542" i="70"/>
  <c r="AU543" i="70"/>
  <c r="AV547" i="70"/>
  <c r="AU549" i="70"/>
  <c r="AV551" i="70"/>
  <c r="AS552" i="70"/>
  <c r="AU553" i="70"/>
  <c r="AV555" i="70"/>
  <c r="AU556" i="70"/>
  <c r="AS558" i="70"/>
  <c r="AV561" i="70"/>
  <c r="I565" i="70"/>
  <c r="AS572" i="70"/>
  <c r="AU575" i="70"/>
  <c r="AU585" i="70"/>
  <c r="AS589" i="70"/>
  <c r="AV593" i="70"/>
  <c r="AU596" i="70"/>
  <c r="AM599" i="70"/>
  <c r="AS600" i="70"/>
  <c r="AV603" i="70"/>
  <c r="AV606" i="70"/>
  <c r="AS607" i="70"/>
  <c r="AS610" i="70"/>
  <c r="AU611" i="70"/>
  <c r="AV615" i="70"/>
  <c r="AS620" i="70"/>
  <c r="AU621" i="70"/>
  <c r="AU624" i="70"/>
  <c r="AV628" i="70"/>
  <c r="AS629" i="70"/>
  <c r="AU634" i="70"/>
  <c r="AU638" i="70"/>
  <c r="AU648" i="70"/>
  <c r="AS651" i="70"/>
  <c r="AV654" i="70"/>
  <c r="AS657" i="70"/>
  <c r="AS661" i="70"/>
  <c r="AU663" i="70"/>
  <c r="AU665" i="70"/>
  <c r="U667" i="70"/>
  <c r="AV672" i="70"/>
  <c r="AV678" i="70"/>
  <c r="AU685" i="70"/>
  <c r="AU686" i="70"/>
  <c r="AU688" i="70"/>
  <c r="AU692" i="70"/>
  <c r="AU322" i="70"/>
  <c r="AS324" i="70"/>
  <c r="AU326" i="70"/>
  <c r="AS330" i="70"/>
  <c r="AU334" i="70"/>
  <c r="AS338" i="70"/>
  <c r="AU344" i="70"/>
  <c r="AS347" i="70"/>
  <c r="AV355" i="70"/>
  <c r="AV357" i="70"/>
  <c r="AD361" i="70"/>
  <c r="AV364" i="70"/>
  <c r="AS365" i="70"/>
  <c r="AV367" i="70"/>
  <c r="AS368" i="70"/>
  <c r="AU369" i="70"/>
  <c r="AS376" i="70"/>
  <c r="AU377" i="70"/>
  <c r="AR395" i="70"/>
  <c r="AV395" i="70" s="1"/>
  <c r="AV383" i="70"/>
  <c r="AV387" i="70"/>
  <c r="R395" i="70"/>
  <c r="AU395" i="70"/>
  <c r="AU401" i="70"/>
  <c r="AV403" i="70"/>
  <c r="AU404" i="70"/>
  <c r="AU409" i="70"/>
  <c r="AV411" i="70"/>
  <c r="AV414" i="70"/>
  <c r="AU415" i="70"/>
  <c r="AU419" i="70"/>
  <c r="AU423" i="70"/>
  <c r="AU427" i="70"/>
  <c r="AV432" i="70"/>
  <c r="AV434" i="70"/>
  <c r="AV436" i="70"/>
  <c r="AV438" i="70"/>
  <c r="AU443" i="70"/>
  <c r="AS447" i="70"/>
  <c r="AU448" i="70"/>
  <c r="AV450" i="70"/>
  <c r="AU451" i="70"/>
  <c r="AS453" i="70"/>
  <c r="AS457" i="70"/>
  <c r="AU459" i="70"/>
  <c r="AS462" i="70"/>
  <c r="AR480" i="70"/>
  <c r="AV480" i="70" s="1"/>
  <c r="AV468" i="70"/>
  <c r="AS472" i="70"/>
  <c r="AV474" i="70"/>
  <c r="AS475" i="70"/>
  <c r="AV476" i="70"/>
  <c r="AS478" i="70"/>
  <c r="AU484" i="70"/>
  <c r="AS486" i="70"/>
  <c r="AV489" i="70"/>
  <c r="AS493" i="70"/>
  <c r="AV496" i="70"/>
  <c r="AJ497" i="70"/>
  <c r="AU499" i="70"/>
  <c r="AV501" i="70"/>
  <c r="AU502" i="70"/>
  <c r="AV506" i="70"/>
  <c r="AS508" i="70"/>
  <c r="AU511" i="70"/>
  <c r="AU516" i="70"/>
  <c r="AS518" i="70"/>
  <c r="AV520" i="70"/>
  <c r="AU521" i="70"/>
  <c r="AS525" i="70"/>
  <c r="AV527" i="70"/>
  <c r="AV529" i="70"/>
  <c r="AD531" i="70"/>
  <c r="AV534" i="70"/>
  <c r="AS535" i="70"/>
  <c r="AV537" i="70"/>
  <c r="AS538" i="70"/>
  <c r="AU539" i="70"/>
  <c r="AU542" i="70"/>
  <c r="AS544" i="70"/>
  <c r="AV546" i="70"/>
  <c r="AS547" i="70"/>
  <c r="AS550" i="70"/>
  <c r="AU552" i="70"/>
  <c r="AS554" i="70"/>
  <c r="AV557" i="70"/>
  <c r="AU559" i="70"/>
  <c r="AS561" i="70"/>
  <c r="AV564" i="70"/>
  <c r="AJ565" i="70"/>
  <c r="AU567" i="70"/>
  <c r="AV569" i="70"/>
  <c r="AU570" i="70"/>
  <c r="AV574" i="70"/>
  <c r="AS576" i="70"/>
  <c r="AU579" i="70"/>
  <c r="AU584" i="70"/>
  <c r="AS586" i="70"/>
  <c r="AV588" i="70"/>
  <c r="AU589" i="70"/>
  <c r="AS593" i="70"/>
  <c r="AV595" i="70"/>
  <c r="AV597" i="70"/>
  <c r="AD599" i="70"/>
  <c r="AS603" i="70"/>
  <c r="AV605" i="70"/>
  <c r="AS606" i="70"/>
  <c r="AU607" i="70"/>
  <c r="AU610" i="70"/>
  <c r="AS612" i="70"/>
  <c r="AS615" i="70"/>
  <c r="AS618" i="70"/>
  <c r="AU620" i="70"/>
  <c r="AS622" i="70"/>
  <c r="AS628" i="70"/>
  <c r="AU629" i="70"/>
  <c r="AS631" i="70"/>
  <c r="R633" i="70"/>
  <c r="AV637" i="70"/>
  <c r="AV639" i="70"/>
  <c r="AV641" i="70"/>
  <c r="AS643" i="70"/>
  <c r="AS654" i="70"/>
  <c r="AV656" i="70"/>
  <c r="AU661" i="70"/>
  <c r="AV666" i="70"/>
  <c r="AS672" i="70"/>
  <c r="AS677" i="70"/>
  <c r="AS678" i="70"/>
  <c r="AS681" i="70"/>
  <c r="AU696" i="70"/>
  <c r="AU700" i="70"/>
  <c r="R327" i="70"/>
  <c r="AU327" i="70"/>
  <c r="AU333" i="70"/>
  <c r="AU336" i="70"/>
  <c r="AU341" i="70"/>
  <c r="AV343" i="70"/>
  <c r="AV346" i="70"/>
  <c r="AU347" i="70"/>
  <c r="AU351" i="70"/>
  <c r="AU355" i="70"/>
  <c r="AU359" i="70"/>
  <c r="AS364" i="70"/>
  <c r="AU365" i="70"/>
  <c r="AU368" i="70"/>
  <c r="AS370" i="70"/>
  <c r="AU376" i="70"/>
  <c r="AS383" i="70"/>
  <c r="AU384" i="70"/>
  <c r="AS387" i="70"/>
  <c r="AU388" i="70"/>
  <c r="AS402" i="70"/>
  <c r="AS410" i="70"/>
  <c r="AU414" i="70"/>
  <c r="AS424" i="70"/>
  <c r="AU446" i="70"/>
  <c r="AU458" i="70"/>
  <c r="AS461" i="70"/>
  <c r="AU463" i="70"/>
  <c r="AS534" i="70"/>
  <c r="AS540" i="70"/>
  <c r="AS602" i="70"/>
  <c r="AS608" i="70"/>
  <c r="AU635" i="70"/>
  <c r="AU637" i="70"/>
  <c r="AU641" i="70"/>
  <c r="AU646" i="70"/>
  <c r="AS653" i="70"/>
  <c r="AS658" i="70"/>
  <c r="AU698" i="70"/>
  <c r="AU690" i="70"/>
  <c r="AU687" i="70"/>
  <c r="AU691" i="70"/>
  <c r="AU701" i="70"/>
  <c r="AV704" i="70"/>
  <c r="AS704" i="70"/>
  <c r="AV692" i="70"/>
  <c r="AU693" i="70"/>
  <c r="AV695" i="70"/>
  <c r="AV700" i="70"/>
  <c r="AU707" i="70"/>
  <c r="AV709" i="70"/>
  <c r="AV714" i="70"/>
  <c r="AU715" i="70"/>
  <c r="AV722" i="70"/>
  <c r="AU723" i="70"/>
  <c r="AS725" i="70"/>
  <c r="AV730" i="70"/>
  <c r="AU731" i="70"/>
  <c r="AS733" i="70"/>
  <c r="AR752" i="70"/>
  <c r="AS752" i="70" s="1"/>
  <c r="AU737" i="70"/>
  <c r="AS739" i="70"/>
  <c r="AS742" i="70"/>
  <c r="AU745" i="70"/>
  <c r="AS747" i="70"/>
  <c r="AS750" i="70"/>
  <c r="AU753" i="70"/>
  <c r="AV755" i="70"/>
  <c r="AV760" i="70"/>
  <c r="AU761" i="70"/>
  <c r="AV763" i="70"/>
  <c r="AV768" i="70"/>
  <c r="AS784" i="70"/>
  <c r="AS772" i="70"/>
  <c r="AU775" i="70"/>
  <c r="AV777" i="70"/>
  <c r="I786" i="70"/>
  <c r="R786" i="70"/>
  <c r="AA786" i="70"/>
  <c r="AJ786" i="70"/>
  <c r="AS794" i="70"/>
  <c r="AV788" i="70"/>
  <c r="AU789" i="70"/>
  <c r="AV791" i="70"/>
  <c r="AR820" i="70"/>
  <c r="AS820" i="70" s="1"/>
  <c r="AS807" i="70"/>
  <c r="AS809" i="70"/>
  <c r="AV811" i="70"/>
  <c r="AS813" i="70"/>
  <c r="AU814" i="70"/>
  <c r="AU825" i="70"/>
  <c r="AV828" i="70"/>
  <c r="AS830" i="70"/>
  <c r="AV831" i="70"/>
  <c r="AR854" i="70"/>
  <c r="AS854" i="70" s="1"/>
  <c r="AS840" i="70"/>
  <c r="AV842" i="70"/>
  <c r="AV846" i="70"/>
  <c r="I854" i="70"/>
  <c r="R854" i="70"/>
  <c r="AA854" i="70"/>
  <c r="AJ854" i="70"/>
  <c r="AS870" i="70"/>
  <c r="AV856" i="70"/>
  <c r="AS857" i="70"/>
  <c r="AR888" i="70"/>
  <c r="AV888" i="70" s="1"/>
  <c r="AU873" i="70"/>
  <c r="AV880" i="70"/>
  <c r="AS880" i="70"/>
  <c r="AU891" i="70"/>
  <c r="AU902" i="70"/>
  <c r="AU905" i="70"/>
  <c r="AS959" i="70"/>
  <c r="AV961" i="70"/>
  <c r="AS961" i="70"/>
  <c r="AS968" i="70"/>
  <c r="AV1001" i="70"/>
  <c r="AS1001" i="70"/>
  <c r="AV1061" i="70"/>
  <c r="AS1061" i="70"/>
  <c r="AS689" i="70"/>
  <c r="AU695" i="70"/>
  <c r="AS697" i="70"/>
  <c r="AS703" i="70"/>
  <c r="AS706" i="70"/>
  <c r="AV708" i="70"/>
  <c r="AU709" i="70"/>
  <c r="AS711" i="70"/>
  <c r="AV716" i="70"/>
  <c r="AU717" i="70"/>
  <c r="AR735" i="70"/>
  <c r="AV735" i="70" s="1"/>
  <c r="AU720" i="70"/>
  <c r="AU725" i="70"/>
  <c r="AU733" i="70"/>
  <c r="AU735" i="70"/>
  <c r="AS736" i="70"/>
  <c r="AV738" i="70"/>
  <c r="AU739" i="70"/>
  <c r="AS744" i="70"/>
  <c r="AV746" i="70"/>
  <c r="AU747" i="70"/>
  <c r="AS766" i="70"/>
  <c r="AU755" i="70"/>
  <c r="AS757" i="70"/>
  <c r="AU758" i="70"/>
  <c r="AU763" i="70"/>
  <c r="AS765" i="70"/>
  <c r="AU786" i="70"/>
  <c r="AS774" i="70"/>
  <c r="AV776" i="70"/>
  <c r="AU777" i="70"/>
  <c r="AS779" i="70"/>
  <c r="AS783" i="70"/>
  <c r="AU791" i="70"/>
  <c r="AS793" i="70"/>
  <c r="AU794" i="70"/>
  <c r="AS802" i="70"/>
  <c r="AU803" i="70"/>
  <c r="AV812" i="70"/>
  <c r="AS817" i="70"/>
  <c r="AR837" i="70"/>
  <c r="AS837" i="70" s="1"/>
  <c r="AU833" i="70"/>
  <c r="AU837" i="70"/>
  <c r="AU838" i="70"/>
  <c r="AU849" i="70"/>
  <c r="AU857" i="70"/>
  <c r="AV874" i="70"/>
  <c r="AS874" i="70"/>
  <c r="AU878" i="70"/>
  <c r="AV886" i="70"/>
  <c r="AS886" i="70"/>
  <c r="AU904" i="70"/>
  <c r="AU895" i="70"/>
  <c r="AU892" i="70"/>
  <c r="AU890" i="70"/>
  <c r="AU899" i="70"/>
  <c r="AV952" i="70"/>
  <c r="AU952" i="70"/>
  <c r="AS965" i="70"/>
  <c r="U973" i="70"/>
  <c r="R973" i="70"/>
  <c r="AM973" i="70"/>
  <c r="AJ973" i="70"/>
  <c r="AV1069" i="70"/>
  <c r="AS1069" i="70"/>
  <c r="AU689" i="70"/>
  <c r="AV691" i="70"/>
  <c r="AV696" i="70"/>
  <c r="AU697" i="70"/>
  <c r="AV699" i="70"/>
  <c r="AR718" i="70"/>
  <c r="AS718" i="70" s="1"/>
  <c r="AU703" i="70"/>
  <c r="AV705" i="70"/>
  <c r="AS708" i="70"/>
  <c r="AU711" i="70"/>
  <c r="AV713" i="70"/>
  <c r="AS716" i="70"/>
  <c r="AU719" i="70"/>
  <c r="AS721" i="70"/>
  <c r="AV726" i="70"/>
  <c r="AU727" i="70"/>
  <c r="AS729" i="70"/>
  <c r="AV734" i="70"/>
  <c r="AS738" i="70"/>
  <c r="AU741" i="70"/>
  <c r="AS743" i="70"/>
  <c r="AS746" i="70"/>
  <c r="AV748" i="70"/>
  <c r="AU749" i="70"/>
  <c r="AS751" i="70"/>
  <c r="AV756" i="70"/>
  <c r="AU757" i="70"/>
  <c r="AV759" i="70"/>
  <c r="AV764" i="70"/>
  <c r="AU765" i="70"/>
  <c r="AV767" i="70"/>
  <c r="AR786" i="70"/>
  <c r="AS786" i="70" s="1"/>
  <c r="AU771" i="70"/>
  <c r="AV773" i="70"/>
  <c r="AS776" i="70"/>
  <c r="AU779" i="70"/>
  <c r="AU781" i="70"/>
  <c r="AU783" i="70"/>
  <c r="AU785" i="70"/>
  <c r="AV787" i="70"/>
  <c r="AV792" i="70"/>
  <c r="AU793" i="70"/>
  <c r="AV795" i="70"/>
  <c r="AU800" i="70"/>
  <c r="AD803" i="70"/>
  <c r="AS808" i="70"/>
  <c r="AS812" i="70"/>
  <c r="AV817" i="70"/>
  <c r="AU821" i="70"/>
  <c r="AV826" i="70"/>
  <c r="AS829" i="70"/>
  <c r="AV833" i="70"/>
  <c r="AV835" i="70"/>
  <c r="AU836" i="70"/>
  <c r="R837" i="70"/>
  <c r="AS838" i="70"/>
  <c r="AS839" i="70"/>
  <c r="AV844" i="70"/>
  <c r="AV850" i="70"/>
  <c r="AU851" i="70"/>
  <c r="AR871" i="70"/>
  <c r="AV871" i="70" s="1"/>
  <c r="AV858" i="70"/>
  <c r="AU861" i="70"/>
  <c r="AU865" i="70"/>
  <c r="AU869" i="70"/>
  <c r="AS882" i="70"/>
  <c r="AS879" i="70"/>
  <c r="AS878" i="70"/>
  <c r="AU874" i="70"/>
  <c r="AS876" i="70"/>
  <c r="AU877" i="70"/>
  <c r="AV883" i="70"/>
  <c r="AS883" i="70"/>
  <c r="AD888" i="70"/>
  <c r="AA888" i="70"/>
  <c r="L905" i="70"/>
  <c r="I905" i="70"/>
  <c r="AS958" i="70"/>
  <c r="AS960" i="70"/>
  <c r="AS964" i="70"/>
  <c r="AV964" i="70"/>
  <c r="AV1031" i="70"/>
  <c r="AS1031" i="70"/>
  <c r="AU1040" i="70"/>
  <c r="AU743" i="70"/>
  <c r="AU751" i="70"/>
  <c r="AU806" i="70"/>
  <c r="AU839" i="70"/>
  <c r="AV875" i="70"/>
  <c r="AS875" i="70"/>
  <c r="R956" i="70"/>
  <c r="U956" i="70"/>
  <c r="L973" i="70"/>
  <c r="I973" i="70"/>
  <c r="AD973" i="70"/>
  <c r="AA973" i="70"/>
  <c r="AV993" i="70"/>
  <c r="AS993" i="70"/>
  <c r="AV1039" i="70"/>
  <c r="AS1039" i="70"/>
  <c r="AV1113" i="70"/>
  <c r="AS1113" i="70"/>
  <c r="AV1146" i="70"/>
  <c r="AS1146" i="70"/>
  <c r="AV1152" i="70"/>
  <c r="AS1152" i="70"/>
  <c r="AA1245" i="70"/>
  <c r="AD1245" i="70"/>
  <c r="AV879" i="70"/>
  <c r="AU887" i="70"/>
  <c r="AR905" i="70"/>
  <c r="AS905" i="70" s="1"/>
  <c r="AU893" i="70"/>
  <c r="AU896" i="70"/>
  <c r="AR922" i="70"/>
  <c r="AV922" i="70" s="1"/>
  <c r="AV911" i="70"/>
  <c r="AV913" i="70"/>
  <c r="AV915" i="70"/>
  <c r="AV917" i="70"/>
  <c r="AV919" i="70"/>
  <c r="AV921" i="70"/>
  <c r="AS933" i="70"/>
  <c r="AU927" i="70"/>
  <c r="AU942" i="70"/>
  <c r="AU944" i="70"/>
  <c r="AS946" i="70"/>
  <c r="AS950" i="70"/>
  <c r="AU954" i="70"/>
  <c r="AV958" i="70"/>
  <c r="AS970" i="70"/>
  <c r="AU976" i="70"/>
  <c r="AV981" i="70"/>
  <c r="AU982" i="70"/>
  <c r="AV984" i="70"/>
  <c r="AV989" i="70"/>
  <c r="AU996" i="70"/>
  <c r="AU1004" i="70"/>
  <c r="AU1012" i="70"/>
  <c r="AS1014" i="70"/>
  <c r="AU1020" i="70"/>
  <c r="AS1022" i="70"/>
  <c r="AR1041" i="70"/>
  <c r="AV1041" i="70" s="1"/>
  <c r="AU1026" i="70"/>
  <c r="AU1034" i="70"/>
  <c r="AS1036" i="70"/>
  <c r="AU1072" i="70"/>
  <c r="AU1074" i="70"/>
  <c r="AV1134" i="70"/>
  <c r="AS1134" i="70"/>
  <c r="AV1231" i="70"/>
  <c r="AS1231" i="70"/>
  <c r="AV1249" i="70"/>
  <c r="AS1249" i="70"/>
  <c r="AU875" i="70"/>
  <c r="AU883" i="70"/>
  <c r="R888" i="70"/>
  <c r="AU889" i="70"/>
  <c r="AV891" i="70"/>
  <c r="AS894" i="70"/>
  <c r="AV897" i="70"/>
  <c r="AV900" i="70"/>
  <c r="AU901" i="70"/>
  <c r="AV903" i="70"/>
  <c r="AJ905" i="70"/>
  <c r="AU918" i="70"/>
  <c r="AU907" i="70"/>
  <c r="AU911" i="70"/>
  <c r="AU915" i="70"/>
  <c r="AU919" i="70"/>
  <c r="AV926" i="70"/>
  <c r="AV928" i="70"/>
  <c r="AU950" i="70"/>
  <c r="AR973" i="70"/>
  <c r="AV973" i="70" s="1"/>
  <c r="AS963" i="70"/>
  <c r="AS966" i="70"/>
  <c r="AV969" i="70"/>
  <c r="AS972" i="70"/>
  <c r="AU984" i="70"/>
  <c r="AS992" i="70"/>
  <c r="AS995" i="70"/>
  <c r="AV997" i="70"/>
  <c r="AU998" i="70"/>
  <c r="AS1000" i="70"/>
  <c r="AS1003" i="70"/>
  <c r="AV1005" i="70"/>
  <c r="AU1006" i="70"/>
  <c r="AR1024" i="70"/>
  <c r="AV1024" i="70" s="1"/>
  <c r="AU1014" i="70"/>
  <c r="AU1022" i="70"/>
  <c r="AU1024" i="70"/>
  <c r="AS1025" i="70"/>
  <c r="AV1027" i="70"/>
  <c r="AU1028" i="70"/>
  <c r="AS1033" i="70"/>
  <c r="AV1035" i="70"/>
  <c r="AU1036" i="70"/>
  <c r="AS1055" i="70"/>
  <c r="AS1046" i="70"/>
  <c r="AU1052" i="70"/>
  <c r="AS1054" i="70"/>
  <c r="AS1060" i="70"/>
  <c r="AS1063" i="70"/>
  <c r="AV1065" i="70"/>
  <c r="AU1066" i="70"/>
  <c r="AS1068" i="70"/>
  <c r="AS1071" i="70"/>
  <c r="AV1073" i="70"/>
  <c r="AS1073" i="70"/>
  <c r="AR1126" i="70"/>
  <c r="AS1126" i="70" s="1"/>
  <c r="AV1112" i="70"/>
  <c r="AS1112" i="70"/>
  <c r="AV1114" i="70"/>
  <c r="AS1114" i="70"/>
  <c r="AU1179" i="70"/>
  <c r="AU1183" i="70"/>
  <c r="AU1187" i="70"/>
  <c r="AU1191" i="70"/>
  <c r="AU1193" i="70"/>
  <c r="U1211" i="70"/>
  <c r="R1211" i="70"/>
  <c r="AU1259" i="70"/>
  <c r="AU1251" i="70"/>
  <c r="AU1247" i="70"/>
  <c r="AU1253" i="70"/>
  <c r="AU1255" i="70"/>
  <c r="AV876" i="70"/>
  <c r="AU879" i="70"/>
  <c r="AV881" i="70"/>
  <c r="I888" i="70"/>
  <c r="AV890" i="70"/>
  <c r="AU897" i="70"/>
  <c r="AV899" i="70"/>
  <c r="AV902" i="70"/>
  <c r="AV906" i="70"/>
  <c r="AV908" i="70"/>
  <c r="AV910" i="70"/>
  <c r="AV912" i="70"/>
  <c r="AV914" i="70"/>
  <c r="AV916" i="70"/>
  <c r="AV918" i="70"/>
  <c r="AV920" i="70"/>
  <c r="AU930" i="70"/>
  <c r="AU941" i="70"/>
  <c r="AS947" i="70"/>
  <c r="AV950" i="70"/>
  <c r="AU953" i="70"/>
  <c r="L956" i="70"/>
  <c r="AU956" i="70"/>
  <c r="AS962" i="70"/>
  <c r="AV965" i="70"/>
  <c r="AS969" i="70"/>
  <c r="AV971" i="70"/>
  <c r="AV977" i="70"/>
  <c r="AU978" i="70"/>
  <c r="AV985" i="70"/>
  <c r="AU986" i="70"/>
  <c r="AR1007" i="70"/>
  <c r="AV1007" i="70" s="1"/>
  <c r="AU992" i="70"/>
  <c r="AV994" i="70"/>
  <c r="AS997" i="70"/>
  <c r="AU1000" i="70"/>
  <c r="AV1002" i="70"/>
  <c r="AS1005" i="70"/>
  <c r="AU1008" i="70"/>
  <c r="AS1010" i="70"/>
  <c r="AV1015" i="70"/>
  <c r="AU1016" i="70"/>
  <c r="AS1018" i="70"/>
  <c r="AV1023" i="70"/>
  <c r="AS1027" i="70"/>
  <c r="AV1029" i="70"/>
  <c r="AU1030" i="70"/>
  <c r="AS1032" i="70"/>
  <c r="AS1035" i="70"/>
  <c r="AV1037" i="70"/>
  <c r="AU1038" i="70"/>
  <c r="AS1040" i="70"/>
  <c r="AV1045" i="70"/>
  <c r="AU1046" i="70"/>
  <c r="AV1048" i="70"/>
  <c r="AV1053" i="70"/>
  <c r="AU1054" i="70"/>
  <c r="AV1056" i="70"/>
  <c r="AR1075" i="70"/>
  <c r="AS1075" i="70" s="1"/>
  <c r="AU1060" i="70"/>
  <c r="AV1062" i="70"/>
  <c r="AS1065" i="70"/>
  <c r="AV1067" i="70"/>
  <c r="AU1068" i="70"/>
  <c r="AV1070" i="70"/>
  <c r="AV1118" i="70"/>
  <c r="AS1118" i="70"/>
  <c r="AV1122" i="70"/>
  <c r="AS1122" i="70"/>
  <c r="AS1135" i="70"/>
  <c r="AU1080" i="70"/>
  <c r="AS1090" i="70"/>
  <c r="AU1092" i="70"/>
  <c r="AS1103" i="70"/>
  <c r="AD1109" i="70"/>
  <c r="AU1116" i="70"/>
  <c r="AU1125" i="70"/>
  <c r="L1126" i="70"/>
  <c r="U1126" i="70"/>
  <c r="AD1126" i="70"/>
  <c r="AM1126" i="70"/>
  <c r="AS1131" i="70"/>
  <c r="AU1135" i="70"/>
  <c r="AV1142" i="70"/>
  <c r="AU1147" i="70"/>
  <c r="AS1149" i="70"/>
  <c r="AU1161" i="70"/>
  <c r="AU1163" i="70"/>
  <c r="AV1165" i="70"/>
  <c r="AS1167" i="70"/>
  <c r="AS1178" i="70"/>
  <c r="AV1180" i="70"/>
  <c r="AS1182" i="70"/>
  <c r="AV1184" i="70"/>
  <c r="AS1186" i="70"/>
  <c r="AV1188" i="70"/>
  <c r="AS1190" i="70"/>
  <c r="AV1192" i="70"/>
  <c r="AV1197" i="70"/>
  <c r="AS1199" i="70"/>
  <c r="AV1201" i="70"/>
  <c r="AS1203" i="70"/>
  <c r="AV1205" i="70"/>
  <c r="AV1207" i="70"/>
  <c r="AS1209" i="70"/>
  <c r="AU1212" i="70"/>
  <c r="AU1214" i="70"/>
  <c r="AU1216" i="70"/>
  <c r="AU1218" i="70"/>
  <c r="AU1220" i="70"/>
  <c r="AU1222" i="70"/>
  <c r="AU1224" i="70"/>
  <c r="AU1226" i="70"/>
  <c r="AV1233" i="70"/>
  <c r="AV1235" i="70"/>
  <c r="AU1236" i="70"/>
  <c r="AU1238" i="70"/>
  <c r="AU1240" i="70"/>
  <c r="AU1242" i="70"/>
  <c r="AU1244" i="70"/>
  <c r="AM1245" i="70"/>
  <c r="AS1246" i="70"/>
  <c r="AS1251" i="70"/>
  <c r="AU1252" i="70"/>
  <c r="AS1254" i="70"/>
  <c r="AU1257" i="70"/>
  <c r="AU1261" i="70"/>
  <c r="AS1072" i="70"/>
  <c r="AS1080" i="70"/>
  <c r="AS1079" i="70"/>
  <c r="AV1081" i="70"/>
  <c r="AS1087" i="70"/>
  <c r="AU1088" i="70"/>
  <c r="AU1095" i="70"/>
  <c r="AU1103" i="70"/>
  <c r="AS1111" i="70"/>
  <c r="AU1115" i="70"/>
  <c r="AV1120" i="70"/>
  <c r="AS1121" i="70"/>
  <c r="AS1124" i="70"/>
  <c r="AS1130" i="70"/>
  <c r="AU1131" i="70"/>
  <c r="AU1137" i="70"/>
  <c r="AS1139" i="70"/>
  <c r="AS1145" i="70"/>
  <c r="AV1148" i="70"/>
  <c r="AU1149" i="70"/>
  <c r="AV1151" i="70"/>
  <c r="AS1170" i="70"/>
  <c r="AV1162" i="70"/>
  <c r="AS1164" i="70"/>
  <c r="AU1165" i="70"/>
  <c r="AU1167" i="70"/>
  <c r="AS1169" i="70"/>
  <c r="AV1173" i="70"/>
  <c r="AU1180" i="70"/>
  <c r="AU1184" i="70"/>
  <c r="AU1188" i="70"/>
  <c r="AU1192" i="70"/>
  <c r="AS1196" i="70"/>
  <c r="AU1197" i="70"/>
  <c r="AU1201" i="70"/>
  <c r="AU1205" i="70"/>
  <c r="AV1213" i="70"/>
  <c r="AV1215" i="70"/>
  <c r="AV1217" i="70"/>
  <c r="AV1219" i="70"/>
  <c r="AV1221" i="70"/>
  <c r="AV1223" i="70"/>
  <c r="AV1225" i="70"/>
  <c r="AV1227" i="70"/>
  <c r="AV1230" i="70"/>
  <c r="AV1239" i="70"/>
  <c r="AS1241" i="70"/>
  <c r="AV1243" i="70"/>
  <c r="AU1246" i="70"/>
  <c r="AV1248" i="70"/>
  <c r="AU1249" i="70"/>
  <c r="AV1253" i="70"/>
  <c r="AU1254" i="70"/>
  <c r="AV1256" i="70"/>
  <c r="AS1258" i="70"/>
  <c r="AV1260" i="70"/>
  <c r="AU1262" i="70"/>
  <c r="AV1074" i="70"/>
  <c r="AV1086" i="70"/>
  <c r="AS1089" i="70"/>
  <c r="AS1091" i="70"/>
  <c r="AU1096" i="70"/>
  <c r="AV1094" i="70"/>
  <c r="AV1096" i="70"/>
  <c r="AU1100" i="70"/>
  <c r="AS1104" i="70"/>
  <c r="AV1106" i="70"/>
  <c r="AV1111" i="70"/>
  <c r="AU1117" i="70"/>
  <c r="AS1120" i="70"/>
  <c r="AU1121" i="70"/>
  <c r="AV1123" i="70"/>
  <c r="AU1127" i="70"/>
  <c r="AV1129" i="70"/>
  <c r="AV1132" i="70"/>
  <c r="AU1133" i="70"/>
  <c r="AV1138" i="70"/>
  <c r="AU1139" i="70"/>
  <c r="AV1141" i="70"/>
  <c r="AR1160" i="70"/>
  <c r="AV1160" i="70" s="1"/>
  <c r="AU1146" i="70"/>
  <c r="AS1148" i="70"/>
  <c r="AV1150" i="70"/>
  <c r="AU1151" i="70"/>
  <c r="AS1153" i="70"/>
  <c r="AV1155" i="70"/>
  <c r="AS1157" i="70"/>
  <c r="AV1159" i="70"/>
  <c r="AV1166" i="70"/>
  <c r="AV1168" i="70"/>
  <c r="AU1169" i="70"/>
  <c r="AV1179" i="70"/>
  <c r="AS1181" i="70"/>
  <c r="AV1183" i="70"/>
  <c r="AS1185" i="70"/>
  <c r="AV1187" i="70"/>
  <c r="AV1189" i="70"/>
  <c r="AV1191" i="70"/>
  <c r="AV1193" i="70"/>
  <c r="AV1198" i="70"/>
  <c r="AV1202" i="70"/>
  <c r="AS1204" i="70"/>
  <c r="AV1206" i="70"/>
  <c r="AS1208" i="70"/>
  <c r="AV1210" i="70"/>
  <c r="AR1245" i="70"/>
  <c r="AV1245" i="70" s="1"/>
  <c r="AV1234" i="70"/>
  <c r="AU1235" i="70"/>
  <c r="AU1239" i="70"/>
  <c r="AU1243" i="70"/>
  <c r="AV1247" i="70"/>
  <c r="AU1248" i="70"/>
  <c r="AS1250" i="70"/>
  <c r="AS1253" i="70"/>
  <c r="AV1255" i="70"/>
  <c r="AU1256" i="70"/>
  <c r="AU1258" i="70"/>
  <c r="AU1260" i="70"/>
  <c r="AU9" i="70"/>
  <c r="AU13" i="70"/>
  <c r="AU17" i="70"/>
  <c r="AS24" i="70"/>
  <c r="AS28" i="70"/>
  <c r="AS32" i="70"/>
  <c r="L38" i="70"/>
  <c r="U38" i="70"/>
  <c r="AD38" i="70"/>
  <c r="AM38" i="70"/>
  <c r="AS42" i="70"/>
  <c r="AS46" i="70"/>
  <c r="AS50" i="70"/>
  <c r="AS54" i="70"/>
  <c r="AS56" i="70"/>
  <c r="AS60" i="70"/>
  <c r="AU62" i="70"/>
  <c r="AS64" i="70"/>
  <c r="AU66" i="70"/>
  <c r="AS68" i="70"/>
  <c r="AU70" i="70"/>
  <c r="AV73" i="70"/>
  <c r="AS74" i="70"/>
  <c r="AU76" i="70"/>
  <c r="AS78" i="70"/>
  <c r="AS80" i="70"/>
  <c r="AU82" i="70"/>
  <c r="AS84" i="70"/>
  <c r="AS88" i="70"/>
  <c r="AS90" i="70"/>
  <c r="AS94" i="70"/>
  <c r="AS98" i="70"/>
  <c r="AS102" i="70"/>
  <c r="AS108" i="70"/>
  <c r="AS112" i="70"/>
  <c r="AS120" i="70"/>
  <c r="AS126" i="70"/>
  <c r="AS130" i="70"/>
  <c r="AS134" i="70"/>
  <c r="AS138" i="70"/>
  <c r="L140" i="70"/>
  <c r="U140" i="70"/>
  <c r="AD140" i="70"/>
  <c r="AM140" i="70"/>
  <c r="AV141" i="70"/>
  <c r="AS144" i="70"/>
  <c r="AS148" i="70"/>
  <c r="AS152" i="70"/>
  <c r="AU155" i="70"/>
  <c r="U157" i="70"/>
  <c r="AU158" i="70"/>
  <c r="AV163" i="70"/>
  <c r="AU165" i="70"/>
  <c r="AU166" i="70"/>
  <c r="AV171" i="70"/>
  <c r="AU173" i="70"/>
  <c r="L174" i="70"/>
  <c r="AR191" i="70"/>
  <c r="AV22" i="70"/>
  <c r="AV26" i="70"/>
  <c r="AV30" i="70"/>
  <c r="AV34" i="70"/>
  <c r="AR38" i="70"/>
  <c r="AU39" i="70"/>
  <c r="AV40" i="70"/>
  <c r="AU43" i="70"/>
  <c r="AV44" i="70"/>
  <c r="AU47" i="70"/>
  <c r="AV48" i="70"/>
  <c r="AU51" i="70"/>
  <c r="AV52" i="70"/>
  <c r="AV58" i="70"/>
  <c r="AS59" i="70"/>
  <c r="AV62" i="70"/>
  <c r="AS63" i="70"/>
  <c r="AV66" i="70"/>
  <c r="AS67" i="70"/>
  <c r="AV70" i="70"/>
  <c r="AV76" i="70"/>
  <c r="AV82" i="70"/>
  <c r="AV86" i="70"/>
  <c r="AS91" i="70"/>
  <c r="AV92" i="70"/>
  <c r="AS95" i="70"/>
  <c r="AV96" i="70"/>
  <c r="AS99" i="70"/>
  <c r="AV100" i="70"/>
  <c r="AV104" i="70"/>
  <c r="AU107" i="70"/>
  <c r="AV110" i="70"/>
  <c r="AU111" i="70"/>
  <c r="AV114" i="70"/>
  <c r="AU115" i="70"/>
  <c r="AV118" i="70"/>
  <c r="AU119" i="70"/>
  <c r="AV122" i="70"/>
  <c r="AV124" i="70"/>
  <c r="AV128" i="70"/>
  <c r="AV132" i="70"/>
  <c r="AV136" i="70"/>
  <c r="AR140" i="70"/>
  <c r="AV142" i="70"/>
  <c r="AV146" i="70"/>
  <c r="AV150" i="70"/>
  <c r="AV154" i="70"/>
  <c r="AV158" i="70"/>
  <c r="R174" i="70"/>
  <c r="U174" i="70"/>
  <c r="AJ174" i="70"/>
  <c r="AM174" i="70"/>
  <c r="AS8" i="70"/>
  <c r="AS12" i="70"/>
  <c r="AS16" i="70"/>
  <c r="AS20" i="70"/>
  <c r="AV25" i="70"/>
  <c r="AV29" i="70"/>
  <c r="AV33" i="70"/>
  <c r="AV37" i="70"/>
  <c r="AV39" i="70"/>
  <c r="AV43" i="70"/>
  <c r="AV47" i="70"/>
  <c r="AV51" i="70"/>
  <c r="AR55" i="70"/>
  <c r="AV57" i="70"/>
  <c r="AV61" i="70"/>
  <c r="AV65" i="70"/>
  <c r="AV69" i="70"/>
  <c r="AV75" i="70"/>
  <c r="AV79" i="70"/>
  <c r="AV83" i="70"/>
  <c r="AV87" i="70"/>
  <c r="AV93" i="70"/>
  <c r="AV97" i="70"/>
  <c r="AV101" i="70"/>
  <c r="AV105" i="70"/>
  <c r="AV107" i="70"/>
  <c r="AV111" i="70"/>
  <c r="AV115" i="70"/>
  <c r="AV119" i="70"/>
  <c r="AR123" i="70"/>
  <c r="AV125" i="70"/>
  <c r="AV129" i="70"/>
  <c r="AV133" i="70"/>
  <c r="AV137" i="70"/>
  <c r="AV143" i="70"/>
  <c r="AV147" i="70"/>
  <c r="AV151" i="70"/>
  <c r="AV156" i="70"/>
  <c r="AS158" i="70"/>
  <c r="AR21" i="70"/>
  <c r="AV21" i="70" s="1"/>
  <c r="AS9" i="70"/>
  <c r="AV10" i="70"/>
  <c r="AS13" i="70"/>
  <c r="AV14" i="70"/>
  <c r="AS17" i="70"/>
  <c r="AV18" i="70"/>
  <c r="AV56" i="70"/>
  <c r="AV90" i="70"/>
  <c r="AD157" i="70"/>
  <c r="AV164" i="70"/>
  <c r="AV172" i="70"/>
  <c r="AA174" i="70"/>
  <c r="AD174" i="70"/>
  <c r="AV293" i="70"/>
  <c r="AS159" i="70"/>
  <c r="AS163" i="70"/>
  <c r="AS167" i="70"/>
  <c r="AS171" i="70"/>
  <c r="AS177" i="70"/>
  <c r="AS181" i="70"/>
  <c r="AS185" i="70"/>
  <c r="AS189" i="70"/>
  <c r="AV192" i="70"/>
  <c r="AS195" i="70"/>
  <c r="AS199" i="70"/>
  <c r="AS203" i="70"/>
  <c r="AS207" i="70"/>
  <c r="AS209" i="70"/>
  <c r="AS213" i="70"/>
  <c r="AS217" i="70"/>
  <c r="AS221" i="70"/>
  <c r="AS227" i="70"/>
  <c r="AS231" i="70"/>
  <c r="AS235" i="70"/>
  <c r="AS239" i="70"/>
  <c r="AS245" i="70"/>
  <c r="AS249" i="70"/>
  <c r="AS253" i="70"/>
  <c r="AS257" i="70"/>
  <c r="AV260" i="70"/>
  <c r="AS263" i="70"/>
  <c r="AS267" i="70"/>
  <c r="AS271" i="70"/>
  <c r="AS275" i="70"/>
  <c r="AS277" i="70"/>
  <c r="AS281" i="70"/>
  <c r="AS285" i="70"/>
  <c r="AS289" i="70"/>
  <c r="AS295" i="70"/>
  <c r="AS299" i="70"/>
  <c r="AS303" i="70"/>
  <c r="AS307" i="70"/>
  <c r="AS313" i="70"/>
  <c r="AS317" i="70"/>
  <c r="AS321" i="70"/>
  <c r="AS325" i="70"/>
  <c r="AV328" i="70"/>
  <c r="AS331" i="70"/>
  <c r="AS335" i="70"/>
  <c r="AS339" i="70"/>
  <c r="AS343" i="70"/>
  <c r="AS345" i="70"/>
  <c r="AS349" i="70"/>
  <c r="AS353" i="70"/>
  <c r="AS357" i="70"/>
  <c r="AS363" i="70"/>
  <c r="AS367" i="70"/>
  <c r="AS371" i="70"/>
  <c r="AS375" i="70"/>
  <c r="AS381" i="70"/>
  <c r="AS385" i="70"/>
  <c r="AS389" i="70"/>
  <c r="AS393" i="70"/>
  <c r="AV396" i="70"/>
  <c r="AS399" i="70"/>
  <c r="AS403" i="70"/>
  <c r="AS407" i="70"/>
  <c r="AS411" i="70"/>
  <c r="AS413" i="70"/>
  <c r="AS417" i="70"/>
  <c r="AS421" i="70"/>
  <c r="AS425" i="70"/>
  <c r="AJ429" i="70"/>
  <c r="AU429" i="70"/>
  <c r="AR446" i="70"/>
  <c r="AU436" i="70"/>
  <c r="AU439" i="70"/>
  <c r="AS442" i="70"/>
  <c r="AS444" i="70"/>
  <c r="AS445" i="70"/>
  <c r="AV447" i="70"/>
  <c r="AU453" i="70"/>
  <c r="AS456" i="70"/>
  <c r="AS458" i="70"/>
  <c r="AS459" i="70"/>
  <c r="AV460" i="70"/>
  <c r="AM463" i="70"/>
  <c r="AS464" i="70"/>
  <c r="AV466" i="70"/>
  <c r="AV469" i="70"/>
  <c r="AU471" i="70"/>
  <c r="AU472" i="70"/>
  <c r="AU473" i="70"/>
  <c r="AR497" i="70"/>
  <c r="AV175" i="70"/>
  <c r="AS192" i="70"/>
  <c r="AS196" i="70"/>
  <c r="AS200" i="70"/>
  <c r="AS204" i="70"/>
  <c r="AS210" i="70"/>
  <c r="AU212" i="70"/>
  <c r="AS214" i="70"/>
  <c r="AU216" i="70"/>
  <c r="AS218" i="70"/>
  <c r="AU220" i="70"/>
  <c r="AS222" i="70"/>
  <c r="AU224" i="70"/>
  <c r="AU226" i="70"/>
  <c r="AU230" i="70"/>
  <c r="AU234" i="70"/>
  <c r="AU238" i="70"/>
  <c r="L242" i="70"/>
  <c r="U242" i="70"/>
  <c r="AD242" i="70"/>
  <c r="AM242" i="70"/>
  <c r="AU242" i="70"/>
  <c r="AV243" i="70"/>
  <c r="AS260" i="70"/>
  <c r="AS264" i="70"/>
  <c r="AS268" i="70"/>
  <c r="AS272" i="70"/>
  <c r="AS278" i="70"/>
  <c r="AU280" i="70"/>
  <c r="AS282" i="70"/>
  <c r="AU284" i="70"/>
  <c r="AS286" i="70"/>
  <c r="AU288" i="70"/>
  <c r="AS290" i="70"/>
  <c r="AU292" i="70"/>
  <c r="AU294" i="70"/>
  <c r="AU298" i="70"/>
  <c r="AU302" i="70"/>
  <c r="AU306" i="70"/>
  <c r="L310" i="70"/>
  <c r="U310" i="70"/>
  <c r="AD310" i="70"/>
  <c r="AM310" i="70"/>
  <c r="AU310" i="70"/>
  <c r="AV311" i="70"/>
  <c r="AS328" i="70"/>
  <c r="AS332" i="70"/>
  <c r="AS336" i="70"/>
  <c r="AS340" i="70"/>
  <c r="AS346" i="70"/>
  <c r="AU348" i="70"/>
  <c r="AS350" i="70"/>
  <c r="AU352" i="70"/>
  <c r="AS354" i="70"/>
  <c r="AU356" i="70"/>
  <c r="AS358" i="70"/>
  <c r="AU360" i="70"/>
  <c r="AU362" i="70"/>
  <c r="AU366" i="70"/>
  <c r="AU370" i="70"/>
  <c r="AU374" i="70"/>
  <c r="L378" i="70"/>
  <c r="U378" i="70"/>
  <c r="AD378" i="70"/>
  <c r="AM378" i="70"/>
  <c r="AU378" i="70"/>
  <c r="AV379" i="70"/>
  <c r="AS396" i="70"/>
  <c r="AS400" i="70"/>
  <c r="AS404" i="70"/>
  <c r="AS408" i="70"/>
  <c r="AS414" i="70"/>
  <c r="AV415" i="70"/>
  <c r="AU416" i="70"/>
  <c r="AS418" i="70"/>
  <c r="AU420" i="70"/>
  <c r="AS422" i="70"/>
  <c r="AU424" i="70"/>
  <c r="AS426" i="70"/>
  <c r="AU428" i="70"/>
  <c r="AS430" i="70"/>
  <c r="AS431" i="70"/>
  <c r="AS432" i="70"/>
  <c r="AS433" i="70"/>
  <c r="AV439" i="70"/>
  <c r="AV451" i="70"/>
  <c r="AV453" i="70"/>
  <c r="AR463" i="70"/>
  <c r="AU470" i="70"/>
  <c r="AV471" i="70"/>
  <c r="AV472" i="70"/>
  <c r="R480" i="70"/>
  <c r="U480" i="70"/>
  <c r="AJ480" i="70"/>
  <c r="AM480" i="70"/>
  <c r="AV599" i="70"/>
  <c r="AS599" i="70"/>
  <c r="AV633" i="70"/>
  <c r="AV184" i="70"/>
  <c r="AV188" i="70"/>
  <c r="AS193" i="70"/>
  <c r="AV194" i="70"/>
  <c r="AS197" i="70"/>
  <c r="AV198" i="70"/>
  <c r="AS201" i="70"/>
  <c r="AV202" i="70"/>
  <c r="AV206" i="70"/>
  <c r="AU209" i="70"/>
  <c r="AV212" i="70"/>
  <c r="AU213" i="70"/>
  <c r="AV216" i="70"/>
  <c r="AU217" i="70"/>
  <c r="AS219" i="70"/>
  <c r="AV220" i="70"/>
  <c r="AU221" i="70"/>
  <c r="AV224" i="70"/>
  <c r="AV226" i="70"/>
  <c r="AV230" i="70"/>
  <c r="AV234" i="70"/>
  <c r="AU235" i="70"/>
  <c r="AV238" i="70"/>
  <c r="AR242" i="70"/>
  <c r="AV244" i="70"/>
  <c r="AV248" i="70"/>
  <c r="AV252" i="70"/>
  <c r="AV256" i="70"/>
  <c r="AS261" i="70"/>
  <c r="AV262" i="70"/>
  <c r="AS265" i="70"/>
  <c r="AV266" i="70"/>
  <c r="AS269" i="70"/>
  <c r="AV270" i="70"/>
  <c r="AV274" i="70"/>
  <c r="AU277" i="70"/>
  <c r="AV280" i="70"/>
  <c r="AU281" i="70"/>
  <c r="AV284" i="70"/>
  <c r="AU285" i="70"/>
  <c r="AS287" i="70"/>
  <c r="AV288" i="70"/>
  <c r="AU289" i="70"/>
  <c r="AV292" i="70"/>
  <c r="AV294" i="70"/>
  <c r="AV298" i="70"/>
  <c r="AV302" i="70"/>
  <c r="AU303" i="70"/>
  <c r="AV306" i="70"/>
  <c r="AR310" i="70"/>
  <c r="AV312" i="70"/>
  <c r="AV316" i="70"/>
  <c r="AV320" i="70"/>
  <c r="AV324" i="70"/>
  <c r="AS329" i="70"/>
  <c r="AV330" i="70"/>
  <c r="AS333" i="70"/>
  <c r="AV334" i="70"/>
  <c r="AS337" i="70"/>
  <c r="AV338" i="70"/>
  <c r="AV342" i="70"/>
  <c r="AU345" i="70"/>
  <c r="AV348" i="70"/>
  <c r="AU349" i="70"/>
  <c r="AS351" i="70"/>
  <c r="AV352" i="70"/>
  <c r="AU353" i="70"/>
  <c r="AS355" i="70"/>
  <c r="AV356" i="70"/>
  <c r="AU357" i="70"/>
  <c r="AV360" i="70"/>
  <c r="AV362" i="70"/>
  <c r="AV366" i="70"/>
  <c r="AV370" i="70"/>
  <c r="AU371" i="70"/>
  <c r="AV374" i="70"/>
  <c r="AR378" i="70"/>
  <c r="AV380" i="70"/>
  <c r="AV384" i="70"/>
  <c r="AV388" i="70"/>
  <c r="AV392" i="70"/>
  <c r="AS397" i="70"/>
  <c r="AV398" i="70"/>
  <c r="AS401" i="70"/>
  <c r="AV402" i="70"/>
  <c r="AS405" i="70"/>
  <c r="AV406" i="70"/>
  <c r="AV410" i="70"/>
  <c r="AU413" i="70"/>
  <c r="AV416" i="70"/>
  <c r="AU417" i="70"/>
  <c r="AS419" i="70"/>
  <c r="AV420" i="70"/>
  <c r="AU421" i="70"/>
  <c r="AS423" i="70"/>
  <c r="AV424" i="70"/>
  <c r="AS427" i="70"/>
  <c r="AS434" i="70"/>
  <c r="AS435" i="70"/>
  <c r="AS436" i="70"/>
  <c r="AS437" i="70"/>
  <c r="AV440" i="70"/>
  <c r="AV454" i="70"/>
  <c r="AU480" i="70"/>
  <c r="AU476" i="70"/>
  <c r="AU464" i="70"/>
  <c r="AU465" i="70"/>
  <c r="AU467" i="70"/>
  <c r="AU468" i="70"/>
  <c r="AU469" i="70"/>
  <c r="AU475" i="70"/>
  <c r="AU479" i="70"/>
  <c r="AV209" i="70"/>
  <c r="AV277" i="70"/>
  <c r="AV345" i="70"/>
  <c r="I429" i="70"/>
  <c r="AV431" i="70"/>
  <c r="AU435" i="70"/>
  <c r="AS441" i="70"/>
  <c r="AV442" i="70"/>
  <c r="AS455" i="70"/>
  <c r="AV456" i="70"/>
  <c r="AV461" i="70"/>
  <c r="L463" i="70"/>
  <c r="AV464" i="70"/>
  <c r="AV467" i="70"/>
  <c r="AV470" i="70"/>
  <c r="AU474" i="70"/>
  <c r="AU478" i="70"/>
  <c r="I480" i="70"/>
  <c r="L480" i="70"/>
  <c r="AA480" i="70"/>
  <c r="AD480" i="70"/>
  <c r="AV430" i="70"/>
  <c r="AS469" i="70"/>
  <c r="AS473" i="70"/>
  <c r="AS477" i="70"/>
  <c r="AS483" i="70"/>
  <c r="AS487" i="70"/>
  <c r="AS491" i="70"/>
  <c r="AS495" i="70"/>
  <c r="AV498" i="70"/>
  <c r="AS501" i="70"/>
  <c r="AS505" i="70"/>
  <c r="AS509" i="70"/>
  <c r="AS513" i="70"/>
  <c r="AS515" i="70"/>
  <c r="AS519" i="70"/>
  <c r="AS523" i="70"/>
  <c r="AS527" i="70"/>
  <c r="AS533" i="70"/>
  <c r="AS537" i="70"/>
  <c r="AS541" i="70"/>
  <c r="AS545" i="70"/>
  <c r="AS551" i="70"/>
  <c r="AS555" i="70"/>
  <c r="AS559" i="70"/>
  <c r="AS563" i="70"/>
  <c r="AV566" i="70"/>
  <c r="AS569" i="70"/>
  <c r="AS573" i="70"/>
  <c r="AS577" i="70"/>
  <c r="AS581" i="70"/>
  <c r="AS583" i="70"/>
  <c r="AS587" i="70"/>
  <c r="AS591" i="70"/>
  <c r="AS595" i="70"/>
  <c r="AS601" i="70"/>
  <c r="AS605" i="70"/>
  <c r="AS609" i="70"/>
  <c r="AS613" i="70"/>
  <c r="AS619" i="70"/>
  <c r="AS623" i="70"/>
  <c r="AV624" i="70"/>
  <c r="AJ633" i="70"/>
  <c r="AU633" i="70"/>
  <c r="AR650" i="70"/>
  <c r="AU640" i="70"/>
  <c r="AU643" i="70"/>
  <c r="AS646" i="70"/>
  <c r="AS648" i="70"/>
  <c r="AS649" i="70"/>
  <c r="AV651" i="70"/>
  <c r="AU657" i="70"/>
  <c r="AS660" i="70"/>
  <c r="AS662" i="70"/>
  <c r="AS663" i="70"/>
  <c r="AV664" i="70"/>
  <c r="AM667" i="70"/>
  <c r="AU671" i="70"/>
  <c r="AV673" i="70"/>
  <c r="AU674" i="70"/>
  <c r="AU679" i="70"/>
  <c r="AV681" i="70"/>
  <c r="AU682" i="70"/>
  <c r="AV687" i="70"/>
  <c r="AS687" i="70"/>
  <c r="AV481" i="70"/>
  <c r="AS488" i="70"/>
  <c r="AS492" i="70"/>
  <c r="AS498" i="70"/>
  <c r="AS502" i="70"/>
  <c r="AU504" i="70"/>
  <c r="AS506" i="70"/>
  <c r="AU508" i="70"/>
  <c r="AS510" i="70"/>
  <c r="AS516" i="70"/>
  <c r="AU518" i="70"/>
  <c r="AS520" i="70"/>
  <c r="AU522" i="70"/>
  <c r="AS524" i="70"/>
  <c r="AU526" i="70"/>
  <c r="AS528" i="70"/>
  <c r="AU530" i="70"/>
  <c r="AU532" i="70"/>
  <c r="AU536" i="70"/>
  <c r="AU540" i="70"/>
  <c r="AU544" i="70"/>
  <c r="L548" i="70"/>
  <c r="U548" i="70"/>
  <c r="AD548" i="70"/>
  <c r="AM548" i="70"/>
  <c r="AU548" i="70"/>
  <c r="AV549" i="70"/>
  <c r="AS556" i="70"/>
  <c r="AS560" i="70"/>
  <c r="AS566" i="70"/>
  <c r="AS570" i="70"/>
  <c r="AU572" i="70"/>
  <c r="AS574" i="70"/>
  <c r="AU576" i="70"/>
  <c r="AS578" i="70"/>
  <c r="AS584" i="70"/>
  <c r="AU586" i="70"/>
  <c r="AS588" i="70"/>
  <c r="AU590" i="70"/>
  <c r="AS592" i="70"/>
  <c r="AU594" i="70"/>
  <c r="AS596" i="70"/>
  <c r="AU598" i="70"/>
  <c r="AU600" i="70"/>
  <c r="AU604" i="70"/>
  <c r="AU608" i="70"/>
  <c r="AU612" i="70"/>
  <c r="L616" i="70"/>
  <c r="U616" i="70"/>
  <c r="AD616" i="70"/>
  <c r="AM616" i="70"/>
  <c r="AU616" i="70"/>
  <c r="AV617" i="70"/>
  <c r="AS624" i="70"/>
  <c r="AS625" i="70"/>
  <c r="AS626" i="70"/>
  <c r="AS627" i="70"/>
  <c r="AV631" i="70"/>
  <c r="AS634" i="70"/>
  <c r="AS635" i="70"/>
  <c r="AS636" i="70"/>
  <c r="AS637" i="70"/>
  <c r="AU642" i="70"/>
  <c r="AV643" i="70"/>
  <c r="AU644" i="70"/>
  <c r="AU645" i="70"/>
  <c r="AU647" i="70"/>
  <c r="AV655" i="70"/>
  <c r="AV657" i="70"/>
  <c r="AS664" i="70"/>
  <c r="AS665" i="70"/>
  <c r="AS666" i="70"/>
  <c r="AR667" i="70"/>
  <c r="AU669" i="70"/>
  <c r="AU672" i="70"/>
  <c r="AU677" i="70"/>
  <c r="AU680" i="70"/>
  <c r="AS685" i="70"/>
  <c r="AR701" i="70"/>
  <c r="AV486" i="70"/>
  <c r="AV490" i="70"/>
  <c r="AV494" i="70"/>
  <c r="AS499" i="70"/>
  <c r="AV500" i="70"/>
  <c r="AS503" i="70"/>
  <c r="AV504" i="70"/>
  <c r="AS507" i="70"/>
  <c r="AV508" i="70"/>
  <c r="AV512" i="70"/>
  <c r="AU515" i="70"/>
  <c r="AV518" i="70"/>
  <c r="AU519" i="70"/>
  <c r="AV522" i="70"/>
  <c r="AU523" i="70"/>
  <c r="AV526" i="70"/>
  <c r="AU527" i="70"/>
  <c r="AV530" i="70"/>
  <c r="AV532" i="70"/>
  <c r="AV536" i="70"/>
  <c r="AV540" i="70"/>
  <c r="AV544" i="70"/>
  <c r="AR548" i="70"/>
  <c r="AV550" i="70"/>
  <c r="AV554" i="70"/>
  <c r="AV558" i="70"/>
  <c r="AV562" i="70"/>
  <c r="AS567" i="70"/>
  <c r="AV568" i="70"/>
  <c r="AS571" i="70"/>
  <c r="AV572" i="70"/>
  <c r="AS575" i="70"/>
  <c r="AV576" i="70"/>
  <c r="AV580" i="70"/>
  <c r="AU583" i="70"/>
  <c r="AV586" i="70"/>
  <c r="AU587" i="70"/>
  <c r="AV590" i="70"/>
  <c r="AU591" i="70"/>
  <c r="AV594" i="70"/>
  <c r="AU595" i="70"/>
  <c r="AV598" i="70"/>
  <c r="AV600" i="70"/>
  <c r="AV604" i="70"/>
  <c r="AV608" i="70"/>
  <c r="AV612" i="70"/>
  <c r="AR616" i="70"/>
  <c r="AV618" i="70"/>
  <c r="AV622" i="70"/>
  <c r="AS638" i="70"/>
  <c r="AS639" i="70"/>
  <c r="AS640" i="70"/>
  <c r="AS641" i="70"/>
  <c r="AV644" i="70"/>
  <c r="AV658" i="70"/>
  <c r="AU668" i="70"/>
  <c r="AU670" i="70"/>
  <c r="AU675" i="70"/>
  <c r="AU678" i="70"/>
  <c r="AU683" i="70"/>
  <c r="AU684" i="70"/>
  <c r="AV515" i="70"/>
  <c r="AV583" i="70"/>
  <c r="AV625" i="70"/>
  <c r="I633" i="70"/>
  <c r="AV635" i="70"/>
  <c r="AU639" i="70"/>
  <c r="AS645" i="70"/>
  <c r="AV646" i="70"/>
  <c r="AS659" i="70"/>
  <c r="AV660" i="70"/>
  <c r="AV665" i="70"/>
  <c r="L667" i="70"/>
  <c r="AR684" i="70"/>
  <c r="AV668" i="70"/>
  <c r="AU673" i="70"/>
  <c r="AV675" i="70"/>
  <c r="AU681" i="70"/>
  <c r="AV683" i="70"/>
  <c r="AS698" i="70"/>
  <c r="AS694" i="70"/>
  <c r="AS690" i="70"/>
  <c r="AS700" i="70"/>
  <c r="AS696" i="70"/>
  <c r="AS692" i="70"/>
  <c r="AS688" i="70"/>
  <c r="AV685" i="70"/>
  <c r="AS693" i="70"/>
  <c r="AV634" i="70"/>
  <c r="AS691" i="70"/>
  <c r="AS695" i="70"/>
  <c r="AS699" i="70"/>
  <c r="L701" i="70"/>
  <c r="U701" i="70"/>
  <c r="AD701" i="70"/>
  <c r="AM701" i="70"/>
  <c r="AV702" i="70"/>
  <c r="AS705" i="70"/>
  <c r="AS709" i="70"/>
  <c r="AS713" i="70"/>
  <c r="AS717" i="70"/>
  <c r="AS719" i="70"/>
  <c r="AS723" i="70"/>
  <c r="AS727" i="70"/>
  <c r="AS731" i="70"/>
  <c r="I735" i="70"/>
  <c r="R735" i="70"/>
  <c r="AA735" i="70"/>
  <c r="AJ735" i="70"/>
  <c r="AS737" i="70"/>
  <c r="AS741" i="70"/>
  <c r="AS745" i="70"/>
  <c r="AS749" i="70"/>
  <c r="AS755" i="70"/>
  <c r="AS759" i="70"/>
  <c r="AS763" i="70"/>
  <c r="AS767" i="70"/>
  <c r="L769" i="70"/>
  <c r="U769" i="70"/>
  <c r="AD769" i="70"/>
  <c r="AM769" i="70"/>
  <c r="AV770" i="70"/>
  <c r="AS773" i="70"/>
  <c r="AS777" i="70"/>
  <c r="AS781" i="70"/>
  <c r="AS785" i="70"/>
  <c r="AS787" i="70"/>
  <c r="AS791" i="70"/>
  <c r="AS795" i="70"/>
  <c r="AV796" i="70"/>
  <c r="AV801" i="70"/>
  <c r="AU802" i="70"/>
  <c r="L803" i="70"/>
  <c r="AV804" i="70"/>
  <c r="AV805" i="70"/>
  <c r="AV807" i="70"/>
  <c r="AU808" i="70"/>
  <c r="AU809" i="70"/>
  <c r="AU811" i="70"/>
  <c r="AS815" i="70"/>
  <c r="AS816" i="70"/>
  <c r="AV818" i="70"/>
  <c r="AS821" i="70"/>
  <c r="AS822" i="70"/>
  <c r="AS823" i="70"/>
  <c r="AV824" i="70"/>
  <c r="AV829" i="70"/>
  <c r="AU831" i="70"/>
  <c r="AS836" i="70"/>
  <c r="I837" i="70"/>
  <c r="AU854" i="70"/>
  <c r="AU853" i="70"/>
  <c r="AU852" i="70"/>
  <c r="AU848" i="70"/>
  <c r="AV839" i="70"/>
  <c r="AU840" i="70"/>
  <c r="AU841" i="70"/>
  <c r="AU843" i="70"/>
  <c r="AU847" i="70"/>
  <c r="AV848" i="70"/>
  <c r="AV851" i="70"/>
  <c r="AV689" i="70"/>
  <c r="AV693" i="70"/>
  <c r="AV697" i="70"/>
  <c r="AV703" i="70"/>
  <c r="AU704" i="70"/>
  <c r="AV707" i="70"/>
  <c r="AU708" i="70"/>
  <c r="AV711" i="70"/>
  <c r="AU712" i="70"/>
  <c r="AV715" i="70"/>
  <c r="AU716" i="70"/>
  <c r="AS720" i="70"/>
  <c r="AV721" i="70"/>
  <c r="AS724" i="70"/>
  <c r="AV725" i="70"/>
  <c r="AS728" i="70"/>
  <c r="AV729" i="70"/>
  <c r="AS732" i="70"/>
  <c r="AV733" i="70"/>
  <c r="AU736" i="70"/>
  <c r="AV739" i="70"/>
  <c r="AU740" i="70"/>
  <c r="AV743" i="70"/>
  <c r="AU744" i="70"/>
  <c r="AV747" i="70"/>
  <c r="AU748" i="70"/>
  <c r="AV751" i="70"/>
  <c r="AU752" i="70"/>
  <c r="AV753" i="70"/>
  <c r="AS756" i="70"/>
  <c r="AV757" i="70"/>
  <c r="AS760" i="70"/>
  <c r="AV761" i="70"/>
  <c r="AS764" i="70"/>
  <c r="AV765" i="70"/>
  <c r="AS768" i="70"/>
  <c r="AR769" i="70"/>
  <c r="AV771" i="70"/>
  <c r="AU772" i="70"/>
  <c r="AV775" i="70"/>
  <c r="AU776" i="70"/>
  <c r="AV779" i="70"/>
  <c r="AU780" i="70"/>
  <c r="AS782" i="70"/>
  <c r="AV783" i="70"/>
  <c r="AU784" i="70"/>
  <c r="AS788" i="70"/>
  <c r="AV789" i="70"/>
  <c r="AS792" i="70"/>
  <c r="AV793" i="70"/>
  <c r="AS796" i="70"/>
  <c r="AS797" i="70"/>
  <c r="AS798" i="70"/>
  <c r="AS799" i="70"/>
  <c r="AV800" i="70"/>
  <c r="AV802" i="70"/>
  <c r="AM803" i="70"/>
  <c r="AV806" i="70"/>
  <c r="AV808" i="70"/>
  <c r="AU810" i="70"/>
  <c r="AU812" i="70"/>
  <c r="AU813" i="70"/>
  <c r="AU815" i="70"/>
  <c r="AS824" i="70"/>
  <c r="AS825" i="70"/>
  <c r="AS826" i="70"/>
  <c r="AS827" i="70"/>
  <c r="AV830" i="70"/>
  <c r="AV840" i="70"/>
  <c r="AS849" i="70"/>
  <c r="AV736" i="70"/>
  <c r="AU797" i="70"/>
  <c r="AS800" i="70"/>
  <c r="AR803" i="70"/>
  <c r="AV813" i="70"/>
  <c r="AU816" i="70"/>
  <c r="AU817" i="70"/>
  <c r="AU819" i="70"/>
  <c r="AV821" i="70"/>
  <c r="AU823" i="70"/>
  <c r="AS828" i="70"/>
  <c r="AS831" i="70"/>
  <c r="AA837" i="70"/>
  <c r="AS841" i="70"/>
  <c r="AU702" i="70"/>
  <c r="AU706" i="70"/>
  <c r="AU710" i="70"/>
  <c r="AU714" i="70"/>
  <c r="AV719" i="70"/>
  <c r="AS722" i="70"/>
  <c r="AS726" i="70"/>
  <c r="AS730" i="70"/>
  <c r="AU738" i="70"/>
  <c r="AU742" i="70"/>
  <c r="AU746" i="70"/>
  <c r="AS754" i="70"/>
  <c r="AS758" i="70"/>
  <c r="AS762" i="70"/>
  <c r="AU770" i="70"/>
  <c r="AU774" i="70"/>
  <c r="AU778" i="70"/>
  <c r="AS780" i="70"/>
  <c r="AU782" i="70"/>
  <c r="AS790" i="70"/>
  <c r="AU796" i="70"/>
  <c r="AU798" i="70"/>
  <c r="AU801" i="70"/>
  <c r="AU804" i="70"/>
  <c r="AU805" i="70"/>
  <c r="AU807" i="70"/>
  <c r="AU818" i="70"/>
  <c r="AS832" i="70"/>
  <c r="AS833" i="70"/>
  <c r="AS835" i="70"/>
  <c r="AV836" i="70"/>
  <c r="AS851" i="70"/>
  <c r="AS850" i="70"/>
  <c r="AS846" i="70"/>
  <c r="AS842" i="70"/>
  <c r="AS843" i="70"/>
  <c r="AS844" i="70"/>
  <c r="AS845" i="70"/>
  <c r="AS847" i="70"/>
  <c r="AS852" i="70"/>
  <c r="AV838" i="70"/>
  <c r="AS853" i="70"/>
  <c r="AS855" i="70"/>
  <c r="AS859" i="70"/>
  <c r="AS863" i="70"/>
  <c r="AS867" i="70"/>
  <c r="I871" i="70"/>
  <c r="R871" i="70"/>
  <c r="AA871" i="70"/>
  <c r="AJ871" i="70"/>
  <c r="AS873" i="70"/>
  <c r="AS877" i="70"/>
  <c r="AS881" i="70"/>
  <c r="AS885" i="70"/>
  <c r="AS891" i="70"/>
  <c r="AS895" i="70"/>
  <c r="AS899" i="70"/>
  <c r="AS903" i="70"/>
  <c r="AS909" i="70"/>
  <c r="AS913" i="70"/>
  <c r="AS917" i="70"/>
  <c r="AS921" i="70"/>
  <c r="AJ922" i="70"/>
  <c r="AU922" i="70"/>
  <c r="AR939" i="70"/>
  <c r="AU929" i="70"/>
  <c r="AU932" i="70"/>
  <c r="AS935" i="70"/>
  <c r="AS936" i="70"/>
  <c r="AS937" i="70"/>
  <c r="AS938" i="70"/>
  <c r="AU946" i="70"/>
  <c r="AS949" i="70"/>
  <c r="AS951" i="70"/>
  <c r="AS952" i="70"/>
  <c r="AV953" i="70"/>
  <c r="AM956" i="70"/>
  <c r="AS957" i="70"/>
  <c r="AV959" i="70"/>
  <c r="AU966" i="70"/>
  <c r="AV968" i="70"/>
  <c r="AU969" i="70"/>
  <c r="AS974" i="70"/>
  <c r="AR990" i="70"/>
  <c r="AS975" i="70"/>
  <c r="AS982" i="70"/>
  <c r="AS983" i="70"/>
  <c r="AS856" i="70"/>
  <c r="AU858" i="70"/>
  <c r="AS860" i="70"/>
  <c r="AU862" i="70"/>
  <c r="AS864" i="70"/>
  <c r="AU866" i="70"/>
  <c r="AS868" i="70"/>
  <c r="AU870" i="70"/>
  <c r="AU872" i="70"/>
  <c r="AU876" i="70"/>
  <c r="AU880" i="70"/>
  <c r="AU884" i="70"/>
  <c r="AU888" i="70"/>
  <c r="AV889" i="70"/>
  <c r="AS892" i="70"/>
  <c r="AS896" i="70"/>
  <c r="AS900" i="70"/>
  <c r="AS904" i="70"/>
  <c r="AS906" i="70"/>
  <c r="AV907" i="70"/>
  <c r="AU908" i="70"/>
  <c r="AS910" i="70"/>
  <c r="AU912" i="70"/>
  <c r="AS914" i="70"/>
  <c r="AU916" i="70"/>
  <c r="AS918" i="70"/>
  <c r="AU920" i="70"/>
  <c r="AS923" i="70"/>
  <c r="AS924" i="70"/>
  <c r="AS925" i="70"/>
  <c r="AS926" i="70"/>
  <c r="AV927" i="70"/>
  <c r="AU931" i="70"/>
  <c r="AU933" i="70"/>
  <c r="AU934" i="70"/>
  <c r="AU936" i="70"/>
  <c r="AS940" i="70"/>
  <c r="AV941" i="70"/>
  <c r="AV946" i="70"/>
  <c r="AS953" i="70"/>
  <c r="AS954" i="70"/>
  <c r="AS955" i="70"/>
  <c r="AD956" i="70"/>
  <c r="AR956" i="70"/>
  <c r="AU964" i="70"/>
  <c r="AU967" i="70"/>
  <c r="AU972" i="70"/>
  <c r="AU973" i="70"/>
  <c r="AS980" i="70"/>
  <c r="AS981" i="70"/>
  <c r="AV988" i="70"/>
  <c r="AS988" i="70"/>
  <c r="AU855" i="70"/>
  <c r="AU859" i="70"/>
  <c r="AS861" i="70"/>
  <c r="AU863" i="70"/>
  <c r="AS865" i="70"/>
  <c r="AU867" i="70"/>
  <c r="AS869" i="70"/>
  <c r="AU871" i="70"/>
  <c r="AV872" i="70"/>
  <c r="AU881" i="70"/>
  <c r="AU885" i="70"/>
  <c r="AS889" i="70"/>
  <c r="AS893" i="70"/>
  <c r="AV894" i="70"/>
  <c r="AS897" i="70"/>
  <c r="AS901" i="70"/>
  <c r="AS907" i="70"/>
  <c r="AU909" i="70"/>
  <c r="AS911" i="70"/>
  <c r="AU913" i="70"/>
  <c r="AS915" i="70"/>
  <c r="AU917" i="70"/>
  <c r="AS919" i="70"/>
  <c r="AU921" i="70"/>
  <c r="AU924" i="70"/>
  <c r="AS927" i="70"/>
  <c r="AS928" i="70"/>
  <c r="AS929" i="70"/>
  <c r="AS930" i="70"/>
  <c r="AU935" i="70"/>
  <c r="AU937" i="70"/>
  <c r="AU938" i="70"/>
  <c r="AU939" i="70"/>
  <c r="AS941" i="70"/>
  <c r="AS942" i="70"/>
  <c r="AS943" i="70"/>
  <c r="AS944" i="70"/>
  <c r="AV947" i="70"/>
  <c r="AU957" i="70"/>
  <c r="AU958" i="70"/>
  <c r="AU960" i="70"/>
  <c r="AU962" i="70"/>
  <c r="AU965" i="70"/>
  <c r="AU970" i="70"/>
  <c r="AV972" i="70"/>
  <c r="AV974" i="70"/>
  <c r="AS978" i="70"/>
  <c r="AS979" i="70"/>
  <c r="AV982" i="70"/>
  <c r="AS986" i="70"/>
  <c r="AS987" i="70"/>
  <c r="AV855" i="70"/>
  <c r="AU860" i="70"/>
  <c r="AS862" i="70"/>
  <c r="AU864" i="70"/>
  <c r="AS866" i="70"/>
  <c r="AU882" i="70"/>
  <c r="AS890" i="70"/>
  <c r="AS898" i="70"/>
  <c r="AU906" i="70"/>
  <c r="AS908" i="70"/>
  <c r="AU910" i="70"/>
  <c r="AS912" i="70"/>
  <c r="AU914" i="70"/>
  <c r="AS916" i="70"/>
  <c r="AU923" i="70"/>
  <c r="AU925" i="70"/>
  <c r="AU928" i="70"/>
  <c r="AS931" i="70"/>
  <c r="AS932" i="70"/>
  <c r="AS934" i="70"/>
  <c r="AS948" i="70"/>
  <c r="AV954" i="70"/>
  <c r="AV957" i="70"/>
  <c r="AV960" i="70"/>
  <c r="AU961" i="70"/>
  <c r="AV962" i="70"/>
  <c r="AU963" i="70"/>
  <c r="AU968" i="70"/>
  <c r="AV970" i="70"/>
  <c r="AS976" i="70"/>
  <c r="AS977" i="70"/>
  <c r="AV980" i="70"/>
  <c r="AS984" i="70"/>
  <c r="AS985" i="70"/>
  <c r="AV923" i="70"/>
  <c r="L990" i="70"/>
  <c r="U990" i="70"/>
  <c r="AD990" i="70"/>
  <c r="AM990" i="70"/>
  <c r="AV991" i="70"/>
  <c r="AS994" i="70"/>
  <c r="AS998" i="70"/>
  <c r="AS1002" i="70"/>
  <c r="AS1006" i="70"/>
  <c r="AS1008" i="70"/>
  <c r="AS1012" i="70"/>
  <c r="AS1016" i="70"/>
  <c r="AS1020" i="70"/>
  <c r="I1024" i="70"/>
  <c r="R1024" i="70"/>
  <c r="AA1024" i="70"/>
  <c r="AJ1024" i="70"/>
  <c r="AS1026" i="70"/>
  <c r="AS1030" i="70"/>
  <c r="AS1034" i="70"/>
  <c r="AS1038" i="70"/>
  <c r="AS1044" i="70"/>
  <c r="AS1048" i="70"/>
  <c r="AS1052" i="70"/>
  <c r="AS1056" i="70"/>
  <c r="L1058" i="70"/>
  <c r="U1058" i="70"/>
  <c r="AD1058" i="70"/>
  <c r="AM1058" i="70"/>
  <c r="AV1059" i="70"/>
  <c r="AS1062" i="70"/>
  <c r="AS1066" i="70"/>
  <c r="AS1070" i="70"/>
  <c r="AS1074" i="70"/>
  <c r="AU1077" i="70"/>
  <c r="AS1081" i="70"/>
  <c r="AS1082" i="70"/>
  <c r="AS1083" i="70"/>
  <c r="AV1084" i="70"/>
  <c r="AV1087" i="70"/>
  <c r="AV1089" i="70"/>
  <c r="AU1090" i="70"/>
  <c r="AU1091" i="70"/>
  <c r="AS1094" i="70"/>
  <c r="AS1095" i="70"/>
  <c r="AS1096" i="70"/>
  <c r="AS1097" i="70"/>
  <c r="AV1098" i="70"/>
  <c r="AV1103" i="70"/>
  <c r="AU1104" i="70"/>
  <c r="AU1105" i="70"/>
  <c r="AU1107" i="70"/>
  <c r="U1109" i="70"/>
  <c r="AU1110" i="70"/>
  <c r="AU1111" i="70"/>
  <c r="AU1113" i="70"/>
  <c r="AS1117" i="70"/>
  <c r="AU1119" i="70"/>
  <c r="AV1121" i="70"/>
  <c r="AU1122" i="70"/>
  <c r="AV1125" i="70"/>
  <c r="AV992" i="70"/>
  <c r="AU993" i="70"/>
  <c r="AV996" i="70"/>
  <c r="AU997" i="70"/>
  <c r="AV1000" i="70"/>
  <c r="AU1001" i="70"/>
  <c r="AV1004" i="70"/>
  <c r="AU1005" i="70"/>
  <c r="AS1009" i="70"/>
  <c r="AV1010" i="70"/>
  <c r="AS1013" i="70"/>
  <c r="AV1014" i="70"/>
  <c r="AS1017" i="70"/>
  <c r="AV1018" i="70"/>
  <c r="AS1021" i="70"/>
  <c r="AV1022" i="70"/>
  <c r="AU1025" i="70"/>
  <c r="AV1028" i="70"/>
  <c r="AU1029" i="70"/>
  <c r="AV1032" i="70"/>
  <c r="AU1033" i="70"/>
  <c r="AV1036" i="70"/>
  <c r="AU1037" i="70"/>
  <c r="AV1040" i="70"/>
  <c r="AU1041" i="70"/>
  <c r="AV1042" i="70"/>
  <c r="AS1045" i="70"/>
  <c r="AV1046" i="70"/>
  <c r="AS1049" i="70"/>
  <c r="AV1050" i="70"/>
  <c r="AS1053" i="70"/>
  <c r="AV1054" i="70"/>
  <c r="AS1057" i="70"/>
  <c r="AR1058" i="70"/>
  <c r="AV1060" i="70"/>
  <c r="AU1061" i="70"/>
  <c r="AV1064" i="70"/>
  <c r="AU1065" i="70"/>
  <c r="AV1068" i="70"/>
  <c r="AU1069" i="70"/>
  <c r="AV1072" i="70"/>
  <c r="AU1073" i="70"/>
  <c r="AU1076" i="70"/>
  <c r="AU1078" i="70"/>
  <c r="AU1079" i="70"/>
  <c r="AU1081" i="70"/>
  <c r="AV1088" i="70"/>
  <c r="AV1090" i="70"/>
  <c r="AS1098" i="70"/>
  <c r="AS1099" i="70"/>
  <c r="AS1100" i="70"/>
  <c r="AS1101" i="70"/>
  <c r="AV1102" i="70"/>
  <c r="AV1104" i="70"/>
  <c r="AU1108" i="70"/>
  <c r="L1109" i="70"/>
  <c r="AU1109" i="70"/>
  <c r="AV1110" i="70"/>
  <c r="AV1119" i="70"/>
  <c r="AS1127" i="70"/>
  <c r="AR1143" i="70"/>
  <c r="AV1025" i="70"/>
  <c r="AU1075" i="70"/>
  <c r="AR1092" i="70"/>
  <c r="AV1079" i="70"/>
  <c r="AU1082" i="70"/>
  <c r="AU1083" i="70"/>
  <c r="AU1085" i="70"/>
  <c r="AV1093" i="70"/>
  <c r="AU1097" i="70"/>
  <c r="AU1099" i="70"/>
  <c r="AS1102" i="70"/>
  <c r="AS1105" i="70"/>
  <c r="AS1110" i="70"/>
  <c r="AV1115" i="70"/>
  <c r="AU991" i="70"/>
  <c r="AU995" i="70"/>
  <c r="AU999" i="70"/>
  <c r="AU1003" i="70"/>
  <c r="AV1008" i="70"/>
  <c r="AS1011" i="70"/>
  <c r="AS1015" i="70"/>
  <c r="AS1019" i="70"/>
  <c r="AU1027" i="70"/>
  <c r="AU1031" i="70"/>
  <c r="AU1035" i="70"/>
  <c r="AS1043" i="70"/>
  <c r="AS1047" i="70"/>
  <c r="AS1051" i="70"/>
  <c r="AU1059" i="70"/>
  <c r="AU1063" i="70"/>
  <c r="AU1067" i="70"/>
  <c r="AU1084" i="70"/>
  <c r="AU1086" i="70"/>
  <c r="AU1089" i="70"/>
  <c r="AS1106" i="70"/>
  <c r="AS1107" i="70"/>
  <c r="AR1109" i="70"/>
  <c r="AV1127" i="70"/>
  <c r="AV1076" i="70"/>
  <c r="AS1123" i="70"/>
  <c r="AS1129" i="70"/>
  <c r="AS1133" i="70"/>
  <c r="AS1137" i="70"/>
  <c r="AS1141" i="70"/>
  <c r="L1143" i="70"/>
  <c r="U1143" i="70"/>
  <c r="AD1143" i="70"/>
  <c r="AM1143" i="70"/>
  <c r="AV1144" i="70"/>
  <c r="AS1147" i="70"/>
  <c r="AS1151" i="70"/>
  <c r="AS1155" i="70"/>
  <c r="AS1159" i="70"/>
  <c r="AS1165" i="70"/>
  <c r="AS1172" i="70"/>
  <c r="AS1176" i="70"/>
  <c r="AV1131" i="70"/>
  <c r="AV1135" i="70"/>
  <c r="AS1138" i="70"/>
  <c r="AV1139" i="70"/>
  <c r="AS1142" i="70"/>
  <c r="AV1145" i="70"/>
  <c r="AV1149" i="70"/>
  <c r="AV1153" i="70"/>
  <c r="AU1154" i="70"/>
  <c r="AS1156" i="70"/>
  <c r="AV1157" i="70"/>
  <c r="AU1158" i="70"/>
  <c r="AS1173" i="70"/>
  <c r="AS1174" i="70"/>
  <c r="AS1162" i="70"/>
  <c r="AV1163" i="70"/>
  <c r="AS1166" i="70"/>
  <c r="AV1167" i="70"/>
  <c r="AU1170" i="70"/>
  <c r="AU1174" i="70"/>
  <c r="AU1175" i="70"/>
  <c r="AU1171" i="70"/>
  <c r="AU1176" i="70"/>
  <c r="AU1172" i="70"/>
  <c r="AV1164" i="70"/>
  <c r="AS1171" i="70"/>
  <c r="AS1175" i="70"/>
  <c r="AU1177" i="70"/>
  <c r="AS1128" i="70"/>
  <c r="AS1132" i="70"/>
  <c r="AS1136" i="70"/>
  <c r="AU1144" i="70"/>
  <c r="AU1148" i="70"/>
  <c r="AS1150" i="70"/>
  <c r="AU1152" i="70"/>
  <c r="AS1154" i="70"/>
  <c r="AU1156" i="70"/>
  <c r="AR1177" i="70"/>
  <c r="AV1161" i="70"/>
  <c r="AU1162" i="70"/>
  <c r="AS1168" i="70"/>
  <c r="AV1169" i="70"/>
  <c r="AV1170" i="70"/>
  <c r="AU1173" i="70"/>
  <c r="AV1171" i="70"/>
  <c r="AV1175" i="70"/>
  <c r="AU1178" i="70"/>
  <c r="AS1180" i="70"/>
  <c r="AV1181" i="70"/>
  <c r="AU1182" i="70"/>
  <c r="AS1184" i="70"/>
  <c r="AV1185" i="70"/>
  <c r="AU1186" i="70"/>
  <c r="AS1188" i="70"/>
  <c r="AU1190" i="70"/>
  <c r="AS1192" i="70"/>
  <c r="L1194" i="70"/>
  <c r="U1194" i="70"/>
  <c r="AD1194" i="70"/>
  <c r="AM1194" i="70"/>
  <c r="AU1194" i="70"/>
  <c r="AV1195" i="70"/>
  <c r="AS1198" i="70"/>
  <c r="AV1199" i="70"/>
  <c r="AU1200" i="70"/>
  <c r="AS1202" i="70"/>
  <c r="AV1203" i="70"/>
  <c r="AU1204" i="70"/>
  <c r="AS1206" i="70"/>
  <c r="AU1208" i="70"/>
  <c r="AS1210" i="70"/>
  <c r="AR1211" i="70"/>
  <c r="AS1212" i="70"/>
  <c r="AS1216" i="70"/>
  <c r="AS1220" i="70"/>
  <c r="AS1224" i="70"/>
  <c r="I1228" i="70"/>
  <c r="R1228" i="70"/>
  <c r="AA1228" i="70"/>
  <c r="AJ1228" i="70"/>
  <c r="AS1230" i="70"/>
  <c r="AS1234" i="70"/>
  <c r="AS1238" i="70"/>
  <c r="AS1242" i="70"/>
  <c r="AS1248" i="70"/>
  <c r="AS1252" i="70"/>
  <c r="AS1256" i="70"/>
  <c r="AS1260" i="70"/>
  <c r="L1262" i="70"/>
  <c r="U1262" i="70"/>
  <c r="AD1262" i="70"/>
  <c r="AM1262" i="70"/>
  <c r="AV1172" i="70"/>
  <c r="AV1176" i="70"/>
  <c r="AV1178" i="70"/>
  <c r="AV1182" i="70"/>
  <c r="AV1186" i="70"/>
  <c r="AS1189" i="70"/>
  <c r="AV1190" i="70"/>
  <c r="AS1193" i="70"/>
  <c r="AR1194" i="70"/>
  <c r="AV1196" i="70"/>
  <c r="AV1200" i="70"/>
  <c r="AV1204" i="70"/>
  <c r="AS1207" i="70"/>
  <c r="AV1208" i="70"/>
  <c r="AU1209" i="70"/>
  <c r="AS1213" i="70"/>
  <c r="AV1214" i="70"/>
  <c r="AU1215" i="70"/>
  <c r="AS1217" i="70"/>
  <c r="AV1218" i="70"/>
  <c r="AU1219" i="70"/>
  <c r="AS1221" i="70"/>
  <c r="AV1222" i="70"/>
  <c r="AU1223" i="70"/>
  <c r="AS1225" i="70"/>
  <c r="AV1226" i="70"/>
  <c r="AU1227" i="70"/>
  <c r="AU1229" i="70"/>
  <c r="AV1232" i="70"/>
  <c r="AU1233" i="70"/>
  <c r="AV1236" i="70"/>
  <c r="AU1237" i="70"/>
  <c r="AS1239" i="70"/>
  <c r="AV1240" i="70"/>
  <c r="AU1241" i="70"/>
  <c r="AS1243" i="70"/>
  <c r="AV1244" i="70"/>
  <c r="AU1245" i="70"/>
  <c r="AV1246" i="70"/>
  <c r="AV1250" i="70"/>
  <c r="AV1254" i="70"/>
  <c r="AS1257" i="70"/>
  <c r="AV1258" i="70"/>
  <c r="AS1261" i="70"/>
  <c r="AR1262" i="70"/>
  <c r="AV1209" i="70"/>
  <c r="AV1229" i="70"/>
  <c r="AV1237" i="70"/>
  <c r="AV1241" i="70"/>
  <c r="AV1251" i="70"/>
  <c r="AV1259" i="70"/>
  <c r="AS1179" i="70"/>
  <c r="AU1181" i="70"/>
  <c r="AS1183" i="70"/>
  <c r="AU1185" i="70"/>
  <c r="AS1187" i="70"/>
  <c r="AU1195" i="70"/>
  <c r="AS1197" i="70"/>
  <c r="AU1199" i="70"/>
  <c r="AS1201" i="70"/>
  <c r="AU1203" i="70"/>
  <c r="AU1207" i="70"/>
  <c r="AV1212" i="70"/>
  <c r="AU1213" i="70"/>
  <c r="AS1215" i="70"/>
  <c r="AU1217" i="70"/>
  <c r="AS1219" i="70"/>
  <c r="AU1221" i="70"/>
  <c r="AS1223" i="70"/>
  <c r="AS1247" i="70"/>
  <c r="AV7" i="70"/>
  <c r="AV11" i="70"/>
  <c r="AV15" i="70"/>
  <c r="AV19" i="70"/>
  <c r="AV6" i="70"/>
  <c r="AV9" i="70"/>
  <c r="AV13" i="70"/>
  <c r="AV17" i="70"/>
  <c r="L8" i="79"/>
  <c r="P303" i="53"/>
  <c r="O9" i="79"/>
  <c r="G303" i="53"/>
  <c r="L5" i="79"/>
  <c r="S303" i="53"/>
  <c r="L9" i="79"/>
  <c r="P301" i="53"/>
  <c r="F8" i="79"/>
  <c r="L10" i="79"/>
  <c r="V303" i="53"/>
  <c r="M304" i="53"/>
  <c r="O7" i="79"/>
  <c r="M303" i="53"/>
  <c r="AB21" i="69"/>
  <c r="J37" i="69"/>
  <c r="V37" i="69"/>
  <c r="AA38" i="69"/>
  <c r="AA40" i="69"/>
  <c r="E301" i="53"/>
  <c r="I303" i="53"/>
  <c r="O303" i="53"/>
  <c r="U303" i="53"/>
  <c r="G37" i="69"/>
  <c r="S37" i="69"/>
  <c r="J38" i="69"/>
  <c r="P38" i="69"/>
  <c r="V38" i="69"/>
  <c r="J40" i="69"/>
  <c r="P40" i="69"/>
  <c r="V40" i="69"/>
  <c r="N301" i="53"/>
  <c r="F304" i="53"/>
  <c r="L304" i="53"/>
  <c r="R304" i="53"/>
  <c r="X304" i="53"/>
  <c r="F303" i="53"/>
  <c r="L303" i="53"/>
  <c r="R303" i="53"/>
  <c r="X303" i="53"/>
  <c r="M37" i="69"/>
  <c r="Y37" i="69"/>
  <c r="G38" i="69"/>
  <c r="M38" i="69"/>
  <c r="S38" i="69"/>
  <c r="Y38" i="69"/>
  <c r="AB15" i="53"/>
  <c r="AB247" i="53"/>
  <c r="AB248" i="53"/>
  <c r="AB263" i="53"/>
  <c r="AB264" i="53"/>
  <c r="AB279" i="53"/>
  <c r="AB280" i="53"/>
  <c r="AB295" i="53"/>
  <c r="AB296" i="53"/>
  <c r="AB33" i="53"/>
  <c r="AB35" i="53"/>
  <c r="AB49" i="53"/>
  <c r="AB51" i="53"/>
  <c r="AB65" i="53"/>
  <c r="AB67" i="53"/>
  <c r="AB21" i="53"/>
  <c r="AB37" i="53"/>
  <c r="AB53" i="53"/>
  <c r="AB69" i="53"/>
  <c r="AB165" i="53"/>
  <c r="AB181" i="53"/>
  <c r="AB197" i="53"/>
  <c r="AB213" i="53"/>
  <c r="AB245" i="53"/>
  <c r="AB277" i="53"/>
  <c r="AB293" i="53"/>
  <c r="AB20" i="53"/>
  <c r="AB36" i="53"/>
  <c r="AB52" i="53"/>
  <c r="AB68" i="53"/>
  <c r="AB241" i="53"/>
  <c r="AB257" i="53"/>
  <c r="AB258" i="53"/>
  <c r="AB273" i="53"/>
  <c r="AB274" i="53"/>
  <c r="AB289" i="53"/>
  <c r="AB290" i="53"/>
  <c r="AO57" i="40"/>
  <c r="AD9" i="40"/>
  <c r="AD51" i="40"/>
  <c r="AD62" i="40"/>
  <c r="AD64" i="40"/>
  <c r="AD17" i="40"/>
  <c r="AD14" i="40"/>
  <c r="AD19" i="40"/>
  <c r="AD36" i="40"/>
  <c r="AD39" i="40"/>
  <c r="AD48" i="40"/>
  <c r="AD56" i="40"/>
  <c r="AD32" i="40"/>
  <c r="AD49" i="40"/>
  <c r="AD54" i="40"/>
  <c r="AD69" i="40"/>
  <c r="AD6" i="40"/>
  <c r="AD16" i="40"/>
  <c r="AD42" i="40"/>
  <c r="AD46" i="40"/>
  <c r="AD52" i="40"/>
  <c r="AD43" i="40"/>
  <c r="AD50" i="40"/>
  <c r="AD55" i="40"/>
  <c r="AD65" i="40"/>
  <c r="AD75" i="40"/>
  <c r="AL11" i="40"/>
  <c r="AL13" i="40"/>
  <c r="AL15" i="40"/>
  <c r="AL23" i="40"/>
  <c r="AL52" i="40"/>
  <c r="AL58" i="40"/>
  <c r="AL74" i="40"/>
  <c r="AL76" i="40"/>
  <c r="AL78" i="40"/>
  <c r="AL33" i="40"/>
  <c r="AL21" i="40"/>
  <c r="AL45" i="40"/>
  <c r="AL48" i="40"/>
  <c r="AL8" i="40"/>
  <c r="AL38" i="40"/>
  <c r="AL42" i="40"/>
  <c r="AL46" i="40"/>
  <c r="AL49" i="40"/>
  <c r="AL29" i="40"/>
  <c r="AL34" i="40"/>
  <c r="AL43" i="40"/>
  <c r="AL6" i="40"/>
  <c r="AL53" i="40"/>
  <c r="AL59" i="40"/>
  <c r="AR76" i="40"/>
  <c r="AR72" i="40"/>
  <c r="AR68" i="40"/>
  <c r="AR64" i="40"/>
  <c r="AR60" i="40"/>
  <c r="AR56" i="40"/>
  <c r="AR52" i="40"/>
  <c r="AR48" i="40"/>
  <c r="AR44" i="40"/>
  <c r="AR40" i="40"/>
  <c r="AR36" i="40"/>
  <c r="AR32" i="40"/>
  <c r="AR28" i="40"/>
  <c r="AR24" i="40"/>
  <c r="AR20" i="40"/>
  <c r="AR16" i="40"/>
  <c r="AR12" i="40"/>
  <c r="AR75" i="40"/>
  <c r="AR74" i="40"/>
  <c r="AR73" i="40"/>
  <c r="AR59" i="40"/>
  <c r="AR58" i="40"/>
  <c r="AR57" i="40"/>
  <c r="AR43" i="40"/>
  <c r="AR42" i="40"/>
  <c r="AR41" i="40"/>
  <c r="AR27" i="40"/>
  <c r="AR26" i="40"/>
  <c r="AR25" i="40"/>
  <c r="AR8" i="40"/>
  <c r="AR79" i="40"/>
  <c r="AR65" i="40"/>
  <c r="AR62" i="40"/>
  <c r="AR55" i="40"/>
  <c r="AR45" i="40"/>
  <c r="AR38" i="40"/>
  <c r="AR35" i="40"/>
  <c r="AR21" i="40"/>
  <c r="AR18" i="40"/>
  <c r="AR15" i="40"/>
  <c r="AR11" i="40"/>
  <c r="AR10" i="40"/>
  <c r="AR9" i="40"/>
  <c r="AR69" i="40"/>
  <c r="AR66" i="40"/>
  <c r="AR63" i="40"/>
  <c r="AR49" i="40"/>
  <c r="AR46" i="40"/>
  <c r="AR39" i="40"/>
  <c r="AR29" i="40"/>
  <c r="AR22" i="40"/>
  <c r="AR19" i="40"/>
  <c r="AR77" i="40"/>
  <c r="AR70" i="40"/>
  <c r="AR67" i="40"/>
  <c r="AR53" i="40"/>
  <c r="AR50" i="40"/>
  <c r="AR47" i="40"/>
  <c r="AR33" i="40"/>
  <c r="AR30" i="40"/>
  <c r="AR23" i="40"/>
  <c r="AR13" i="40"/>
  <c r="AR78" i="40"/>
  <c r="AR71" i="40"/>
  <c r="AR61" i="40"/>
  <c r="AR54" i="40"/>
  <c r="AR51" i="40"/>
  <c r="AR37" i="40"/>
  <c r="AR34" i="40"/>
  <c r="AR31" i="40"/>
  <c r="AR17" i="40"/>
  <c r="AR14" i="40"/>
  <c r="AR7" i="40"/>
  <c r="AR6" i="40"/>
  <c r="AF7" i="40"/>
  <c r="AF23" i="40"/>
  <c r="AF9" i="40"/>
  <c r="AF26" i="40"/>
  <c r="AF10" i="40"/>
  <c r="AF18" i="40"/>
  <c r="AF20" i="40"/>
  <c r="AF42" i="40"/>
  <c r="AF65" i="40"/>
  <c r="AF29" i="40"/>
  <c r="AF39" i="40"/>
  <c r="AF53" i="40"/>
  <c r="AF57" i="40"/>
  <c r="AF58" i="40"/>
  <c r="AF17" i="40"/>
  <c r="AF45" i="40"/>
  <c r="AF51" i="40"/>
  <c r="AF59" i="40"/>
  <c r="AF68" i="40"/>
  <c r="AF32" i="40"/>
  <c r="AF61" i="40"/>
  <c r="AF70" i="40"/>
  <c r="AF46" i="40"/>
  <c r="AF71" i="40"/>
  <c r="AF66" i="40"/>
  <c r="AA11" i="40"/>
  <c r="Z11" i="40" s="1"/>
  <c r="AA15" i="40"/>
  <c r="Z15" i="40" s="1"/>
  <c r="AA19" i="40"/>
  <c r="Z19" i="40" s="1"/>
  <c r="AA23" i="40"/>
  <c r="Z23" i="40" s="1"/>
  <c r="AA27" i="40"/>
  <c r="Z27" i="40" s="1"/>
  <c r="AA31" i="40"/>
  <c r="Z31" i="40" s="1"/>
  <c r="AA35" i="40"/>
  <c r="Z35" i="40" s="1"/>
  <c r="AA39" i="40"/>
  <c r="Z39" i="40" s="1"/>
  <c r="AA43" i="40"/>
  <c r="Z43" i="40" s="1"/>
  <c r="AA47" i="40"/>
  <c r="Z47" i="40" s="1"/>
  <c r="AA51" i="40"/>
  <c r="Z51" i="40" s="1"/>
  <c r="AA55" i="40"/>
  <c r="Z55" i="40" s="1"/>
  <c r="AA59" i="40"/>
  <c r="Z59" i="40" s="1"/>
  <c r="AA63" i="40"/>
  <c r="Z63" i="40" s="1"/>
  <c r="AA67" i="40"/>
  <c r="Z67" i="40" s="1"/>
  <c r="AA71" i="40"/>
  <c r="Z71" i="40" s="1"/>
  <c r="AA75" i="40"/>
  <c r="Z75" i="40" s="1"/>
  <c r="AA79" i="40"/>
  <c r="Z79" i="40" s="1"/>
  <c r="AA7" i="40"/>
  <c r="Z7" i="40" s="1"/>
  <c r="AA38" i="40"/>
  <c r="Z38" i="40" s="1"/>
  <c r="AA54" i="40"/>
  <c r="Z54" i="40" s="1"/>
  <c r="AA70" i="40"/>
  <c r="Z70" i="40" s="1"/>
  <c r="AA10" i="40"/>
  <c r="Z10" i="40" s="1"/>
  <c r="AA16" i="40"/>
  <c r="Z16" i="40" s="1"/>
  <c r="AA21" i="40"/>
  <c r="Z21" i="40" s="1"/>
  <c r="AA26" i="40"/>
  <c r="Z26" i="40" s="1"/>
  <c r="AA32" i="40"/>
  <c r="Z32" i="40" s="1"/>
  <c r="AA37" i="40"/>
  <c r="Z37" i="40" s="1"/>
  <c r="AA42" i="40"/>
  <c r="Z42" i="40" s="1"/>
  <c r="AA48" i="40"/>
  <c r="Z48" i="40" s="1"/>
  <c r="AA53" i="40"/>
  <c r="Z53" i="40" s="1"/>
  <c r="AA58" i="40"/>
  <c r="Z58" i="40" s="1"/>
  <c r="AA64" i="40"/>
  <c r="Z64" i="40" s="1"/>
  <c r="AA69" i="40"/>
  <c r="Z69" i="40" s="1"/>
  <c r="AA74" i="40"/>
  <c r="Z74" i="40" s="1"/>
  <c r="AA12" i="40"/>
  <c r="Z12" i="40" s="1"/>
  <c r="AA17" i="40"/>
  <c r="Z17" i="40" s="1"/>
  <c r="AA22" i="40"/>
  <c r="Z22" i="40" s="1"/>
  <c r="AA28" i="40"/>
  <c r="Z28" i="40" s="1"/>
  <c r="AA33" i="40"/>
  <c r="Z33" i="40" s="1"/>
  <c r="AA44" i="40"/>
  <c r="Z44" i="40" s="1"/>
  <c r="AA49" i="40"/>
  <c r="Z49" i="40" s="1"/>
  <c r="AA60" i="40"/>
  <c r="Z60" i="40" s="1"/>
  <c r="AA65" i="40"/>
  <c r="Z65" i="40" s="1"/>
  <c r="AA76" i="40"/>
  <c r="Z76" i="40" s="1"/>
  <c r="AA13" i="40"/>
  <c r="Z13" i="40" s="1"/>
  <c r="AA24" i="40"/>
  <c r="Z24" i="40" s="1"/>
  <c r="AA34" i="40"/>
  <c r="Z34" i="40" s="1"/>
  <c r="AA45" i="40"/>
  <c r="Z45" i="40" s="1"/>
  <c r="AA56" i="40"/>
  <c r="Z56" i="40" s="1"/>
  <c r="AA66" i="40"/>
  <c r="Z66" i="40" s="1"/>
  <c r="AA77" i="40"/>
  <c r="Z77" i="40" s="1"/>
  <c r="AA14" i="40"/>
  <c r="Z14" i="40" s="1"/>
  <c r="AA25" i="40"/>
  <c r="Z25" i="40" s="1"/>
  <c r="AA36" i="40"/>
  <c r="Z36" i="40" s="1"/>
  <c r="AA46" i="40"/>
  <c r="Z46" i="40" s="1"/>
  <c r="AA57" i="40"/>
  <c r="Z57" i="40" s="1"/>
  <c r="AA68" i="40"/>
  <c r="Z68" i="40" s="1"/>
  <c r="AA78" i="40"/>
  <c r="Z78" i="40" s="1"/>
  <c r="AA8" i="40"/>
  <c r="Z8" i="40" s="1"/>
  <c r="AA18" i="40"/>
  <c r="Z18" i="40" s="1"/>
  <c r="AA29" i="40"/>
  <c r="Z29" i="40" s="1"/>
  <c r="AA40" i="40"/>
  <c r="Z40" i="40" s="1"/>
  <c r="AA50" i="40"/>
  <c r="Z50" i="40" s="1"/>
  <c r="AA61" i="40"/>
  <c r="Z61" i="40" s="1"/>
  <c r="AA72" i="40"/>
  <c r="Z72" i="40" s="1"/>
  <c r="AA9" i="40"/>
  <c r="Z9" i="40" s="1"/>
  <c r="AA20" i="40"/>
  <c r="Z20" i="40" s="1"/>
  <c r="AA30" i="40"/>
  <c r="Z30" i="40" s="1"/>
  <c r="AA41" i="40"/>
  <c r="Z41" i="40" s="1"/>
  <c r="AA52" i="40"/>
  <c r="Z52" i="40" s="1"/>
  <c r="AA62" i="40"/>
  <c r="Z62" i="40" s="1"/>
  <c r="AA73" i="40"/>
  <c r="Z73" i="40" s="1"/>
  <c r="AA6" i="40"/>
  <c r="Z6" i="40" s="1"/>
  <c r="AH9" i="40"/>
  <c r="AH34" i="40"/>
  <c r="AH14" i="40"/>
  <c r="AH49" i="40"/>
  <c r="AH57" i="40"/>
  <c r="AH61" i="40"/>
  <c r="AH77" i="40"/>
  <c r="AH21" i="40"/>
  <c r="AH24" i="40"/>
  <c r="AH62" i="40"/>
  <c r="AH20" i="40"/>
  <c r="AH30" i="40"/>
  <c r="AH13" i="40"/>
  <c r="AH18" i="40"/>
  <c r="AH44" i="40"/>
  <c r="AH22" i="40"/>
  <c r="AH41" i="40"/>
  <c r="AH45" i="40"/>
  <c r="AH76" i="40"/>
  <c r="AH52" i="40"/>
  <c r="AQ71" i="40"/>
  <c r="AQ78" i="40"/>
  <c r="AQ34" i="40"/>
  <c r="AQ67" i="40"/>
  <c r="AB29" i="40"/>
  <c r="AB11" i="40"/>
  <c r="AB12" i="40"/>
  <c r="AB25" i="40"/>
  <c r="AB42" i="40"/>
  <c r="AB45" i="40"/>
  <c r="AB49" i="40"/>
  <c r="AB55" i="40"/>
  <c r="AB16" i="40"/>
  <c r="AB19" i="40"/>
  <c r="AB51" i="40"/>
  <c r="AB56" i="40"/>
  <c r="AB18" i="40"/>
  <c r="AB23" i="40"/>
  <c r="AB77" i="40"/>
  <c r="AB21" i="40"/>
  <c r="AB46" i="40"/>
  <c r="AB71" i="40"/>
  <c r="AB15" i="40"/>
  <c r="AB50" i="40"/>
  <c r="AB53" i="40"/>
  <c r="AB64" i="40"/>
  <c r="AB73" i="40"/>
  <c r="AB40" i="40"/>
  <c r="AB48" i="40"/>
  <c r="AB67" i="40"/>
  <c r="AJ17" i="40"/>
  <c r="AJ27" i="40"/>
  <c r="AJ33" i="40"/>
  <c r="AJ40" i="40"/>
  <c r="AJ56" i="40"/>
  <c r="AJ6" i="40"/>
  <c r="AJ32" i="40"/>
  <c r="AJ31" i="40"/>
  <c r="AJ54" i="40"/>
  <c r="AJ71" i="40"/>
  <c r="AJ78" i="40"/>
  <c r="AJ73" i="40"/>
  <c r="AJ38" i="40"/>
  <c r="AJ42" i="40"/>
  <c r="AJ49" i="40"/>
  <c r="AJ62" i="40"/>
  <c r="AJ79" i="40"/>
  <c r="AJ24" i="40"/>
  <c r="AJ34" i="40"/>
  <c r="AJ35" i="40"/>
  <c r="AJ39" i="40"/>
  <c r="AJ55" i="40"/>
  <c r="AJ64" i="40"/>
  <c r="AJ65" i="40"/>
  <c r="AJ13" i="40"/>
  <c r="AJ37" i="40"/>
  <c r="AJ44" i="40"/>
  <c r="AJ58" i="40"/>
  <c r="AJ75" i="40"/>
  <c r="AJ41" i="40"/>
  <c r="AJ69" i="40"/>
  <c r="AJ77" i="40"/>
  <c r="AJ63" i="40"/>
  <c r="AQ27" i="40" l="1"/>
  <c r="AQ39" i="40"/>
  <c r="AO36" i="40"/>
  <c r="AO48" i="40"/>
  <c r="AS143" i="71"/>
  <c r="AS1265" i="70" s="1"/>
  <c r="AQ29" i="40"/>
  <c r="AO28" i="40"/>
  <c r="AO39" i="40"/>
  <c r="O11" i="79"/>
  <c r="AO15" i="40"/>
  <c r="AQ11" i="40"/>
  <c r="AQ53" i="40"/>
  <c r="AO72" i="40"/>
  <c r="AO63" i="40"/>
  <c r="AV582" i="70"/>
  <c r="AS148" i="71"/>
  <c r="AS1270" i="70" s="1"/>
  <c r="AO76" i="40"/>
  <c r="AQ43" i="40"/>
  <c r="AQ42" i="40"/>
  <c r="AQ77" i="40"/>
  <c r="AO41" i="40"/>
  <c r="AO16" i="40"/>
  <c r="AF8" i="53"/>
  <c r="AF65" i="53"/>
  <c r="AF61" i="53"/>
  <c r="AF64" i="53"/>
  <c r="AF32" i="53"/>
  <c r="AF78" i="53"/>
  <c r="AF76" i="53"/>
  <c r="AF50" i="53"/>
  <c r="AF43" i="53"/>
  <c r="AF27" i="53"/>
  <c r="AF60" i="53"/>
  <c r="AF5" i="53"/>
  <c r="AF34" i="53"/>
  <c r="AF41" i="53"/>
  <c r="AF23" i="53"/>
  <c r="AF59" i="53"/>
  <c r="AF77" i="53"/>
  <c r="AF57" i="53"/>
  <c r="AF54" i="53"/>
  <c r="AF56" i="53"/>
  <c r="AF28" i="53"/>
  <c r="AF75" i="53"/>
  <c r="AF15" i="53"/>
  <c r="AF67" i="53"/>
  <c r="AF63" i="53"/>
  <c r="AF39" i="53"/>
  <c r="AF52" i="53"/>
  <c r="AF24" i="53"/>
  <c r="AF45" i="53"/>
  <c r="AF42" i="53"/>
  <c r="AF26" i="53"/>
  <c r="AF51" i="53"/>
  <c r="AF21" i="53"/>
  <c r="AF73" i="53"/>
  <c r="AF72" i="53"/>
  <c r="AF53" i="53"/>
  <c r="AF66" i="53"/>
  <c r="AF48" i="53"/>
  <c r="AF19" i="53"/>
  <c r="AF37" i="53"/>
  <c r="AF33" i="53"/>
  <c r="AF58" i="53"/>
  <c r="AF38" i="53"/>
  <c r="AF68" i="53"/>
  <c r="AF35" i="53"/>
  <c r="AF17" i="53"/>
  <c r="AF20" i="53"/>
  <c r="AF30" i="53"/>
  <c r="AF44" i="53"/>
  <c r="AF18" i="53"/>
  <c r="AF25" i="53"/>
  <c r="AF11" i="53"/>
  <c r="AF9" i="53"/>
  <c r="AF22" i="53"/>
  <c r="AF71" i="53"/>
  <c r="AF16" i="53"/>
  <c r="AF69" i="53"/>
  <c r="AF49" i="53"/>
  <c r="AF62" i="53"/>
  <c r="AF74" i="53"/>
  <c r="AF40" i="53"/>
  <c r="AF10" i="53"/>
  <c r="AF29" i="53"/>
  <c r="AF6" i="53"/>
  <c r="AF14" i="53"/>
  <c r="AF12" i="53"/>
  <c r="AF36" i="53"/>
  <c r="AF7" i="53"/>
  <c r="AF70" i="53"/>
  <c r="AF55" i="53"/>
  <c r="AF47" i="53"/>
  <c r="AF31" i="53"/>
  <c r="AF13" i="53"/>
  <c r="AF46" i="53"/>
  <c r="AS8" i="41"/>
  <c r="AS7" i="41"/>
  <c r="AS10" i="41"/>
  <c r="AS9" i="41"/>
  <c r="AO9" i="41"/>
  <c r="AO12" i="41"/>
  <c r="AO11" i="41"/>
  <c r="G304" i="53"/>
  <c r="M12" i="79"/>
  <c r="AS871" i="70"/>
  <c r="AV89" i="71"/>
  <c r="AS395" i="70"/>
  <c r="Z301" i="53"/>
  <c r="R80" i="40"/>
  <c r="AS59" i="40" s="1"/>
  <c r="AV72" i="70"/>
  <c r="AD11" i="36"/>
  <c r="AC11" i="36" s="1"/>
  <c r="AV514" i="70"/>
  <c r="AV344" i="70"/>
  <c r="AV155" i="71"/>
  <c r="AV1277" i="70" s="1"/>
  <c r="AL1263" i="70"/>
  <c r="AI1279" i="70"/>
  <c r="AT1271" i="70"/>
  <c r="AW1271" i="70" s="1"/>
  <c r="AR1265" i="70"/>
  <c r="AS155" i="71"/>
  <c r="AS1277" i="70" s="1"/>
  <c r="AS152" i="71"/>
  <c r="AS1274" i="70" s="1"/>
  <c r="AS154" i="71"/>
  <c r="AS1276" i="70" s="1"/>
  <c r="AT1279" i="70"/>
  <c r="AW1279" i="70" s="1"/>
  <c r="AS150" i="71"/>
  <c r="AS1272" i="70" s="1"/>
  <c r="AS147" i="71"/>
  <c r="AS1269" i="70" s="1"/>
  <c r="R157" i="71"/>
  <c r="R1279" i="70" s="1"/>
  <c r="AS140" i="71"/>
  <c r="L157" i="71"/>
  <c r="L1279" i="70" s="1"/>
  <c r="AT1270" i="70"/>
  <c r="AW1270" i="70" s="1"/>
  <c r="AS153" i="71"/>
  <c r="AS1275" i="70" s="1"/>
  <c r="AT1274" i="70"/>
  <c r="AW1274" i="70" s="1"/>
  <c r="AT1276" i="70"/>
  <c r="AW1276" i="70" s="1"/>
  <c r="AV152" i="71"/>
  <c r="AV1274" i="70" s="1"/>
  <c r="AI6" i="69"/>
  <c r="AH6" i="69" s="1"/>
  <c r="AI7" i="69"/>
  <c r="AH7" i="69" s="1"/>
  <c r="AI8" i="69"/>
  <c r="AH8" i="69" s="1"/>
  <c r="AI5" i="69"/>
  <c r="AH5" i="69" s="1"/>
  <c r="AI11" i="69"/>
  <c r="AH11" i="69" s="1"/>
  <c r="AI9" i="69"/>
  <c r="AH9" i="69" s="1"/>
  <c r="AI10" i="69"/>
  <c r="AH10" i="69" s="1"/>
  <c r="AQ11" i="41"/>
  <c r="AD56" i="36"/>
  <c r="AC56" i="36" s="1"/>
  <c r="AD27" i="36"/>
  <c r="AC27" i="36" s="1"/>
  <c r="AS89" i="70"/>
  <c r="AU156" i="71"/>
  <c r="AU1278" i="70" s="1"/>
  <c r="AT1277" i="70"/>
  <c r="AW1277" i="70" s="1"/>
  <c r="AM157" i="71"/>
  <c r="AM1279" i="70" s="1"/>
  <c r="AS144" i="71"/>
  <c r="AS1266" i="70" s="1"/>
  <c r="AV142" i="71"/>
  <c r="AV1264" i="70" s="1"/>
  <c r="AT1264" i="70"/>
  <c r="AW1264" i="70" s="1"/>
  <c r="AV156" i="71"/>
  <c r="AV1278" i="70" s="1"/>
  <c r="AA303" i="53"/>
  <c r="AB39" i="69"/>
  <c r="AB303" i="53" s="1"/>
  <c r="E12" i="79"/>
  <c r="AB37" i="69"/>
  <c r="F12" i="79" s="1"/>
  <c r="L11" i="79"/>
  <c r="AD74" i="36"/>
  <c r="AC74" i="36" s="1"/>
  <c r="AD62" i="36"/>
  <c r="AC62" i="36" s="1"/>
  <c r="AT1267" i="70"/>
  <c r="AW1267" i="70" s="1"/>
  <c r="AW145" i="71"/>
  <c r="AV143" i="71"/>
  <c r="AV1265" i="70" s="1"/>
  <c r="AW143" i="71"/>
  <c r="AT1272" i="70"/>
  <c r="AW1272" i="70" s="1"/>
  <c r="AW150" i="71"/>
  <c r="AD28" i="36"/>
  <c r="AC28" i="36" s="1"/>
  <c r="AT1269" i="70"/>
  <c r="AW1269" i="70" s="1"/>
  <c r="AW147" i="71"/>
  <c r="AT1263" i="70"/>
  <c r="AW1263" i="70" s="1"/>
  <c r="AW141" i="71"/>
  <c r="AT1273" i="70"/>
  <c r="AW1273" i="70" s="1"/>
  <c r="AW151" i="71"/>
  <c r="AD38" i="36"/>
  <c r="AC38" i="36" s="1"/>
  <c r="AV837" i="70"/>
  <c r="AT1278" i="70"/>
  <c r="AW1278" i="70" s="1"/>
  <c r="AW156" i="71"/>
  <c r="AD50" i="36"/>
  <c r="AC50" i="36" s="1"/>
  <c r="AV153" i="71"/>
  <c r="AV1275" i="70" s="1"/>
  <c r="AW153" i="71"/>
  <c r="AT1268" i="70"/>
  <c r="AW1268" i="70" s="1"/>
  <c r="AW146" i="71"/>
  <c r="AV531" i="70"/>
  <c r="AV820" i="70"/>
  <c r="AV786" i="70"/>
  <c r="AS157" i="70"/>
  <c r="AS922" i="70"/>
  <c r="AV106" i="70"/>
  <c r="AS735" i="70"/>
  <c r="AS327" i="70"/>
  <c r="AV259" i="70"/>
  <c r="AU144" i="71"/>
  <c r="AU1266" i="70" s="1"/>
  <c r="AS146" i="71"/>
  <c r="AS1268" i="70" s="1"/>
  <c r="AS142" i="71"/>
  <c r="AS1264" i="70" s="1"/>
  <c r="AU153" i="71"/>
  <c r="AU1275" i="70" s="1"/>
  <c r="AV150" i="71"/>
  <c r="AV1272" i="70" s="1"/>
  <c r="AR1264" i="70"/>
  <c r="AS156" i="71"/>
  <c r="AS1278" i="70" s="1"/>
  <c r="AR1278" i="70"/>
  <c r="AT1266" i="70"/>
  <c r="AW1266" i="70" s="1"/>
  <c r="AV144" i="71"/>
  <c r="AV1266" i="70" s="1"/>
  <c r="AS151" i="71"/>
  <c r="AS1273" i="70" s="1"/>
  <c r="AV148" i="71"/>
  <c r="AV1270" i="70" s="1"/>
  <c r="AR1270" i="70"/>
  <c r="AU147" i="71"/>
  <c r="AU1269" i="70" s="1"/>
  <c r="AD44" i="36"/>
  <c r="AC44" i="36" s="1"/>
  <c r="AD75" i="36"/>
  <c r="AC75" i="36" s="1"/>
  <c r="AU44" i="40"/>
  <c r="AU7" i="40"/>
  <c r="AU11" i="40"/>
  <c r="AU15" i="40"/>
  <c r="AU19" i="40"/>
  <c r="AU23" i="40"/>
  <c r="AU27" i="40"/>
  <c r="AU31" i="40"/>
  <c r="AU35" i="40"/>
  <c r="AU39" i="40"/>
  <c r="AU43" i="40"/>
  <c r="AU47" i="40"/>
  <c r="AU51" i="40"/>
  <c r="AU55" i="40"/>
  <c r="AU59" i="40"/>
  <c r="AU63" i="40"/>
  <c r="AU67" i="40"/>
  <c r="AU71" i="40"/>
  <c r="AU75" i="40"/>
  <c r="AU79" i="40"/>
  <c r="AU9" i="40"/>
  <c r="AU13" i="40"/>
  <c r="AU17" i="40"/>
  <c r="AU21" i="40"/>
  <c r="AU25" i="40"/>
  <c r="AU29" i="40"/>
  <c r="AU33" i="40"/>
  <c r="AU37" i="40"/>
  <c r="AU41" i="40"/>
  <c r="AU45" i="40"/>
  <c r="AU49" i="40"/>
  <c r="AU53" i="40"/>
  <c r="AU57" i="40"/>
  <c r="AU61" i="40"/>
  <c r="AU65" i="40"/>
  <c r="AU69" i="40"/>
  <c r="AU73" i="40"/>
  <c r="AU77" i="40"/>
  <c r="AU12" i="40"/>
  <c r="AU16" i="40"/>
  <c r="AU24" i="40"/>
  <c r="AU32" i="40"/>
  <c r="AU48" i="40"/>
  <c r="AU60" i="40"/>
  <c r="AU68" i="40"/>
  <c r="AU6" i="40"/>
  <c r="AU8" i="40"/>
  <c r="AU20" i="40"/>
  <c r="AU28" i="40"/>
  <c r="AU36" i="40"/>
  <c r="AU52" i="40"/>
  <c r="AU64" i="40"/>
  <c r="AU76" i="40"/>
  <c r="AU10" i="40"/>
  <c r="AU14" i="40"/>
  <c r="AU18" i="40"/>
  <c r="AU22" i="40"/>
  <c r="AU26" i="40"/>
  <c r="AU30" i="40"/>
  <c r="AU34" i="40"/>
  <c r="AU38" i="40"/>
  <c r="AU42" i="40"/>
  <c r="AU46" i="40"/>
  <c r="AU50" i="40"/>
  <c r="AU54" i="40"/>
  <c r="AU58" i="40"/>
  <c r="AU62" i="40"/>
  <c r="AU66" i="40"/>
  <c r="AU70" i="40"/>
  <c r="AU74" i="40"/>
  <c r="AU78" i="40"/>
  <c r="AU40" i="40"/>
  <c r="AU56" i="40"/>
  <c r="AU72" i="40"/>
  <c r="AD73" i="36"/>
  <c r="AC73" i="36" s="1"/>
  <c r="AT11" i="41"/>
  <c r="AT12" i="41"/>
  <c r="AT8" i="41"/>
  <c r="AT13" i="41"/>
  <c r="AT6" i="41"/>
  <c r="AT7" i="41"/>
  <c r="AT9" i="41"/>
  <c r="AT10" i="41"/>
  <c r="AV151" i="71"/>
  <c r="AV1273" i="70" s="1"/>
  <c r="AD14" i="36"/>
  <c r="AC14" i="36" s="1"/>
  <c r="AD68" i="36"/>
  <c r="AC68" i="36" s="1"/>
  <c r="AT7" i="40"/>
  <c r="AT11" i="40"/>
  <c r="AT15" i="40"/>
  <c r="AT19" i="40"/>
  <c r="AT23" i="40"/>
  <c r="AT27" i="40"/>
  <c r="AT31" i="40"/>
  <c r="AT35" i="40"/>
  <c r="AT39" i="40"/>
  <c r="AT43" i="40"/>
  <c r="AT47" i="40"/>
  <c r="AT51" i="40"/>
  <c r="AT55" i="40"/>
  <c r="AT59" i="40"/>
  <c r="AT63" i="40"/>
  <c r="AT67" i="40"/>
  <c r="AT71" i="40"/>
  <c r="AT75" i="40"/>
  <c r="AT79" i="40"/>
  <c r="AT16" i="40"/>
  <c r="AT6" i="40"/>
  <c r="AT25" i="40"/>
  <c r="AT49" i="40"/>
  <c r="AT73" i="40"/>
  <c r="AT8" i="40"/>
  <c r="AT17" i="40"/>
  <c r="AT57" i="40"/>
  <c r="AT24" i="40"/>
  <c r="AT28" i="40"/>
  <c r="AT36" i="40"/>
  <c r="AT44" i="40"/>
  <c r="AT52" i="40"/>
  <c r="AT60" i="40"/>
  <c r="AT68" i="40"/>
  <c r="AT76" i="40"/>
  <c r="AT21" i="40"/>
  <c r="AT37" i="40"/>
  <c r="AT53" i="40"/>
  <c r="AT69" i="40"/>
  <c r="AT10" i="40"/>
  <c r="AT14" i="40"/>
  <c r="AT18" i="40"/>
  <c r="AT22" i="40"/>
  <c r="AT26" i="40"/>
  <c r="AT30" i="40"/>
  <c r="AT34" i="40"/>
  <c r="AT38" i="40"/>
  <c r="AT42" i="40"/>
  <c r="AT46" i="40"/>
  <c r="AT50" i="40"/>
  <c r="AT54" i="40"/>
  <c r="AT58" i="40"/>
  <c r="AT62" i="40"/>
  <c r="AT66" i="40"/>
  <c r="AT70" i="40"/>
  <c r="AT74" i="40"/>
  <c r="AT78" i="40"/>
  <c r="AT20" i="40"/>
  <c r="AT32" i="40"/>
  <c r="AT40" i="40"/>
  <c r="AT48" i="40"/>
  <c r="AT56" i="40"/>
  <c r="AT64" i="40"/>
  <c r="AT72" i="40"/>
  <c r="AT9" i="40"/>
  <c r="AT29" i="40"/>
  <c r="AT45" i="40"/>
  <c r="AT65" i="40"/>
  <c r="AT12" i="40"/>
  <c r="AT13" i="40"/>
  <c r="AT33" i="40"/>
  <c r="AT41" i="40"/>
  <c r="AT61" i="40"/>
  <c r="AT77" i="40"/>
  <c r="E13" i="80"/>
  <c r="AV147" i="71"/>
  <c r="AV1269" i="70" s="1"/>
  <c r="AD9" i="36"/>
  <c r="AC9" i="36" s="1"/>
  <c r="AU11" i="41"/>
  <c r="AU12" i="41"/>
  <c r="AU6" i="41"/>
  <c r="AU8" i="41"/>
  <c r="AU13" i="41"/>
  <c r="AU9" i="41"/>
  <c r="AU7" i="41"/>
  <c r="AU10" i="41"/>
  <c r="Q1279" i="70"/>
  <c r="I157" i="71"/>
  <c r="I1279" i="70" s="1"/>
  <c r="AV141" i="71"/>
  <c r="AV1263" i="70" s="1"/>
  <c r="AD15" i="36"/>
  <c r="AC15" i="36" s="1"/>
  <c r="AD30" i="36"/>
  <c r="AC30" i="36" s="1"/>
  <c r="AD16" i="36"/>
  <c r="AC16" i="36" s="1"/>
  <c r="AD13" i="36"/>
  <c r="AC13" i="36" s="1"/>
  <c r="AD32" i="36"/>
  <c r="AC32" i="36" s="1"/>
  <c r="AD39" i="36"/>
  <c r="AC39" i="36" s="1"/>
  <c r="AD45" i="36"/>
  <c r="AC45" i="36" s="1"/>
  <c r="AD51" i="36"/>
  <c r="AC51" i="36" s="1"/>
  <c r="AD57" i="36"/>
  <c r="AC57" i="36" s="1"/>
  <c r="AD63" i="36"/>
  <c r="AC63" i="36" s="1"/>
  <c r="AD69" i="36"/>
  <c r="AC69" i="36" s="1"/>
  <c r="AS888" i="70"/>
  <c r="AV718" i="70"/>
  <c r="AV412" i="70"/>
  <c r="AV276" i="70"/>
  <c r="AV174" i="70"/>
  <c r="AU157" i="71"/>
  <c r="AU1279" i="70" s="1"/>
  <c r="AU149" i="71"/>
  <c r="AU1271" i="70" s="1"/>
  <c r="AU152" i="71"/>
  <c r="AU1274" i="70" s="1"/>
  <c r="AV146" i="71"/>
  <c r="AV1268" i="70" s="1"/>
  <c r="AA157" i="71"/>
  <c r="AA1279" i="70" s="1"/>
  <c r="AV149" i="71"/>
  <c r="AV1271" i="70" s="1"/>
  <c r="AV145" i="71"/>
  <c r="AV1267" i="70" s="1"/>
  <c r="AS141" i="71"/>
  <c r="AS1263" i="70" s="1"/>
  <c r="AU146" i="71"/>
  <c r="AU1268" i="70" s="1"/>
  <c r="AQ13" i="41"/>
  <c r="AD18" i="36"/>
  <c r="AC18" i="36" s="1"/>
  <c r="AD31" i="36"/>
  <c r="AC31" i="36" s="1"/>
  <c r="AD19" i="36"/>
  <c r="AC19" i="36" s="1"/>
  <c r="AD17" i="36"/>
  <c r="AC17" i="36" s="1"/>
  <c r="AD33" i="36"/>
  <c r="AC33" i="36" s="1"/>
  <c r="AD40" i="36"/>
  <c r="AC40" i="36" s="1"/>
  <c r="AD46" i="36"/>
  <c r="AC46" i="36" s="1"/>
  <c r="AD52" i="36"/>
  <c r="AC52" i="36" s="1"/>
  <c r="AD58" i="36"/>
  <c r="AC58" i="36" s="1"/>
  <c r="AD64" i="36"/>
  <c r="AC64" i="36" s="1"/>
  <c r="AD70" i="36"/>
  <c r="AC70" i="36" s="1"/>
  <c r="AD76" i="36"/>
  <c r="AC76" i="36" s="1"/>
  <c r="AI12" i="69"/>
  <c r="AH12" i="69" s="1"/>
  <c r="AS1160" i="70"/>
  <c r="AS1024" i="70"/>
  <c r="AV854" i="70"/>
  <c r="AV565" i="70"/>
  <c r="AS361" i="70"/>
  <c r="AV429" i="70"/>
  <c r="AU141" i="71"/>
  <c r="AU1263" i="70" s="1"/>
  <c r="AS149" i="71"/>
  <c r="AS1271" i="70" s="1"/>
  <c r="AS145" i="71"/>
  <c r="AS1267" i="70" s="1"/>
  <c r="AQ6" i="41"/>
  <c r="AD5" i="36"/>
  <c r="AC5" i="36" s="1"/>
  <c r="AD20" i="36"/>
  <c r="AC20" i="36" s="1"/>
  <c r="AD36" i="36"/>
  <c r="AC36" i="36" s="1"/>
  <c r="AD23" i="36"/>
  <c r="AC23" i="36" s="1"/>
  <c r="AD22" i="36"/>
  <c r="AC22" i="36" s="1"/>
  <c r="AD34" i="36"/>
  <c r="AC34" i="36" s="1"/>
  <c r="AD41" i="36"/>
  <c r="AC41" i="36" s="1"/>
  <c r="AD47" i="36"/>
  <c r="AC47" i="36" s="1"/>
  <c r="AD53" i="36"/>
  <c r="AC53" i="36" s="1"/>
  <c r="AD59" i="36"/>
  <c r="AC59" i="36" s="1"/>
  <c r="AD65" i="36"/>
  <c r="AC65" i="36" s="1"/>
  <c r="AD71" i="36"/>
  <c r="AC71" i="36" s="1"/>
  <c r="AD77" i="36"/>
  <c r="AC77" i="36" s="1"/>
  <c r="AQ10" i="41"/>
  <c r="AS1007" i="70"/>
  <c r="AS480" i="70"/>
  <c r="AU145" i="71"/>
  <c r="AU1267" i="70" s="1"/>
  <c r="AV154" i="71"/>
  <c r="AV1276" i="70" s="1"/>
  <c r="AU148" i="71"/>
  <c r="AU1270" i="70" s="1"/>
  <c r="AU155" i="71"/>
  <c r="AU1277" i="70" s="1"/>
  <c r="AU142" i="71"/>
  <c r="AU1264" i="70" s="1"/>
  <c r="AQ12" i="41"/>
  <c r="AD6" i="36"/>
  <c r="AC6" i="36" s="1"/>
  <c r="AD21" i="36"/>
  <c r="AC21" i="36" s="1"/>
  <c r="AD8" i="36"/>
  <c r="AC8" i="36" s="1"/>
  <c r="AD29" i="36"/>
  <c r="AC29" i="36" s="1"/>
  <c r="AD24" i="36"/>
  <c r="AC24" i="36" s="1"/>
  <c r="AD35" i="36"/>
  <c r="AC35" i="36" s="1"/>
  <c r="AD42" i="36"/>
  <c r="AC42" i="36" s="1"/>
  <c r="AD48" i="36"/>
  <c r="AC48" i="36" s="1"/>
  <c r="AD54" i="36"/>
  <c r="AC54" i="36" s="1"/>
  <c r="AD60" i="36"/>
  <c r="AC60" i="36" s="1"/>
  <c r="AD66" i="36"/>
  <c r="AC66" i="36" s="1"/>
  <c r="AD72" i="36"/>
  <c r="AC72" i="36" s="1"/>
  <c r="AD78" i="36"/>
  <c r="AC78" i="36" s="1"/>
  <c r="AU150" i="71"/>
  <c r="AU1272" i="70" s="1"/>
  <c r="AU151" i="71"/>
  <c r="AU1273" i="70" s="1"/>
  <c r="AU143" i="71"/>
  <c r="AU1265" i="70" s="1"/>
  <c r="AU154" i="71"/>
  <c r="AU1276" i="70" s="1"/>
  <c r="AQ8" i="41"/>
  <c r="AQ9" i="41"/>
  <c r="AD10" i="36"/>
  <c r="AC10" i="36" s="1"/>
  <c r="AD26" i="36"/>
  <c r="AC26" i="36" s="1"/>
  <c r="AD12" i="36"/>
  <c r="AC12" i="36" s="1"/>
  <c r="AD7" i="36"/>
  <c r="AC7" i="36" s="1"/>
  <c r="AD25" i="36"/>
  <c r="AC25" i="36" s="1"/>
  <c r="AD37" i="36"/>
  <c r="AC37" i="36" s="1"/>
  <c r="AD43" i="36"/>
  <c r="AC43" i="36" s="1"/>
  <c r="AD49" i="36"/>
  <c r="AC49" i="36" s="1"/>
  <c r="AD55" i="36"/>
  <c r="AC55" i="36" s="1"/>
  <c r="AD61" i="36"/>
  <c r="AC61" i="36" s="1"/>
  <c r="AD67" i="36"/>
  <c r="AC67" i="36" s="1"/>
  <c r="AS1245" i="70"/>
  <c r="AV752" i="70"/>
  <c r="AS21" i="70"/>
  <c r="AV1075" i="70"/>
  <c r="AV1126" i="70"/>
  <c r="AS973" i="70"/>
  <c r="AS208" i="70"/>
  <c r="AS1228" i="70"/>
  <c r="AS225" i="70"/>
  <c r="AS1041" i="70"/>
  <c r="AV905" i="70"/>
  <c r="J301" i="53"/>
  <c r="F6" i="79"/>
  <c r="J302" i="53"/>
  <c r="I6" i="79"/>
  <c r="J304" i="53"/>
  <c r="O6" i="79"/>
  <c r="J303" i="53"/>
  <c r="L6" i="79"/>
  <c r="AS21" i="40"/>
  <c r="AS65" i="40"/>
  <c r="AS37" i="40"/>
  <c r="AS16" i="40"/>
  <c r="AS56" i="40"/>
  <c r="AS42" i="40"/>
  <c r="AS7" i="40"/>
  <c r="AS29" i="40"/>
  <c r="AS61" i="40"/>
  <c r="AS19" i="40"/>
  <c r="AS43" i="40"/>
  <c r="AS67" i="40"/>
  <c r="AQ30" i="40"/>
  <c r="AQ74" i="40"/>
  <c r="AQ46" i="40"/>
  <c r="AQ12" i="40"/>
  <c r="AQ52" i="40"/>
  <c r="AQ7" i="40"/>
  <c r="AQ48" i="40"/>
  <c r="AQ9" i="40"/>
  <c r="AQ40" i="40"/>
  <c r="AQ72" i="40"/>
  <c r="AQ33" i="40"/>
  <c r="AQ57" i="40"/>
  <c r="AO46" i="40"/>
  <c r="AO8" i="40"/>
  <c r="AO42" i="40"/>
  <c r="AO6" i="40"/>
  <c r="AO44" i="40"/>
  <c r="AO20" i="40"/>
  <c r="AO60" i="40"/>
  <c r="AO17" i="40"/>
  <c r="AO49" i="40"/>
  <c r="AO19" i="40"/>
  <c r="AO43" i="40"/>
  <c r="AO67" i="40"/>
  <c r="AO6" i="41"/>
  <c r="AS6" i="41"/>
  <c r="AS24" i="40"/>
  <c r="AS68" i="40"/>
  <c r="AS40" i="40"/>
  <c r="AS26" i="40"/>
  <c r="AS70" i="40"/>
  <c r="AS49" i="40"/>
  <c r="AS11" i="40"/>
  <c r="AS30" i="40"/>
  <c r="AS62" i="40"/>
  <c r="AS23" i="40"/>
  <c r="AS47" i="40"/>
  <c r="AS71" i="40"/>
  <c r="AQ44" i="40"/>
  <c r="AQ16" i="40"/>
  <c r="AQ60" i="40"/>
  <c r="AQ15" i="40"/>
  <c r="AQ59" i="40"/>
  <c r="AQ8" i="40"/>
  <c r="AQ51" i="40"/>
  <c r="AQ22" i="40"/>
  <c r="AQ54" i="40"/>
  <c r="AQ13" i="40"/>
  <c r="AQ37" i="40"/>
  <c r="AQ61" i="40"/>
  <c r="AO53" i="40"/>
  <c r="AO9" i="40"/>
  <c r="AO45" i="40"/>
  <c r="AO14" i="40"/>
  <c r="AO58" i="40"/>
  <c r="AO30" i="40"/>
  <c r="AO74" i="40"/>
  <c r="AO18" i="40"/>
  <c r="AO50" i="40"/>
  <c r="AO23" i="40"/>
  <c r="AO47" i="40"/>
  <c r="AO71" i="40"/>
  <c r="AS8" i="40"/>
  <c r="AS38" i="40"/>
  <c r="AS6" i="40"/>
  <c r="AS54" i="40"/>
  <c r="AS33" i="40"/>
  <c r="AS73" i="40"/>
  <c r="AS52" i="40"/>
  <c r="AS12" i="40"/>
  <c r="AS44" i="40"/>
  <c r="AS76" i="40"/>
  <c r="AS27" i="40"/>
  <c r="AS51" i="40"/>
  <c r="AS75" i="40"/>
  <c r="AQ47" i="40"/>
  <c r="AQ19" i="40"/>
  <c r="AQ63" i="40"/>
  <c r="AQ18" i="40"/>
  <c r="AQ62" i="40"/>
  <c r="AQ14" i="40"/>
  <c r="AQ58" i="40"/>
  <c r="AQ23" i="40"/>
  <c r="AQ55" i="40"/>
  <c r="AQ17" i="40"/>
  <c r="AQ41" i="40"/>
  <c r="AQ65" i="40"/>
  <c r="AO12" i="40"/>
  <c r="AO56" i="40"/>
  <c r="AO10" i="40"/>
  <c r="AO52" i="40"/>
  <c r="AO21" i="40"/>
  <c r="AO61" i="40"/>
  <c r="AO37" i="40"/>
  <c r="AO77" i="40"/>
  <c r="AO32" i="40"/>
  <c r="AO64" i="40"/>
  <c r="AO27" i="40"/>
  <c r="AO51" i="40"/>
  <c r="AO75" i="40"/>
  <c r="AS9" i="40"/>
  <c r="AS41" i="40"/>
  <c r="AS17" i="40"/>
  <c r="AS57" i="40"/>
  <c r="AS36" i="40"/>
  <c r="AS22" i="40"/>
  <c r="AS66" i="40"/>
  <c r="AS13" i="40"/>
  <c r="AS45" i="40"/>
  <c r="AS77" i="40"/>
  <c r="AS31" i="40"/>
  <c r="AS55" i="40"/>
  <c r="AS79" i="40"/>
  <c r="AQ50" i="40"/>
  <c r="AQ26" i="40"/>
  <c r="AQ66" i="40"/>
  <c r="AQ32" i="40"/>
  <c r="AQ76" i="40"/>
  <c r="AQ28" i="40"/>
  <c r="AQ68" i="40"/>
  <c r="AQ24" i="40"/>
  <c r="AQ56" i="40"/>
  <c r="AQ21" i="40"/>
  <c r="AQ45" i="40"/>
  <c r="AQ69" i="40"/>
  <c r="AO26" i="40"/>
  <c r="AO70" i="40"/>
  <c r="AO22" i="40"/>
  <c r="AO62" i="40"/>
  <c r="AO24" i="40"/>
  <c r="AO68" i="40"/>
  <c r="AO40" i="40"/>
  <c r="AO7" i="40"/>
  <c r="AO33" i="40"/>
  <c r="AO65" i="40"/>
  <c r="AO31" i="40"/>
  <c r="AO55" i="40"/>
  <c r="AO79" i="40"/>
  <c r="AS10" i="40"/>
  <c r="AS48" i="40"/>
  <c r="AS20" i="40"/>
  <c r="AS64" i="40"/>
  <c r="AS50" i="40"/>
  <c r="AS25" i="40"/>
  <c r="AS69" i="40"/>
  <c r="AS14" i="40"/>
  <c r="AS46" i="40"/>
  <c r="AS78" i="40"/>
  <c r="AS35" i="40"/>
  <c r="AQ20" i="40"/>
  <c r="AQ64" i="40"/>
  <c r="AQ36" i="40"/>
  <c r="AQ10" i="40"/>
  <c r="AQ35" i="40"/>
  <c r="AQ79" i="40"/>
  <c r="AQ31" i="40"/>
  <c r="AQ75" i="40"/>
  <c r="AQ38" i="40"/>
  <c r="AQ70" i="40"/>
  <c r="AQ25" i="40"/>
  <c r="AQ49" i="40"/>
  <c r="AO29" i="40"/>
  <c r="AO73" i="40"/>
  <c r="AO25" i="40"/>
  <c r="AO69" i="40"/>
  <c r="AO38" i="40"/>
  <c r="AO78" i="40"/>
  <c r="AO54" i="40"/>
  <c r="AO11" i="40"/>
  <c r="AO34" i="40"/>
  <c r="AO66" i="40"/>
  <c r="AO35" i="40"/>
  <c r="AO13" i="41"/>
  <c r="AS11" i="41"/>
  <c r="AO7" i="41"/>
  <c r="AA13" i="37"/>
  <c r="AF8" i="37" s="1"/>
  <c r="AP78" i="40"/>
  <c r="AP54" i="40"/>
  <c r="AP30" i="40"/>
  <c r="AP68" i="40"/>
  <c r="AP36" i="40"/>
  <c r="AP6" i="40"/>
  <c r="AP41" i="40"/>
  <c r="AP65" i="40"/>
  <c r="AP25" i="40"/>
  <c r="AP73" i="40"/>
  <c r="AP29" i="40"/>
  <c r="AP60" i="40"/>
  <c r="AP16" i="40"/>
  <c r="AP74" i="40"/>
  <c r="AP50" i="40"/>
  <c r="AP26" i="40"/>
  <c r="AP67" i="40"/>
  <c r="AP35" i="40"/>
  <c r="AP71" i="40"/>
  <c r="AP27" i="40"/>
  <c r="AP55" i="40"/>
  <c r="AP9" i="40"/>
  <c r="AP59" i="40"/>
  <c r="AP15" i="40"/>
  <c r="AP57" i="40"/>
  <c r="AP13" i="40"/>
  <c r="AP70" i="40"/>
  <c r="AP46" i="40"/>
  <c r="AP22" i="40"/>
  <c r="AP53" i="40"/>
  <c r="AP21" i="40"/>
  <c r="AP64" i="40"/>
  <c r="AP24" i="40"/>
  <c r="AP48" i="40"/>
  <c r="AP8" i="40"/>
  <c r="AP56" i="40"/>
  <c r="AP12" i="40"/>
  <c r="AP43" i="40"/>
  <c r="AP66" i="40"/>
  <c r="AP42" i="40"/>
  <c r="AP18" i="40"/>
  <c r="AP52" i="40"/>
  <c r="AP20" i="40"/>
  <c r="AP61" i="40"/>
  <c r="AP17" i="40"/>
  <c r="AP45" i="40"/>
  <c r="AP7" i="40"/>
  <c r="AP49" i="40"/>
  <c r="AP11" i="40"/>
  <c r="AP40" i="40"/>
  <c r="AP62" i="40"/>
  <c r="AP38" i="40"/>
  <c r="AP14" i="40"/>
  <c r="AP51" i="40"/>
  <c r="AP19" i="40"/>
  <c r="AP47" i="40"/>
  <c r="AP75" i="40"/>
  <c r="AP31" i="40"/>
  <c r="AP79" i="40"/>
  <c r="AP39" i="40"/>
  <c r="AP77" i="40"/>
  <c r="AP33" i="40"/>
  <c r="AP58" i="40"/>
  <c r="AP34" i="40"/>
  <c r="AP69" i="40"/>
  <c r="AP37" i="40"/>
  <c r="AP10" i="40"/>
  <c r="AP44" i="40"/>
  <c r="AP72" i="40"/>
  <c r="AP28" i="40"/>
  <c r="AP76" i="40"/>
  <c r="AP32" i="40"/>
  <c r="AP63" i="40"/>
  <c r="AP23" i="40"/>
  <c r="BK7" i="71"/>
  <c r="BK5" i="71"/>
  <c r="BK8" i="71"/>
  <c r="BK10" i="71"/>
  <c r="BK11" i="71"/>
  <c r="BK6" i="71"/>
  <c r="BK12" i="71"/>
  <c r="BK9" i="71"/>
  <c r="K1264" i="70"/>
  <c r="E9" i="80"/>
  <c r="AT1265" i="70"/>
  <c r="AW1265" i="70" s="1"/>
  <c r="AR12" i="41"/>
  <c r="AR9" i="41"/>
  <c r="AR6" i="41"/>
  <c r="AR11" i="41"/>
  <c r="AR8" i="41"/>
  <c r="AR10" i="41"/>
  <c r="AR13" i="41"/>
  <c r="AR7" i="41"/>
  <c r="AP11" i="41"/>
  <c r="AP8" i="41"/>
  <c r="AP13" i="41"/>
  <c r="AP10" i="41"/>
  <c r="AP7" i="41"/>
  <c r="AP12" i="41"/>
  <c r="AP6" i="41"/>
  <c r="AP9" i="41"/>
  <c r="D12" i="79"/>
  <c r="G12" i="79"/>
  <c r="T1267" i="70"/>
  <c r="H12" i="80"/>
  <c r="AC1266" i="70"/>
  <c r="K11" i="80"/>
  <c r="AD10" i="37"/>
  <c r="AC10" i="37" s="1"/>
  <c r="AD9" i="37"/>
  <c r="AC9" i="37" s="1"/>
  <c r="AD5" i="37"/>
  <c r="AC5" i="37" s="1"/>
  <c r="AD12" i="37"/>
  <c r="AC12" i="37" s="1"/>
  <c r="AD8" i="37"/>
  <c r="AC8" i="37" s="1"/>
  <c r="AD11" i="37"/>
  <c r="AC11" i="37" s="1"/>
  <c r="AD7" i="37"/>
  <c r="AC7" i="37" s="1"/>
  <c r="AD6" i="37"/>
  <c r="AC6" i="37" s="1"/>
  <c r="AL1276" i="70"/>
  <c r="N21" i="80"/>
  <c r="AL1272" i="70"/>
  <c r="N17" i="80"/>
  <c r="AL1268" i="70"/>
  <c r="N13" i="80"/>
  <c r="AL1264" i="70"/>
  <c r="N9" i="80"/>
  <c r="T1276" i="70"/>
  <c r="H21" i="80"/>
  <c r="T1272" i="70"/>
  <c r="H17" i="80"/>
  <c r="AL1277" i="70"/>
  <c r="N22" i="80"/>
  <c r="T1264" i="70"/>
  <c r="H9" i="80"/>
  <c r="AV106" i="71"/>
  <c r="AS106" i="71"/>
  <c r="AS72" i="71"/>
  <c r="AV72" i="71"/>
  <c r="AV38" i="71"/>
  <c r="AS38" i="71"/>
  <c r="AC1277" i="70"/>
  <c r="K22" i="80"/>
  <c r="K1275" i="70"/>
  <c r="E20" i="80"/>
  <c r="AC1273" i="70"/>
  <c r="K18" i="80"/>
  <c r="K1271" i="70"/>
  <c r="E16" i="80"/>
  <c r="AC1269" i="70"/>
  <c r="K14" i="80"/>
  <c r="K1267" i="70"/>
  <c r="E12" i="80"/>
  <c r="AC1265" i="70"/>
  <c r="K10" i="80"/>
  <c r="K1263" i="70"/>
  <c r="E8" i="80"/>
  <c r="T1277" i="70"/>
  <c r="H22" i="80"/>
  <c r="K1274" i="70"/>
  <c r="E19" i="80"/>
  <c r="AC1272" i="70"/>
  <c r="K17" i="80"/>
  <c r="T1269" i="70"/>
  <c r="H14" i="80"/>
  <c r="K1266" i="70"/>
  <c r="E11" i="80"/>
  <c r="AC1264" i="70"/>
  <c r="K9" i="80"/>
  <c r="AL1279" i="70"/>
  <c r="N24" i="80"/>
  <c r="AL1274" i="70"/>
  <c r="N19" i="80"/>
  <c r="AL1270" i="70"/>
  <c r="N15" i="80"/>
  <c r="K1276" i="70"/>
  <c r="E21" i="80"/>
  <c r="AC1274" i="70"/>
  <c r="K19" i="80"/>
  <c r="T1271" i="70"/>
  <c r="H16" i="80"/>
  <c r="AL1266" i="70"/>
  <c r="N11" i="80"/>
  <c r="AL1267" i="70"/>
  <c r="N12" i="80"/>
  <c r="T1268" i="70"/>
  <c r="H13" i="80"/>
  <c r="K1265" i="70"/>
  <c r="E10" i="80"/>
  <c r="AC1279" i="70"/>
  <c r="K24" i="80"/>
  <c r="T1279" i="70"/>
  <c r="H24" i="80"/>
  <c r="T1263" i="70"/>
  <c r="H8" i="80"/>
  <c r="K1277" i="70"/>
  <c r="E22" i="80"/>
  <c r="AC1275" i="70"/>
  <c r="K20" i="80"/>
  <c r="K1273" i="70"/>
  <c r="E18" i="80"/>
  <c r="AC1271" i="70"/>
  <c r="K16" i="80"/>
  <c r="K1269" i="70"/>
  <c r="E14" i="80"/>
  <c r="AL1269" i="70"/>
  <c r="N14" i="80"/>
  <c r="AL1271" i="70"/>
  <c r="N16" i="80"/>
  <c r="AC1263" i="70"/>
  <c r="K8" i="80"/>
  <c r="AS123" i="71"/>
  <c r="AV123" i="71"/>
  <c r="AV55" i="71"/>
  <c r="AS55" i="71"/>
  <c r="K1279" i="70"/>
  <c r="E24" i="80"/>
  <c r="AL1278" i="70"/>
  <c r="N23" i="80"/>
  <c r="T1278" i="70"/>
  <c r="H23" i="80"/>
  <c r="T1274" i="70"/>
  <c r="H19" i="80"/>
  <c r="T1270" i="70"/>
  <c r="H15" i="80"/>
  <c r="T1266" i="70"/>
  <c r="H11" i="80"/>
  <c r="K1278" i="70"/>
  <c r="E23" i="80"/>
  <c r="AC1276" i="70"/>
  <c r="K21" i="80"/>
  <c r="T1273" i="70"/>
  <c r="H18" i="80"/>
  <c r="K1270" i="70"/>
  <c r="E15" i="80"/>
  <c r="AC1268" i="70"/>
  <c r="K13" i="80"/>
  <c r="T1265" i="70"/>
  <c r="H10" i="80"/>
  <c r="AC1278" i="70"/>
  <c r="K23" i="80"/>
  <c r="T1275" i="70"/>
  <c r="H20" i="80"/>
  <c r="K1272" i="70"/>
  <c r="E17" i="80"/>
  <c r="AC1270" i="70"/>
  <c r="K15" i="80"/>
  <c r="AL1265" i="70"/>
  <c r="N10" i="80"/>
  <c r="AL1273" i="70"/>
  <c r="N18" i="80"/>
  <c r="AL1275" i="70"/>
  <c r="N20" i="80"/>
  <c r="AC1267" i="70"/>
  <c r="K12" i="80"/>
  <c r="AR157" i="71"/>
  <c r="AS21" i="71"/>
  <c r="AV21" i="71"/>
  <c r="AS1262" i="70"/>
  <c r="AV1262" i="70"/>
  <c r="AS1194" i="70"/>
  <c r="AV1194" i="70"/>
  <c r="AV1092" i="70"/>
  <c r="AS1092" i="70"/>
  <c r="AS1058" i="70"/>
  <c r="AV1058" i="70"/>
  <c r="AS956" i="70"/>
  <c r="AV956" i="70"/>
  <c r="AV939" i="70"/>
  <c r="AS939" i="70"/>
  <c r="AS769" i="70"/>
  <c r="AV769" i="70"/>
  <c r="AS701" i="70"/>
  <c r="AV701" i="70"/>
  <c r="AS242" i="70"/>
  <c r="AV242" i="70"/>
  <c r="AS191" i="70"/>
  <c r="AV191" i="70"/>
  <c r="AS1211" i="70"/>
  <c r="AV1211" i="70"/>
  <c r="AS1177" i="70"/>
  <c r="AV1177" i="70"/>
  <c r="AS990" i="70"/>
  <c r="AV990" i="70"/>
  <c r="AS803" i="70"/>
  <c r="AV803" i="70"/>
  <c r="AS616" i="70"/>
  <c r="AV616" i="70"/>
  <c r="AS548" i="70"/>
  <c r="AV548" i="70"/>
  <c r="AS140" i="70"/>
  <c r="AV140" i="70"/>
  <c r="AS1109" i="70"/>
  <c r="AV1109" i="70"/>
  <c r="AV684" i="70"/>
  <c r="AS684" i="70"/>
  <c r="AS667" i="70"/>
  <c r="AV667" i="70"/>
  <c r="AS310" i="70"/>
  <c r="AV310" i="70"/>
  <c r="AV446" i="70"/>
  <c r="AS446" i="70"/>
  <c r="AS123" i="70"/>
  <c r="AV123" i="70"/>
  <c r="AS1143" i="70"/>
  <c r="AV1143" i="70"/>
  <c r="AV650" i="70"/>
  <c r="AS650" i="70"/>
  <c r="AS378" i="70"/>
  <c r="AV378" i="70"/>
  <c r="AS463" i="70"/>
  <c r="AV463" i="70"/>
  <c r="AS497" i="70"/>
  <c r="AV497" i="70"/>
  <c r="AS55" i="70"/>
  <c r="AV55" i="70"/>
  <c r="AS38" i="70"/>
  <c r="AV38" i="70"/>
  <c r="M302" i="53"/>
  <c r="I7" i="79"/>
  <c r="O8" i="79"/>
  <c r="P304" i="53"/>
  <c r="AA304" i="53"/>
  <c r="AB40" i="69"/>
  <c r="N12" i="79"/>
  <c r="I5" i="79"/>
  <c r="G302" i="53"/>
  <c r="S301" i="53"/>
  <c r="F9" i="79"/>
  <c r="H12" i="79"/>
  <c r="AA302" i="53"/>
  <c r="AB38" i="69"/>
  <c r="Y302" i="53"/>
  <c r="I11" i="79"/>
  <c r="F11" i="79"/>
  <c r="Y301" i="53"/>
  <c r="V302" i="53"/>
  <c r="I10" i="79"/>
  <c r="G301" i="53"/>
  <c r="F5" i="79"/>
  <c r="V301" i="53"/>
  <c r="F10" i="79"/>
  <c r="S302" i="53"/>
  <c r="I9" i="79"/>
  <c r="F7" i="79"/>
  <c r="M301" i="53"/>
  <c r="O10" i="79"/>
  <c r="V304" i="53"/>
  <c r="P302" i="53"/>
  <c r="I8" i="79"/>
  <c r="AB301" i="53"/>
  <c r="AI23" i="53" l="1"/>
  <c r="AH23" i="53" s="1"/>
  <c r="AI24" i="53"/>
  <c r="AH24" i="53" s="1"/>
  <c r="AI61" i="53"/>
  <c r="AH61" i="53" s="1"/>
  <c r="AI6" i="53"/>
  <c r="AH6" i="53" s="1"/>
  <c r="AI30" i="53"/>
  <c r="AH30" i="53" s="1"/>
  <c r="AI68" i="53"/>
  <c r="AH68" i="53" s="1"/>
  <c r="AI11" i="53"/>
  <c r="AH11" i="53" s="1"/>
  <c r="AI74" i="53"/>
  <c r="AH74" i="53" s="1"/>
  <c r="AI63" i="53"/>
  <c r="AH63" i="53" s="1"/>
  <c r="AI41" i="53"/>
  <c r="AH41" i="53" s="1"/>
  <c r="AI19" i="53"/>
  <c r="AH19" i="53" s="1"/>
  <c r="AI75" i="53"/>
  <c r="AH75" i="53" s="1"/>
  <c r="AI60" i="53"/>
  <c r="AH60" i="53" s="1"/>
  <c r="AI53" i="53"/>
  <c r="AH53" i="53" s="1"/>
  <c r="AI39" i="53"/>
  <c r="AH39" i="53" s="1"/>
  <c r="AI21" i="53"/>
  <c r="AH21" i="53" s="1"/>
  <c r="AI22" i="53"/>
  <c r="AH22" i="53" s="1"/>
  <c r="AI48" i="53"/>
  <c r="AH48" i="53" s="1"/>
  <c r="AI17" i="53"/>
  <c r="AH17" i="53" s="1"/>
  <c r="AI51" i="53"/>
  <c r="AH51" i="53" s="1"/>
  <c r="AI44" i="53"/>
  <c r="AH44" i="53" s="1"/>
  <c r="AI58" i="53"/>
  <c r="AH58" i="53" s="1"/>
  <c r="AI32" i="53"/>
  <c r="AH32" i="53" s="1"/>
  <c r="AI14" i="53"/>
  <c r="AH14" i="53" s="1"/>
  <c r="AI67" i="53"/>
  <c r="AH67" i="53" s="1"/>
  <c r="AI45" i="53"/>
  <c r="AH45" i="53" s="1"/>
  <c r="AI72" i="53"/>
  <c r="AH72" i="53" s="1"/>
  <c r="AI70" i="53"/>
  <c r="AH70" i="53" s="1"/>
  <c r="AI5" i="53"/>
  <c r="AH5" i="53" s="1"/>
  <c r="AI15" i="53"/>
  <c r="AH15" i="53" s="1"/>
  <c r="AI64" i="53"/>
  <c r="AH64" i="53" s="1"/>
  <c r="AI46" i="53"/>
  <c r="AH46" i="53" s="1"/>
  <c r="AI20" i="53"/>
  <c r="AH20" i="53" s="1"/>
  <c r="AI77" i="53"/>
  <c r="AH77" i="53" s="1"/>
  <c r="AI55" i="53"/>
  <c r="AH55" i="53" s="1"/>
  <c r="AI33" i="53"/>
  <c r="AH33" i="53" s="1"/>
  <c r="AI27" i="53"/>
  <c r="AH27" i="53" s="1"/>
  <c r="AI76" i="53"/>
  <c r="AH76" i="53" s="1"/>
  <c r="AI49" i="53"/>
  <c r="AH49" i="53" s="1"/>
  <c r="AI31" i="53"/>
  <c r="AH31" i="53" s="1"/>
  <c r="AI7" i="53"/>
  <c r="AH7" i="53" s="1"/>
  <c r="AI62" i="53"/>
  <c r="AH62" i="53" s="1"/>
  <c r="AI36" i="53"/>
  <c r="AH36" i="53" s="1"/>
  <c r="AI18" i="53"/>
  <c r="AH18" i="53" s="1"/>
  <c r="AI71" i="53"/>
  <c r="AH71" i="53" s="1"/>
  <c r="AI43" i="53"/>
  <c r="AH43" i="53" s="1"/>
  <c r="AI50" i="53"/>
  <c r="AI47" i="53"/>
  <c r="AH47" i="53" s="1"/>
  <c r="AI25" i="53"/>
  <c r="AH25" i="53" s="1"/>
  <c r="AI78" i="53"/>
  <c r="AH78" i="53" s="1"/>
  <c r="AI52" i="53"/>
  <c r="AH52" i="53" s="1"/>
  <c r="AI34" i="53"/>
  <c r="AH34" i="53" s="1"/>
  <c r="AI9" i="53"/>
  <c r="AH9" i="53" s="1"/>
  <c r="AI65" i="53"/>
  <c r="AH65" i="53" s="1"/>
  <c r="AI59" i="53"/>
  <c r="AH59" i="53" s="1"/>
  <c r="AI37" i="53"/>
  <c r="AH37" i="53" s="1"/>
  <c r="AI26" i="53"/>
  <c r="AH26" i="53" s="1"/>
  <c r="AI57" i="53"/>
  <c r="AH57" i="53" s="1"/>
  <c r="AI35" i="53"/>
  <c r="AH35" i="53" s="1"/>
  <c r="AI13" i="53"/>
  <c r="AH13" i="53" s="1"/>
  <c r="AI66" i="53"/>
  <c r="AH66" i="53" s="1"/>
  <c r="AI40" i="53"/>
  <c r="AH40" i="53" s="1"/>
  <c r="AI38" i="53"/>
  <c r="AH38" i="53" s="1"/>
  <c r="AI12" i="53"/>
  <c r="AH12" i="53" s="1"/>
  <c r="AI69" i="53"/>
  <c r="AH69" i="53" s="1"/>
  <c r="AI42" i="53"/>
  <c r="AH42" i="53" s="1"/>
  <c r="AI16" i="53"/>
  <c r="AH16" i="53" s="1"/>
  <c r="AI73" i="53"/>
  <c r="AH73" i="53" s="1"/>
  <c r="AI29" i="53"/>
  <c r="AH29" i="53" s="1"/>
  <c r="AI8" i="53"/>
  <c r="AH8" i="53" s="1"/>
  <c r="AI56" i="53"/>
  <c r="AH56" i="53" s="1"/>
  <c r="AI54" i="53"/>
  <c r="AH54" i="53" s="1"/>
  <c r="AI28" i="53"/>
  <c r="AH28" i="53" s="1"/>
  <c r="AI10" i="53"/>
  <c r="AH10" i="53" s="1"/>
  <c r="AS53" i="40"/>
  <c r="AS15" i="40"/>
  <c r="AS58" i="40"/>
  <c r="AS60" i="40"/>
  <c r="AS18" i="40"/>
  <c r="AS28" i="40"/>
  <c r="AS72" i="40"/>
  <c r="AS32" i="40"/>
  <c r="AS63" i="40"/>
  <c r="AS74" i="40"/>
  <c r="AS39" i="40"/>
  <c r="AS34" i="40"/>
  <c r="AK7" i="69"/>
  <c r="AK8" i="69"/>
  <c r="AK6" i="69"/>
  <c r="AK5" i="69"/>
  <c r="L12" i="79"/>
  <c r="AF6" i="37"/>
  <c r="AF11" i="37"/>
  <c r="AF12" i="37"/>
  <c r="AF10" i="37"/>
  <c r="AF9" i="37"/>
  <c r="AA79" i="36"/>
  <c r="AF77" i="36" s="1"/>
  <c r="AF7" i="37"/>
  <c r="AF5" i="37"/>
  <c r="AK12" i="69"/>
  <c r="AK9" i="69"/>
  <c r="AK10" i="69"/>
  <c r="AK11" i="69"/>
  <c r="AR1279" i="70"/>
  <c r="AS157" i="71"/>
  <c r="AS1279" i="70" s="1"/>
  <c r="AV157" i="71"/>
  <c r="AV1279" i="70" s="1"/>
  <c r="BJ76" i="70"/>
  <c r="BJ75" i="70"/>
  <c r="BJ74" i="70"/>
  <c r="BJ73" i="70"/>
  <c r="BJ55" i="70"/>
  <c r="BJ38" i="70"/>
  <c r="BJ36" i="70"/>
  <c r="BJ35" i="70"/>
  <c r="BJ26" i="70"/>
  <c r="BJ25" i="70"/>
  <c r="BJ24" i="70"/>
  <c r="BJ23" i="70"/>
  <c r="BJ20" i="70"/>
  <c r="BJ19" i="70"/>
  <c r="BJ18" i="70"/>
  <c r="BJ17" i="70"/>
  <c r="BJ16" i="70"/>
  <c r="BJ15" i="70"/>
  <c r="BJ14" i="70"/>
  <c r="BJ13" i="70"/>
  <c r="BJ12" i="70"/>
  <c r="BJ11" i="70"/>
  <c r="BJ10" i="70"/>
  <c r="BJ9" i="70"/>
  <c r="BJ8" i="70"/>
  <c r="BJ7" i="70"/>
  <c r="BJ6" i="70"/>
  <c r="BJ5" i="70"/>
  <c r="BJ54" i="70"/>
  <c r="BJ53" i="70"/>
  <c r="BJ34" i="70"/>
  <c r="BJ33" i="70"/>
  <c r="BJ32" i="70"/>
  <c r="BJ31" i="70"/>
  <c r="BJ22" i="70"/>
  <c r="BJ71" i="70"/>
  <c r="BJ70" i="70"/>
  <c r="BJ69" i="70"/>
  <c r="BJ68" i="70"/>
  <c r="BJ67" i="70"/>
  <c r="BJ66" i="70"/>
  <c r="BJ65" i="70"/>
  <c r="BJ64" i="70"/>
  <c r="BJ63" i="70"/>
  <c r="BJ62" i="70"/>
  <c r="BJ61" i="70"/>
  <c r="BJ60" i="70"/>
  <c r="BJ59" i="70"/>
  <c r="BJ58" i="70"/>
  <c r="BJ57" i="70"/>
  <c r="BJ56" i="70"/>
  <c r="BJ52" i="70"/>
  <c r="BJ51" i="70"/>
  <c r="BJ50" i="70"/>
  <c r="BJ49" i="70"/>
  <c r="BJ48" i="70"/>
  <c r="BJ47" i="70"/>
  <c r="BJ46" i="70"/>
  <c r="BJ45" i="70"/>
  <c r="BJ44" i="70"/>
  <c r="BJ43" i="70"/>
  <c r="BJ42" i="70"/>
  <c r="BJ41" i="70"/>
  <c r="BJ40" i="70"/>
  <c r="BJ39" i="70"/>
  <c r="BJ30" i="70"/>
  <c r="BJ29" i="70"/>
  <c r="BJ78" i="70"/>
  <c r="BJ77" i="70"/>
  <c r="BJ72" i="70"/>
  <c r="BJ37" i="70"/>
  <c r="BJ28" i="70"/>
  <c r="BJ27" i="70"/>
  <c r="BJ21" i="70"/>
  <c r="O12" i="79"/>
  <c r="AB304" i="53"/>
  <c r="AB302" i="53"/>
  <c r="I12" i="79"/>
  <c r="AF35" i="36" l="1"/>
  <c r="AF74" i="36"/>
  <c r="AF39" i="36"/>
  <c r="AF71" i="36"/>
  <c r="AF16" i="36"/>
  <c r="AF21" i="36"/>
  <c r="AF61" i="36"/>
  <c r="AF48" i="36"/>
  <c r="AF26" i="36"/>
  <c r="AF57" i="36"/>
  <c r="AF30" i="36"/>
  <c r="AF52" i="36"/>
  <c r="AF70" i="36"/>
  <c r="AF13" i="36"/>
  <c r="AF42" i="36"/>
  <c r="AF78" i="36"/>
  <c r="AF51" i="36"/>
  <c r="AF20" i="36"/>
  <c r="AF60" i="36"/>
  <c r="AF25" i="36"/>
  <c r="AF65" i="36"/>
  <c r="AF15" i="36"/>
  <c r="AF59" i="36"/>
  <c r="AF24" i="36"/>
  <c r="AF68" i="36"/>
  <c r="AF33" i="36"/>
  <c r="AF14" i="36"/>
  <c r="AF54" i="36"/>
  <c r="AF23" i="36"/>
  <c r="AF63" i="36"/>
  <c r="AF28" i="36"/>
  <c r="AF72" i="36"/>
  <c r="AF41" i="36"/>
  <c r="AF46" i="36"/>
  <c r="AF22" i="36"/>
  <c r="AF62" i="36"/>
  <c r="AF27" i="36"/>
  <c r="AF67" i="36"/>
  <c r="AF40" i="36"/>
  <c r="AF9" i="36"/>
  <c r="AF49" i="36"/>
  <c r="AF18" i="36"/>
  <c r="AF50" i="36"/>
  <c r="AF11" i="36"/>
  <c r="AF43" i="36"/>
  <c r="AF12" i="36"/>
  <c r="AF44" i="36"/>
  <c r="AF76" i="36"/>
  <c r="AF37" i="36"/>
  <c r="AF69" i="36"/>
  <c r="AF6" i="36"/>
  <c r="AF38" i="36"/>
  <c r="AF66" i="36"/>
  <c r="AF19" i="36"/>
  <c r="AF47" i="36"/>
  <c r="AF75" i="36"/>
  <c r="AF36" i="36"/>
  <c r="AF64" i="36"/>
  <c r="AF17" i="36"/>
  <c r="AF45" i="36"/>
  <c r="AF73" i="36"/>
  <c r="AF10" i="36"/>
  <c r="AF34" i="36"/>
  <c r="AF58" i="36"/>
  <c r="AF7" i="36"/>
  <c r="AF31" i="36"/>
  <c r="AF55" i="36"/>
  <c r="AF8" i="36"/>
  <c r="AF32" i="36"/>
  <c r="AF56" i="36"/>
  <c r="AF5" i="36"/>
  <c r="AF29" i="36"/>
  <c r="AF53" i="36"/>
  <c r="AK71" i="53"/>
  <c r="AK58" i="53"/>
  <c r="AK43" i="53"/>
  <c r="AK24" i="53"/>
  <c r="AK8" i="53"/>
  <c r="AK67" i="53"/>
  <c r="AK49" i="53"/>
  <c r="AK34" i="53"/>
  <c r="AK12" i="53"/>
  <c r="AK69" i="53"/>
  <c r="AK56" i="53"/>
  <c r="AK38" i="53"/>
  <c r="AK26" i="53"/>
  <c r="AK13" i="53"/>
  <c r="AK73" i="53"/>
  <c r="AK48" i="53"/>
  <c r="AK37" i="53"/>
  <c r="AK20" i="53"/>
  <c r="AK68" i="53"/>
  <c r="AK55" i="53"/>
  <c r="AK32" i="53"/>
  <c r="AK21" i="53"/>
  <c r="AK78" i="53"/>
  <c r="AK62" i="53"/>
  <c r="AK45" i="53"/>
  <c r="AK31" i="53"/>
  <c r="AK7" i="53"/>
  <c r="AK64" i="53"/>
  <c r="AK53" i="53"/>
  <c r="AK36" i="53"/>
  <c r="AK23" i="53"/>
  <c r="AK11" i="53"/>
  <c r="AK66" i="53"/>
  <c r="AK44" i="53"/>
  <c r="AK35" i="53"/>
  <c r="AK17" i="53"/>
  <c r="AK77" i="53"/>
  <c r="AK65" i="53"/>
  <c r="AK50" i="53"/>
  <c r="AK28" i="53"/>
  <c r="AK19" i="53"/>
  <c r="AK74" i="53"/>
  <c r="AK54" i="53"/>
  <c r="AK42" i="53"/>
  <c r="AK27" i="53"/>
  <c r="AK76" i="53"/>
  <c r="AK60" i="53"/>
  <c r="AK51" i="53"/>
  <c r="AK33" i="53"/>
  <c r="AK18" i="53"/>
  <c r="AK9" i="53"/>
  <c r="AK63" i="53"/>
  <c r="AK41" i="53"/>
  <c r="AK30" i="53"/>
  <c r="AK15" i="53"/>
  <c r="AK75" i="53"/>
  <c r="AK61" i="53"/>
  <c r="AK47" i="53"/>
  <c r="AK25" i="53"/>
  <c r="AK10" i="53"/>
  <c r="AK70" i="53"/>
  <c r="AK52" i="53"/>
  <c r="AK39" i="53"/>
  <c r="AK14" i="53"/>
  <c r="AK72" i="53"/>
  <c r="AK57" i="53"/>
  <c r="AK46" i="53"/>
  <c r="AK29" i="53"/>
  <c r="AK16" i="53"/>
  <c r="AK6" i="53"/>
  <c r="AK59" i="53"/>
  <c r="AK40" i="53"/>
  <c r="AK22" i="53"/>
  <c r="AK5" i="53"/>
</calcChain>
</file>

<file path=xl/sharedStrings.xml><?xml version="1.0" encoding="utf-8"?>
<sst xmlns="http://schemas.openxmlformats.org/spreadsheetml/2006/main" count="8883" uniqueCount="334">
  <si>
    <t>広域連合全体</t>
  </si>
  <si>
    <t>豊中市</t>
  </si>
  <si>
    <t>池田市</t>
  </si>
  <si>
    <t>吹田市</t>
  </si>
  <si>
    <t>箕面市</t>
  </si>
  <si>
    <t>豊能町</t>
  </si>
  <si>
    <t>能勢町</t>
  </si>
  <si>
    <t>三島医療圏</t>
    <rPh sb="0" eb="1">
      <t>ミシマ</t>
    </rPh>
    <rPh sb="1" eb="3">
      <t>イリョウ</t>
    </rPh>
    <rPh sb="3" eb="4">
      <t>ケン</t>
    </rPh>
    <phoneticPr fontId="30"/>
  </si>
  <si>
    <t>高槻市</t>
  </si>
  <si>
    <t>茨木市</t>
  </si>
  <si>
    <t>摂津市</t>
  </si>
  <si>
    <t>島本町</t>
  </si>
  <si>
    <t>北河内医療圏</t>
    <rPh sb="0" eb="2">
      <t>キタカワチ</t>
    </rPh>
    <rPh sb="2" eb="4">
      <t>イリョウ</t>
    </rPh>
    <rPh sb="4" eb="5">
      <t>ケン</t>
    </rPh>
    <phoneticPr fontId="30"/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</si>
  <si>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</si>
  <si>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</si>
  <si>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</si>
  <si>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</si>
  <si>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</si>
  <si>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</si>
  <si>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</si>
  <si>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中河内医療圏</t>
    <rPh sb="0" eb="2">
      <t>ナカガウチ</t>
    </rPh>
    <rPh sb="2" eb="4">
      <t>イリョウ</t>
    </rPh>
    <rPh sb="4" eb="5">
      <t>ケン</t>
    </rPh>
    <phoneticPr fontId="30"/>
  </si>
  <si>
    <t>八尾市</t>
  </si>
  <si>
    <t>柏原市</t>
  </si>
  <si>
    <t>東大阪市</t>
  </si>
  <si>
    <t>南河内医療圏</t>
    <rPh sb="0" eb="2">
      <t>カワチ</t>
    </rPh>
    <rPh sb="2" eb="4">
      <t>イリョウ</t>
    </rPh>
    <rPh sb="4" eb="5">
      <t>ケン</t>
    </rPh>
    <phoneticPr fontId="30"/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</si>
  <si>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</si>
  <si>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</si>
  <si>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</si>
  <si>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</si>
  <si>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</si>
  <si>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</si>
  <si>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</si>
  <si>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</si>
  <si>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</si>
  <si>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堺市医療圏</t>
    <rPh sb="0" eb="2">
      <t>サカイシ</t>
    </rPh>
    <rPh sb="2" eb="4">
      <t>イリョウ</t>
    </rPh>
    <rPh sb="4" eb="5">
      <t>ケン</t>
    </rPh>
    <phoneticPr fontId="30"/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</si>
  <si>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</si>
  <si>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</si>
  <si>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</si>
  <si>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</si>
  <si>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</si>
  <si>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</si>
  <si>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</si>
  <si>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</si>
  <si>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泉州医療圏</t>
    <rPh sb="0" eb="1">
      <t>センシュウ</t>
    </rPh>
    <rPh sb="1" eb="3">
      <t>イリョウ</t>
    </rPh>
    <rPh sb="3" eb="4">
      <t>ケン</t>
    </rPh>
    <phoneticPr fontId="30"/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</si>
  <si>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</si>
  <si>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</si>
  <si>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</si>
  <si>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</si>
  <si>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</si>
  <si>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</si>
  <si>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</si>
  <si>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</si>
  <si>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</si>
  <si>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</si>
  <si>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</si>
  <si>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</si>
  <si>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大阪市医療圏</t>
    <rPh sb="0" eb="2">
      <t>オオサカシ</t>
    </rPh>
    <rPh sb="2" eb="4">
      <t>イリョウ</t>
    </rPh>
    <rPh sb="4" eb="5">
      <t>ケン</t>
    </rPh>
    <phoneticPr fontId="30"/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</si>
  <si>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</si>
  <si>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</si>
  <si>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</si>
  <si>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</si>
  <si>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</si>
  <si>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</si>
  <si>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</si>
  <si>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全体</t>
    <rPh sb="0" eb="2">
      <t>ゼンタイ</t>
    </rPh>
    <phoneticPr fontId="3"/>
  </si>
  <si>
    <t>65歳～69歳</t>
    <rPh sb="2" eb="3">
      <t>サイ</t>
    </rPh>
    <rPh sb="6" eb="7">
      <t>サイ</t>
    </rPh>
    <phoneticPr fontId="3"/>
  </si>
  <si>
    <t>70歳～74歳</t>
    <rPh sb="2" eb="3">
      <t>サイ</t>
    </rPh>
    <rPh sb="6" eb="7">
      <t>サイ</t>
    </rPh>
    <phoneticPr fontId="3"/>
  </si>
  <si>
    <t>75歳～79歳</t>
    <rPh sb="2" eb="3">
      <t>サイ</t>
    </rPh>
    <rPh sb="6" eb="7">
      <t>サイ</t>
    </rPh>
    <phoneticPr fontId="3"/>
  </si>
  <si>
    <t>80歳～84歳</t>
    <rPh sb="2" eb="3">
      <t>サイ</t>
    </rPh>
    <rPh sb="6" eb="7">
      <t>サイ</t>
    </rPh>
    <phoneticPr fontId="3"/>
  </si>
  <si>
    <t>85歳～89歳</t>
    <rPh sb="2" eb="3">
      <t>サイ</t>
    </rPh>
    <rPh sb="6" eb="7">
      <t>サイ</t>
    </rPh>
    <phoneticPr fontId="3"/>
  </si>
  <si>
    <t>90歳～94歳</t>
    <rPh sb="2" eb="3">
      <t>サイ</t>
    </rPh>
    <rPh sb="6" eb="7">
      <t>サイ</t>
    </rPh>
    <phoneticPr fontId="3"/>
  </si>
  <si>
    <t>95歳～</t>
    <rPh sb="2" eb="3">
      <t>サイ</t>
    </rPh>
    <phoneticPr fontId="3"/>
  </si>
  <si>
    <t>受診者数(人)</t>
    <rPh sb="0" eb="3">
      <t>ジュシンシャ</t>
    </rPh>
    <rPh sb="3" eb="4">
      <t>スウ</t>
    </rPh>
    <phoneticPr fontId="3"/>
  </si>
  <si>
    <t>該当者数(人)</t>
    <rPh sb="0" eb="3">
      <t>ガイトウシャ</t>
    </rPh>
    <rPh sb="3" eb="4">
      <t>スウ</t>
    </rPh>
    <phoneticPr fontId="3"/>
  </si>
  <si>
    <t>対象者数(人)</t>
    <rPh sb="0" eb="3">
      <t>タイショウシャ</t>
    </rPh>
    <rPh sb="3" eb="4">
      <t>スウ</t>
    </rPh>
    <phoneticPr fontId="3"/>
  </si>
  <si>
    <t>対象者数(人)</t>
    <rPh sb="0" eb="3">
      <t>タイショウシャ</t>
    </rPh>
    <rPh sb="3" eb="4">
      <t>スウ</t>
    </rPh>
    <rPh sb="5" eb="6">
      <t>ニン</t>
    </rPh>
    <phoneticPr fontId="3"/>
  </si>
  <si>
    <t>歯垢(要注意)</t>
    <rPh sb="0" eb="2">
      <t>シコウ</t>
    </rPh>
    <rPh sb="3" eb="6">
      <t>ヨウチュウイ</t>
    </rPh>
    <phoneticPr fontId="3"/>
  </si>
  <si>
    <t>食渣(要注意)</t>
    <rPh sb="0" eb="1">
      <t>ショク</t>
    </rPh>
    <rPh sb="1" eb="2">
      <t>シャ</t>
    </rPh>
    <phoneticPr fontId="3"/>
  </si>
  <si>
    <t>口臭(要注意)</t>
    <rPh sb="0" eb="2">
      <t>コウシュウ</t>
    </rPh>
    <phoneticPr fontId="3"/>
  </si>
  <si>
    <t>咀嚼能力評価(要注意)</t>
    <rPh sb="0" eb="2">
      <t>ソシャク</t>
    </rPh>
    <rPh sb="2" eb="4">
      <t>ノウリョク</t>
    </rPh>
    <rPh sb="4" eb="6">
      <t>ヒョウカ</t>
    </rPh>
    <phoneticPr fontId="3"/>
  </si>
  <si>
    <t>舌機能評価(要注意)</t>
    <rPh sb="0" eb="1">
      <t>シタ</t>
    </rPh>
    <rPh sb="1" eb="3">
      <t>キノウ</t>
    </rPh>
    <rPh sb="3" eb="5">
      <t>ヒョウカ</t>
    </rPh>
    <phoneticPr fontId="3"/>
  </si>
  <si>
    <t>嚥下機能評価(要注意)</t>
    <rPh sb="0" eb="2">
      <t>エンゲ</t>
    </rPh>
    <rPh sb="2" eb="4">
      <t>キノウ</t>
    </rPh>
    <rPh sb="4" eb="6">
      <t>ヒョウカ</t>
    </rPh>
    <phoneticPr fontId="3"/>
  </si>
  <si>
    <t>0点</t>
    <rPh sb="1" eb="2">
      <t>テン</t>
    </rPh>
    <phoneticPr fontId="3"/>
  </si>
  <si>
    <t>1点</t>
    <rPh sb="1" eb="2">
      <t>テン</t>
    </rPh>
    <phoneticPr fontId="3"/>
  </si>
  <si>
    <t>2点</t>
    <rPh sb="1" eb="2">
      <t>テン</t>
    </rPh>
    <phoneticPr fontId="3"/>
  </si>
  <si>
    <t>3点以上</t>
    <rPh sb="1" eb="2">
      <t>テン</t>
    </rPh>
    <rPh sb="2" eb="4">
      <t>イジョウ</t>
    </rPh>
    <phoneticPr fontId="3"/>
  </si>
  <si>
    <t>合計</t>
    <rPh sb="0" eb="2">
      <t>ゴウケイ</t>
    </rPh>
    <phoneticPr fontId="3"/>
  </si>
  <si>
    <t>三島医療圏</t>
    <rPh sb="0" eb="2">
      <t>ミシマ</t>
    </rPh>
    <rPh sb="2" eb="4">
      <t>イリョウ</t>
    </rPh>
    <rPh sb="4" eb="5">
      <t>ケン</t>
    </rPh>
    <phoneticPr fontId="3"/>
  </si>
  <si>
    <t>北河内医療圏</t>
    <rPh sb="0" eb="1">
      <t>キタ</t>
    </rPh>
    <rPh sb="1" eb="3">
      <t>カワウチ</t>
    </rPh>
    <rPh sb="3" eb="5">
      <t>イリョウ</t>
    </rPh>
    <rPh sb="5" eb="6">
      <t>ケン</t>
    </rPh>
    <phoneticPr fontId="3"/>
  </si>
  <si>
    <t>中河内医療圏</t>
    <rPh sb="0" eb="1">
      <t>ナカ</t>
    </rPh>
    <rPh sb="1" eb="3">
      <t>カワウチ</t>
    </rPh>
    <rPh sb="3" eb="5">
      <t>イリョウ</t>
    </rPh>
    <rPh sb="5" eb="6">
      <t>ケン</t>
    </rPh>
    <phoneticPr fontId="3"/>
  </si>
  <si>
    <t>65歳</t>
    <rPh sb="2" eb="3">
      <t>サイ</t>
    </rPh>
    <phoneticPr fontId="3"/>
  </si>
  <si>
    <t>66歳</t>
    <rPh sb="2" eb="3">
      <t>サイ</t>
    </rPh>
    <phoneticPr fontId="3"/>
  </si>
  <si>
    <t>67歳</t>
    <rPh sb="2" eb="3">
      <t>サイ</t>
    </rPh>
    <phoneticPr fontId="3"/>
  </si>
  <si>
    <t>68歳</t>
    <rPh sb="2" eb="3">
      <t>サイ</t>
    </rPh>
    <phoneticPr fontId="3"/>
  </si>
  <si>
    <t>69歳</t>
    <rPh sb="2" eb="3">
      <t>サイ</t>
    </rPh>
    <phoneticPr fontId="3"/>
  </si>
  <si>
    <t>70歳</t>
    <rPh sb="2" eb="3">
      <t>サイ</t>
    </rPh>
    <phoneticPr fontId="3"/>
  </si>
  <si>
    <t>71歳</t>
    <rPh sb="2" eb="3">
      <t>サイ</t>
    </rPh>
    <phoneticPr fontId="3"/>
  </si>
  <si>
    <t>72歳</t>
    <rPh sb="2" eb="3">
      <t>サイ</t>
    </rPh>
    <phoneticPr fontId="3"/>
  </si>
  <si>
    <t>73歳</t>
    <rPh sb="2" eb="3">
      <t>サイ</t>
    </rPh>
    <phoneticPr fontId="3"/>
  </si>
  <si>
    <t>74歳</t>
    <rPh sb="2" eb="3">
      <t>サイ</t>
    </rPh>
    <phoneticPr fontId="3"/>
  </si>
  <si>
    <t>75歳</t>
    <rPh sb="2" eb="3">
      <t>サイ</t>
    </rPh>
    <phoneticPr fontId="3"/>
  </si>
  <si>
    <t>76歳</t>
    <rPh sb="2" eb="3">
      <t>サイ</t>
    </rPh>
    <phoneticPr fontId="3"/>
  </si>
  <si>
    <t>77歳</t>
    <rPh sb="2" eb="3">
      <t>サイ</t>
    </rPh>
    <phoneticPr fontId="3"/>
  </si>
  <si>
    <t>78歳</t>
    <rPh sb="2" eb="3">
      <t>サイ</t>
    </rPh>
    <phoneticPr fontId="3"/>
  </si>
  <si>
    <t>79歳</t>
    <rPh sb="2" eb="3">
      <t>サイ</t>
    </rPh>
    <phoneticPr fontId="3"/>
  </si>
  <si>
    <t>80歳</t>
    <rPh sb="2" eb="3">
      <t>サイ</t>
    </rPh>
    <phoneticPr fontId="3"/>
  </si>
  <si>
    <t>81歳</t>
    <rPh sb="2" eb="3">
      <t>サイ</t>
    </rPh>
    <phoneticPr fontId="3"/>
  </si>
  <si>
    <t>82歳</t>
    <rPh sb="2" eb="3">
      <t>サイ</t>
    </rPh>
    <phoneticPr fontId="3"/>
  </si>
  <si>
    <t>83歳</t>
    <rPh sb="2" eb="3">
      <t>サイ</t>
    </rPh>
    <phoneticPr fontId="3"/>
  </si>
  <si>
    <t>84歳</t>
    <rPh sb="2" eb="3">
      <t>サイ</t>
    </rPh>
    <phoneticPr fontId="3"/>
  </si>
  <si>
    <t>85歳</t>
    <rPh sb="2" eb="3">
      <t>サイ</t>
    </rPh>
    <phoneticPr fontId="3"/>
  </si>
  <si>
    <t>86歳</t>
    <rPh sb="2" eb="3">
      <t>サイ</t>
    </rPh>
    <phoneticPr fontId="3"/>
  </si>
  <si>
    <t>87歳</t>
    <rPh sb="2" eb="3">
      <t>サイ</t>
    </rPh>
    <phoneticPr fontId="3"/>
  </si>
  <si>
    <t>88歳</t>
    <rPh sb="2" eb="3">
      <t>サイ</t>
    </rPh>
    <phoneticPr fontId="3"/>
  </si>
  <si>
    <t>89歳</t>
    <rPh sb="2" eb="3">
      <t>サイ</t>
    </rPh>
    <phoneticPr fontId="3"/>
  </si>
  <si>
    <t>90歳</t>
    <rPh sb="2" eb="3">
      <t>サイ</t>
    </rPh>
    <phoneticPr fontId="3"/>
  </si>
  <si>
    <t>91歳</t>
    <rPh sb="2" eb="3">
      <t>サイ</t>
    </rPh>
    <phoneticPr fontId="3"/>
  </si>
  <si>
    <t>92歳</t>
    <rPh sb="2" eb="3">
      <t>サイ</t>
    </rPh>
    <phoneticPr fontId="3"/>
  </si>
  <si>
    <t>93歳</t>
    <rPh sb="2" eb="3">
      <t>サイ</t>
    </rPh>
    <phoneticPr fontId="3"/>
  </si>
  <si>
    <t>94歳</t>
    <rPh sb="2" eb="3">
      <t>サイ</t>
    </rPh>
    <phoneticPr fontId="3"/>
  </si>
  <si>
    <t>95歳</t>
    <rPh sb="2" eb="3">
      <t>サイ</t>
    </rPh>
    <phoneticPr fontId="3"/>
  </si>
  <si>
    <t>96歳</t>
    <rPh sb="2" eb="3">
      <t>サイ</t>
    </rPh>
    <phoneticPr fontId="3"/>
  </si>
  <si>
    <t>97歳</t>
    <rPh sb="2" eb="3">
      <t>サイ</t>
    </rPh>
    <phoneticPr fontId="3"/>
  </si>
  <si>
    <t>98歳</t>
    <rPh sb="2" eb="3">
      <t>サイ</t>
    </rPh>
    <phoneticPr fontId="3"/>
  </si>
  <si>
    <t>99歳</t>
    <rPh sb="2" eb="3">
      <t>サイ</t>
    </rPh>
    <phoneticPr fontId="3"/>
  </si>
  <si>
    <t>100歳</t>
    <rPh sb="3" eb="4">
      <t>サイ</t>
    </rPh>
    <phoneticPr fontId="3"/>
  </si>
  <si>
    <t>101歳</t>
    <rPh sb="3" eb="4">
      <t>サイ</t>
    </rPh>
    <phoneticPr fontId="3"/>
  </si>
  <si>
    <t>102歳</t>
    <rPh sb="3" eb="4">
      <t>サイ</t>
    </rPh>
    <phoneticPr fontId="3"/>
  </si>
  <si>
    <t>地区</t>
    <rPh sb="0" eb="2">
      <t>チク</t>
    </rPh>
    <phoneticPr fontId="3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</si>
  <si>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</si>
  <si>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</si>
  <si>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</si>
  <si>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</si>
  <si>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</si>
  <si>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</si>
  <si>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</si>
  <si>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</si>
  <si>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</si>
  <si>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</si>
  <si>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</si>
  <si>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</si>
  <si>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</si>
  <si>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</si>
  <si>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</si>
  <si>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</si>
  <si>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</si>
  <si>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</si>
  <si>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広域連合全体</t>
    <rPh sb="0" eb="6">
      <t>コウイキレンゴウゼンタイ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</si>
  <si>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</si>
  <si>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脳梗塞</t>
    <rPh sb="0" eb="3">
      <t>ノウコウソク</t>
    </rPh>
    <phoneticPr fontId="3"/>
  </si>
  <si>
    <t>虚血性心疾患</t>
    <rPh sb="0" eb="3">
      <t>キョケツセイ</t>
    </rPh>
    <rPh sb="3" eb="6">
      <t>シンシッカン</t>
    </rPh>
    <phoneticPr fontId="3"/>
  </si>
  <si>
    <t>変形性膝関節症</t>
    <rPh sb="0" eb="3">
      <t>ヘンケイセイ</t>
    </rPh>
    <rPh sb="3" eb="7">
      <t>ヒザカンセツショウ</t>
    </rPh>
    <phoneticPr fontId="3"/>
  </si>
  <si>
    <t>変形性股関節症</t>
    <rPh sb="0" eb="3">
      <t>ヘンケイセイ</t>
    </rPh>
    <rPh sb="3" eb="4">
      <t>マタ</t>
    </rPh>
    <rPh sb="4" eb="7">
      <t>カンセツショウ</t>
    </rPh>
    <phoneticPr fontId="3"/>
  </si>
  <si>
    <t>変形性脊椎症</t>
    <rPh sb="0" eb="3">
      <t>ヘンケイセイ</t>
    </rPh>
    <rPh sb="3" eb="6">
      <t>セキツイショウ</t>
    </rPh>
    <phoneticPr fontId="3"/>
  </si>
  <si>
    <t>骨粗鬆症</t>
    <rPh sb="0" eb="4">
      <t>コツソショウショウ</t>
    </rPh>
    <phoneticPr fontId="3"/>
  </si>
  <si>
    <t>骨折</t>
    <rPh sb="0" eb="2">
      <t>コッセツ</t>
    </rPh>
    <phoneticPr fontId="3"/>
  </si>
  <si>
    <t>尿失禁</t>
    <rPh sb="0" eb="3">
      <t>ニョウシッキン</t>
    </rPh>
    <phoneticPr fontId="3"/>
  </si>
  <si>
    <t>低栄養</t>
    <rPh sb="0" eb="1">
      <t>テイ</t>
    </rPh>
    <rPh sb="1" eb="3">
      <t>エイヨウ</t>
    </rPh>
    <phoneticPr fontId="3"/>
  </si>
  <si>
    <t>嚥下障害</t>
    <rPh sb="0" eb="2">
      <t>エンゲ</t>
    </rPh>
    <rPh sb="2" eb="4">
      <t>ショウガイ</t>
    </rPh>
    <phoneticPr fontId="3"/>
  </si>
  <si>
    <t>誤嚥性肺炎</t>
    <rPh sb="0" eb="5">
      <t>ゴエンセイハイエン</t>
    </rPh>
    <phoneticPr fontId="3"/>
  </si>
  <si>
    <t>慢性閉塞性肺疾患</t>
    <rPh sb="0" eb="2">
      <t>マンセイ</t>
    </rPh>
    <rPh sb="2" eb="5">
      <t>ヘイソクセイ</t>
    </rPh>
    <rPh sb="5" eb="6">
      <t>ハイ</t>
    </rPh>
    <rPh sb="6" eb="8">
      <t>シッカン</t>
    </rPh>
    <phoneticPr fontId="3"/>
  </si>
  <si>
    <t>認知症</t>
    <rPh sb="0" eb="3">
      <t>ニンチショウ</t>
    </rPh>
    <phoneticPr fontId="3"/>
  </si>
  <si>
    <t>うつ病</t>
    <rPh sb="2" eb="3">
      <t>ビョウ</t>
    </rPh>
    <phoneticPr fontId="3"/>
  </si>
  <si>
    <t>貧血</t>
    <rPh sb="0" eb="2">
      <t>ヒンケツ</t>
    </rPh>
    <phoneticPr fontId="3"/>
  </si>
  <si>
    <t>疾病名</t>
    <rPh sb="0" eb="2">
      <t>シッペイ</t>
    </rPh>
    <rPh sb="2" eb="3">
      <t>メイ</t>
    </rPh>
    <phoneticPr fontId="3"/>
  </si>
  <si>
    <t>サルコペニア</t>
    <phoneticPr fontId="3"/>
  </si>
  <si>
    <t>南河内医療圏</t>
    <phoneticPr fontId="3"/>
  </si>
  <si>
    <t>南河内医療圏</t>
    <phoneticPr fontId="3"/>
  </si>
  <si>
    <t>堺市医療圏</t>
    <phoneticPr fontId="3"/>
  </si>
  <si>
    <t>泉州医療圏</t>
    <phoneticPr fontId="3"/>
  </si>
  <si>
    <t>泉州医療圏</t>
    <phoneticPr fontId="3"/>
  </si>
  <si>
    <t>大阪市医療圏</t>
    <phoneticPr fontId="3"/>
  </si>
  <si>
    <t>　　歯科健診受診率</t>
    <rPh sb="2" eb="4">
      <t>シカ</t>
    </rPh>
    <rPh sb="4" eb="6">
      <t>ケンシン</t>
    </rPh>
    <rPh sb="6" eb="8">
      <t>ジュシン</t>
    </rPh>
    <rPh sb="8" eb="9">
      <t>リツ</t>
    </rPh>
    <phoneticPr fontId="3"/>
  </si>
  <si>
    <t>　　地区別</t>
    <rPh sb="2" eb="4">
      <t>チク</t>
    </rPh>
    <rPh sb="4" eb="5">
      <t>ベツ</t>
    </rPh>
    <phoneticPr fontId="3"/>
  </si>
  <si>
    <t>市区町村</t>
    <rPh sb="0" eb="2">
      <t>シク</t>
    </rPh>
    <rPh sb="2" eb="4">
      <t>チョウソン</t>
    </rPh>
    <phoneticPr fontId="3"/>
  </si>
  <si>
    <t>市区町村</t>
    <rPh sb="0" eb="4">
      <t>シクチョウソン</t>
    </rPh>
    <phoneticPr fontId="3"/>
  </si>
  <si>
    <t>年齢</t>
    <rPh sb="0" eb="2">
      <t>ネンレイ</t>
    </rPh>
    <phoneticPr fontId="3"/>
  </si>
  <si>
    <t>口腔乾燥(軽度・中等度・重度)</t>
    <rPh sb="0" eb="2">
      <t>コウクウ</t>
    </rPh>
    <rPh sb="2" eb="4">
      <t>カンソウ</t>
    </rPh>
    <rPh sb="5" eb="7">
      <t>ケイド</t>
    </rPh>
    <rPh sb="8" eb="10">
      <t>チュウトウ</t>
    </rPh>
    <rPh sb="10" eb="11">
      <t>ド</t>
    </rPh>
    <rPh sb="12" eb="14">
      <t>ジュウド</t>
    </rPh>
    <phoneticPr fontId="3"/>
  </si>
  <si>
    <t>対象者数(人)</t>
    <rPh sb="0" eb="2">
      <t>タイショウ</t>
    </rPh>
    <phoneticPr fontId="3"/>
  </si>
  <si>
    <t>医療費(円)</t>
    <rPh sb="0" eb="2">
      <t>イリョウ</t>
    </rPh>
    <rPh sb="2" eb="3">
      <t>ヒ</t>
    </rPh>
    <phoneticPr fontId="3"/>
  </si>
  <si>
    <t>患者数(人)</t>
    <rPh sb="0" eb="3">
      <t>カンジャスウ</t>
    </rPh>
    <phoneticPr fontId="3"/>
  </si>
  <si>
    <t>食渣(要注意)</t>
    <phoneticPr fontId="3"/>
  </si>
  <si>
    <t>口臭(要注意)</t>
    <phoneticPr fontId="3"/>
  </si>
  <si>
    <t>口腔乾燥(軽度・中等度・重度)</t>
    <phoneticPr fontId="3"/>
  </si>
  <si>
    <t>咀嚼能力評価(要注意)</t>
    <phoneticPr fontId="3"/>
  </si>
  <si>
    <t>舌機能評価(要注意)</t>
    <phoneticPr fontId="3"/>
  </si>
  <si>
    <t>嚥下機能評価(要注意)</t>
    <phoneticPr fontId="3"/>
  </si>
  <si>
    <t>健診項目</t>
    <rPh sb="0" eb="2">
      <t>ケンシン</t>
    </rPh>
    <rPh sb="2" eb="4">
      <t>コウモク</t>
    </rPh>
    <phoneticPr fontId="3"/>
  </si>
  <si>
    <t>年齢階層</t>
    <rPh sb="0" eb="2">
      <t>ネンレイ</t>
    </rPh>
    <rPh sb="2" eb="4">
      <t>カイソウ</t>
    </rPh>
    <phoneticPr fontId="3"/>
  </si>
  <si>
    <t>対象者の
総医療費(円)</t>
    <rPh sb="0" eb="3">
      <t>タイショウシャ</t>
    </rPh>
    <rPh sb="5" eb="6">
      <t>ソウ</t>
    </rPh>
    <rPh sb="6" eb="8">
      <t>イリョウ</t>
    </rPh>
    <rPh sb="8" eb="9">
      <t>ヒ</t>
    </rPh>
    <rPh sb="10" eb="11">
      <t>エン</t>
    </rPh>
    <phoneticPr fontId="3"/>
  </si>
  <si>
    <t>市区町村別</t>
    <rPh sb="0" eb="2">
      <t>シク</t>
    </rPh>
    <rPh sb="2" eb="4">
      <t>チョウソン</t>
    </rPh>
    <rPh sb="4" eb="5">
      <t>ベツ</t>
    </rPh>
    <phoneticPr fontId="3"/>
  </si>
  <si>
    <t>豊能医療圏</t>
    <rPh sb="0" eb="1">
      <t>ユタカ</t>
    </rPh>
    <rPh sb="1" eb="2">
      <t>ノウ</t>
    </rPh>
    <rPh sb="2" eb="4">
      <t>イリョウ</t>
    </rPh>
    <rPh sb="3" eb="4">
      <t>ケン</t>
    </rPh>
    <phoneticPr fontId="30"/>
  </si>
  <si>
    <t>都島区</t>
    <phoneticPr fontId="3"/>
  </si>
  <si>
    <t>豊能医療圏</t>
    <rPh sb="0" eb="1">
      <t>ユタカ</t>
    </rPh>
    <rPh sb="1" eb="2">
      <t>ノウ</t>
    </rPh>
    <rPh sb="2" eb="4">
      <t>イリョウ</t>
    </rPh>
    <rPh sb="4" eb="5">
      <t>ケン</t>
    </rPh>
    <phoneticPr fontId="3"/>
  </si>
  <si>
    <t>豊能医療圏</t>
    <rPh sb="0" eb="1">
      <t>ユタカ</t>
    </rPh>
    <rPh sb="1" eb="2">
      <t>ノウ</t>
    </rPh>
    <rPh sb="2" eb="4">
      <t>イリョウ</t>
    </rPh>
    <rPh sb="4" eb="5">
      <t>ケン</t>
    </rPh>
    <phoneticPr fontId="3"/>
  </si>
  <si>
    <t>三島医療圏</t>
    <phoneticPr fontId="3"/>
  </si>
  <si>
    <t>豊能医療圏</t>
    <rPh sb="0" eb="1">
      <t>ユタカ</t>
    </rPh>
    <rPh sb="1" eb="2">
      <t>ノウ</t>
    </rPh>
    <phoneticPr fontId="3"/>
  </si>
  <si>
    <t>北河内医療圏</t>
  </si>
  <si>
    <t>中河内医療圏</t>
  </si>
  <si>
    <t>大阪市医療圏</t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</si>
  <si>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</si>
  <si>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103歳</t>
    <rPh sb="3" eb="4">
      <t>サイ</t>
    </rPh>
    <phoneticPr fontId="3"/>
  </si>
  <si>
    <t>104歳</t>
    <rPh sb="3" eb="4">
      <t>サイ</t>
    </rPh>
    <phoneticPr fontId="3"/>
  </si>
  <si>
    <t>105歳</t>
    <rPh sb="3" eb="4">
      <t>サイ</t>
    </rPh>
    <phoneticPr fontId="3"/>
  </si>
  <si>
    <t>106歳</t>
    <rPh sb="3" eb="4">
      <t>サイ</t>
    </rPh>
    <phoneticPr fontId="3"/>
  </si>
  <si>
    <t>107歳</t>
    <rPh sb="3" eb="4">
      <t>サイ</t>
    </rPh>
    <phoneticPr fontId="3"/>
  </si>
  <si>
    <t>108歳</t>
    <rPh sb="3" eb="4">
      <t>サイ</t>
    </rPh>
    <phoneticPr fontId="3"/>
  </si>
  <si>
    <t>109歳</t>
    <rPh sb="3" eb="4">
      <t>サイ</t>
    </rPh>
    <phoneticPr fontId="3"/>
  </si>
  <si>
    <t>110歳</t>
    <rPh sb="3" eb="4">
      <t>サイ</t>
    </rPh>
    <phoneticPr fontId="3"/>
  </si>
  <si>
    <t>111歳</t>
    <rPh sb="3" eb="4">
      <t>サイ</t>
    </rPh>
    <phoneticPr fontId="3"/>
  </si>
  <si>
    <t>112歳</t>
    <rPh sb="3" eb="4">
      <t>サイ</t>
    </rPh>
    <phoneticPr fontId="3"/>
  </si>
  <si>
    <t>113歳</t>
    <rPh sb="3" eb="4">
      <t>サイ</t>
    </rPh>
    <phoneticPr fontId="3"/>
  </si>
  <si>
    <t>114歳</t>
    <rPh sb="3" eb="4">
      <t>サイ</t>
    </rPh>
    <phoneticPr fontId="3"/>
  </si>
  <si>
    <t>患者一人当たりの
医療費(円)</t>
    <rPh sb="0" eb="2">
      <t>カンジャ</t>
    </rPh>
    <rPh sb="2" eb="4">
      <t>ヒトリ</t>
    </rPh>
    <rPh sb="4" eb="5">
      <t>ア</t>
    </rPh>
    <rPh sb="9" eb="12">
      <t>イリョウヒ</t>
    </rPh>
    <phoneticPr fontId="3"/>
  </si>
  <si>
    <t>※全ての質問項目に値が記録されている者を対象とする。</t>
    <rPh sb="1" eb="2">
      <t>スベ</t>
    </rPh>
    <rPh sb="4" eb="6">
      <t>シツモン</t>
    </rPh>
    <rPh sb="6" eb="8">
      <t>コウモク</t>
    </rPh>
    <rPh sb="9" eb="10">
      <t>アタイ</t>
    </rPh>
    <rPh sb="11" eb="13">
      <t>キロク</t>
    </rPh>
    <rPh sb="18" eb="19">
      <t>モノ</t>
    </rPh>
    <rPh sb="20" eb="22">
      <t>タイショウ</t>
    </rPh>
    <phoneticPr fontId="3"/>
  </si>
  <si>
    <t>　　市区町村別</t>
    <rPh sb="2" eb="4">
      <t>シク</t>
    </rPh>
    <rPh sb="4" eb="6">
      <t>チョウソン</t>
    </rPh>
    <rPh sb="6" eb="7">
      <t>ベツ</t>
    </rPh>
    <phoneticPr fontId="3"/>
  </si>
  <si>
    <t>　　EAT10 3点以上該当者の高齢者の疾病患者割合</t>
    <rPh sb="9" eb="12">
      <t>テンイジョウ</t>
    </rPh>
    <rPh sb="12" eb="15">
      <t>ガイトウシャ</t>
    </rPh>
    <rPh sb="16" eb="19">
      <t>コウレイシャ</t>
    </rPh>
    <rPh sb="20" eb="22">
      <t>シッペイ</t>
    </rPh>
    <rPh sb="22" eb="24">
      <t>カンジャ</t>
    </rPh>
    <rPh sb="24" eb="26">
      <t>ワリアイ</t>
    </rPh>
    <phoneticPr fontId="3"/>
  </si>
  <si>
    <t>65歳～74歳</t>
    <rPh sb="2" eb="3">
      <t>サイ</t>
    </rPh>
    <rPh sb="6" eb="7">
      <t>サイ</t>
    </rPh>
    <phoneticPr fontId="3"/>
  </si>
  <si>
    <t>年齢別</t>
    <rPh sb="0" eb="2">
      <t>ネンレイ</t>
    </rPh>
    <rPh sb="2" eb="3">
      <t>ベツ</t>
    </rPh>
    <phoneticPr fontId="3"/>
  </si>
  <si>
    <t>歯科健診受診率</t>
  </si>
  <si>
    <t>歯科健診受診率</t>
    <rPh sb="0" eb="2">
      <t>シカ</t>
    </rPh>
    <rPh sb="2" eb="4">
      <t>ケンシン</t>
    </rPh>
    <rPh sb="4" eb="6">
      <t>ジュシン</t>
    </rPh>
    <rPh sb="6" eb="7">
      <t>リツ</t>
    </rPh>
    <phoneticPr fontId="3"/>
  </si>
  <si>
    <t>　　歯科健診有所見者割合</t>
    <rPh sb="2" eb="4">
      <t>シカ</t>
    </rPh>
    <rPh sb="4" eb="6">
      <t>ケンシン</t>
    </rPh>
    <rPh sb="6" eb="7">
      <t>ユウ</t>
    </rPh>
    <rPh sb="7" eb="9">
      <t>ショケン</t>
    </rPh>
    <rPh sb="9" eb="10">
      <t>シャ</t>
    </rPh>
    <rPh sb="10" eb="12">
      <t>ワリアイ</t>
    </rPh>
    <phoneticPr fontId="3"/>
  </si>
  <si>
    <t>　　広域連合全体</t>
    <rPh sb="2" eb="4">
      <t>コウイキ</t>
    </rPh>
    <rPh sb="4" eb="6">
      <t>レンゴウ</t>
    </rPh>
    <rPh sb="6" eb="8">
      <t>ゼンタイ</t>
    </rPh>
    <phoneticPr fontId="3"/>
  </si>
  <si>
    <t>歯垢(要注意)</t>
    <phoneticPr fontId="3"/>
  </si>
  <si>
    <t>食渣(要注意)</t>
    <phoneticPr fontId="3"/>
  </si>
  <si>
    <t>口臭(要注意)</t>
    <phoneticPr fontId="3"/>
  </si>
  <si>
    <t>口腔乾燥(軽度・中等度・重度)</t>
    <phoneticPr fontId="3"/>
  </si>
  <si>
    <t>咀嚼能力評価(要注意)</t>
    <phoneticPr fontId="3"/>
  </si>
  <si>
    <t>舌機能評価(要注意)</t>
    <phoneticPr fontId="3"/>
  </si>
  <si>
    <t>嚥下機能評価(要注意)</t>
    <phoneticPr fontId="3"/>
  </si>
  <si>
    <t>有所見者割合 歯垢</t>
    <rPh sb="0" eb="1">
      <t>ユウ</t>
    </rPh>
    <rPh sb="1" eb="3">
      <t>ショケン</t>
    </rPh>
    <rPh sb="3" eb="4">
      <t>シャ</t>
    </rPh>
    <rPh sb="4" eb="6">
      <t>ワリアイ</t>
    </rPh>
    <phoneticPr fontId="3"/>
  </si>
  <si>
    <t>有所見者割合 食渣</t>
    <phoneticPr fontId="3"/>
  </si>
  <si>
    <t>有所見者割合 口臭</t>
    <phoneticPr fontId="3"/>
  </si>
  <si>
    <t>　　有所見者割合(歯垢)</t>
    <rPh sb="2" eb="3">
      <t>ユウ</t>
    </rPh>
    <rPh sb="3" eb="5">
      <t>ショケン</t>
    </rPh>
    <rPh sb="5" eb="6">
      <t>シャ</t>
    </rPh>
    <rPh sb="6" eb="8">
      <t>ワリアイ</t>
    </rPh>
    <phoneticPr fontId="3"/>
  </si>
  <si>
    <t>　　有所見者割合(口腔乾燥)</t>
    <rPh sb="2" eb="3">
      <t>ユウ</t>
    </rPh>
    <rPh sb="3" eb="5">
      <t>ショケン</t>
    </rPh>
    <rPh sb="5" eb="6">
      <t>シャ</t>
    </rPh>
    <rPh sb="6" eb="8">
      <t>ワリアイ</t>
    </rPh>
    <rPh sb="9" eb="11">
      <t>コウクウ</t>
    </rPh>
    <rPh sb="11" eb="13">
      <t>カンソウ</t>
    </rPh>
    <phoneticPr fontId="3"/>
  </si>
  <si>
    <t>　　有所見者割合(口臭)</t>
    <rPh sb="2" eb="3">
      <t>ユウ</t>
    </rPh>
    <rPh sb="3" eb="5">
      <t>ショケン</t>
    </rPh>
    <rPh sb="5" eb="6">
      <t>シャ</t>
    </rPh>
    <rPh sb="6" eb="8">
      <t>ワリアイ</t>
    </rPh>
    <phoneticPr fontId="3"/>
  </si>
  <si>
    <t>　　有所見者割合(食渣)</t>
    <rPh sb="2" eb="3">
      <t>ユウ</t>
    </rPh>
    <rPh sb="3" eb="5">
      <t>ショケン</t>
    </rPh>
    <rPh sb="5" eb="6">
      <t>シャ</t>
    </rPh>
    <rPh sb="6" eb="8">
      <t>ワリアイ</t>
    </rPh>
    <phoneticPr fontId="3"/>
  </si>
  <si>
    <t>EAT10 3点以上該当者割合</t>
  </si>
  <si>
    <t>EAT10 3点以上該当者割合</t>
    <rPh sb="7" eb="10">
      <t>テンイジョウ</t>
    </rPh>
    <rPh sb="10" eb="13">
      <t>ガイトウシャ</t>
    </rPh>
    <rPh sb="13" eb="15">
      <t>ワリアイ</t>
    </rPh>
    <phoneticPr fontId="3"/>
  </si>
  <si>
    <t>　　EAT10 3点以上該当者割合</t>
    <rPh sb="9" eb="10">
      <t>テン</t>
    </rPh>
    <rPh sb="10" eb="12">
      <t>イジョウ</t>
    </rPh>
    <rPh sb="12" eb="15">
      <t>ガイトウシャ</t>
    </rPh>
    <rPh sb="15" eb="17">
      <t>ワリアイ</t>
    </rPh>
    <phoneticPr fontId="3"/>
  </si>
  <si>
    <t>　　EAT10点数別高齢者の疾病状況</t>
    <rPh sb="7" eb="9">
      <t>テンスウ</t>
    </rPh>
    <rPh sb="9" eb="10">
      <t>ベツ</t>
    </rPh>
    <rPh sb="10" eb="13">
      <t>コウレイシャ</t>
    </rPh>
    <rPh sb="16" eb="18">
      <t>ジョウキョウ</t>
    </rPh>
    <phoneticPr fontId="3"/>
  </si>
  <si>
    <t>　　EAT10 3点以上該当者の疾病状況</t>
    <rPh sb="9" eb="10">
      <t>テン</t>
    </rPh>
    <rPh sb="10" eb="12">
      <t>イジョウ</t>
    </rPh>
    <rPh sb="12" eb="15">
      <t>ガイトウシャ</t>
    </rPh>
    <rPh sb="16" eb="18">
      <t>シッペイ</t>
    </rPh>
    <rPh sb="18" eb="20">
      <t>ジョウキョウ</t>
    </rPh>
    <phoneticPr fontId="3"/>
  </si>
  <si>
    <t>　　有所見者割合(舌機能評価)</t>
    <rPh sb="2" eb="3">
      <t>ユウ</t>
    </rPh>
    <rPh sb="3" eb="5">
      <t>ショケン</t>
    </rPh>
    <rPh sb="5" eb="6">
      <t>シャ</t>
    </rPh>
    <rPh sb="6" eb="8">
      <t>ワリアイ</t>
    </rPh>
    <rPh sb="12" eb="14">
      <t>ヒョウカ</t>
    </rPh>
    <phoneticPr fontId="3"/>
  </si>
  <si>
    <t>　　有所見者割合(嚥下機能評価)</t>
    <rPh sb="2" eb="3">
      <t>ユウ</t>
    </rPh>
    <rPh sb="3" eb="5">
      <t>ショケン</t>
    </rPh>
    <rPh sb="5" eb="6">
      <t>シャ</t>
    </rPh>
    <rPh sb="6" eb="8">
      <t>ワリアイ</t>
    </rPh>
    <rPh sb="13" eb="15">
      <t>ヒョウカ</t>
    </rPh>
    <phoneticPr fontId="3"/>
  </si>
  <si>
    <t>3点以上EAT10　3点以上該当者の
高齢者の疾病患者割合</t>
    <rPh sb="1" eb="2">
      <t>テン</t>
    </rPh>
    <rPh sb="2" eb="4">
      <t>イジョウ</t>
    </rPh>
    <phoneticPr fontId="3"/>
  </si>
  <si>
    <t>　　EAT10点数別該当者状況</t>
    <rPh sb="7" eb="9">
      <t>テンスウ</t>
    </rPh>
    <rPh sb="9" eb="10">
      <t>ベツ</t>
    </rPh>
    <rPh sb="10" eb="13">
      <t>ガイトウシャ</t>
    </rPh>
    <rPh sb="13" eb="15">
      <t>ジョウキョウ</t>
    </rPh>
    <phoneticPr fontId="3"/>
  </si>
  <si>
    <t>　　地区別　</t>
  </si>
  <si>
    <t>　　地区別　</t>
    <rPh sb="2" eb="3">
      <t>チ</t>
    </rPh>
    <rPh sb="3" eb="4">
      <t>ク</t>
    </rPh>
    <rPh sb="4" eb="5">
      <t>ベツ</t>
    </rPh>
    <phoneticPr fontId="3"/>
  </si>
  <si>
    <t>　　市区町村別　</t>
    <rPh sb="2" eb="4">
      <t>シク</t>
    </rPh>
    <rPh sb="4" eb="6">
      <t>チョウソン</t>
    </rPh>
    <rPh sb="6" eb="7">
      <t>ベツ</t>
    </rPh>
    <phoneticPr fontId="3"/>
  </si>
  <si>
    <t>　　地区別　</t>
    <rPh sb="2" eb="4">
      <t>チク</t>
    </rPh>
    <rPh sb="4" eb="5">
      <t>ベツ</t>
    </rPh>
    <phoneticPr fontId="3"/>
  </si>
  <si>
    <t>　　市区町村別　</t>
    <rPh sb="2" eb="3">
      <t>シ</t>
    </rPh>
    <rPh sb="3" eb="4">
      <t>ク</t>
    </rPh>
    <rPh sb="4" eb="6">
      <t>チョウソン</t>
    </rPh>
    <rPh sb="6" eb="7">
      <t>ベツ</t>
    </rPh>
    <phoneticPr fontId="3"/>
  </si>
  <si>
    <t>　　広域連合全体　</t>
    <rPh sb="2" eb="4">
      <t>コウイキ</t>
    </rPh>
    <rPh sb="4" eb="6">
      <t>レンゴウ</t>
    </rPh>
    <rPh sb="6" eb="8">
      <t>ゼンタイ</t>
    </rPh>
    <phoneticPr fontId="3"/>
  </si>
  <si>
    <t>　　歯科健診受診率</t>
  </si>
  <si>
    <t>　　地区別</t>
  </si>
  <si>
    <t>　　市区町村別</t>
  </si>
  <si>
    <t>　　有所見者割合(歯垢)</t>
  </si>
  <si>
    <t>　　有所見者割合(食渣)</t>
  </si>
  <si>
    <t>　　有所見者割合(口臭)</t>
  </si>
  <si>
    <t>　　有所見者割合(口腔乾燥)</t>
  </si>
  <si>
    <t>　　有所見者割合(舌機能評価)</t>
    <rPh sb="12" eb="14">
      <t>ヒョウカ</t>
    </rPh>
    <phoneticPr fontId="3"/>
  </si>
  <si>
    <t>　　有所見者割合(嚥下機能評価)</t>
    <rPh sb="13" eb="15">
      <t>ヒョウカ</t>
    </rPh>
    <phoneticPr fontId="3"/>
  </si>
  <si>
    <t>　　EAT10 3点以上該当者の高齢者の疾病患者割合</t>
    <rPh sb="9" eb="10">
      <t>テン</t>
    </rPh>
    <rPh sb="10" eb="12">
      <t>イジョウ</t>
    </rPh>
    <rPh sb="12" eb="15">
      <t>ガイトウシャ</t>
    </rPh>
    <rPh sb="16" eb="19">
      <t>コウレイシャ</t>
    </rPh>
    <rPh sb="20" eb="22">
      <t>シッペイ</t>
    </rPh>
    <rPh sb="22" eb="24">
      <t>カンジャ</t>
    </rPh>
    <rPh sb="24" eb="26">
      <t>ワリアイ</t>
    </rPh>
    <phoneticPr fontId="3"/>
  </si>
  <si>
    <t>【グラフ用】</t>
    <rPh sb="4" eb="5">
      <t>ヨウ</t>
    </rPh>
    <phoneticPr fontId="3"/>
  </si>
  <si>
    <t>　　歯科健診受診率</t>
    <phoneticPr fontId="3"/>
  </si>
  <si>
    <r>
      <t>0点</t>
    </r>
    <r>
      <rPr>
        <sz val="9"/>
        <color theme="1"/>
        <rFont val="ＭＳ 明朝"/>
        <family val="1"/>
        <charset val="128"/>
      </rPr>
      <t xml:space="preserve"> ※全ての質問項目に値が入っている者を対象とする。</t>
    </r>
    <rPh sb="1" eb="2">
      <t>テン</t>
    </rPh>
    <phoneticPr fontId="3"/>
  </si>
  <si>
    <r>
      <t xml:space="preserve">1点 </t>
    </r>
    <r>
      <rPr>
        <sz val="9"/>
        <color theme="1"/>
        <rFont val="ＭＳ 明朝"/>
        <family val="1"/>
        <charset val="128"/>
      </rPr>
      <t>※全ての質問項目に値が入っている者を対象とする。</t>
    </r>
    <rPh sb="1" eb="2">
      <t>テン</t>
    </rPh>
    <phoneticPr fontId="3"/>
  </si>
  <si>
    <r>
      <t xml:space="preserve">2点 </t>
    </r>
    <r>
      <rPr>
        <sz val="9"/>
        <color theme="1"/>
        <rFont val="ＭＳ 明朝"/>
        <family val="1"/>
        <charset val="128"/>
      </rPr>
      <t>※全ての質問項目に値が入っている者を対象とする。</t>
    </r>
    <rPh sb="1" eb="2">
      <t>テン</t>
    </rPh>
    <phoneticPr fontId="3"/>
  </si>
  <si>
    <r>
      <t xml:space="preserve">3点以上 </t>
    </r>
    <r>
      <rPr>
        <sz val="9"/>
        <color theme="1"/>
        <rFont val="ＭＳ 明朝"/>
        <family val="1"/>
        <charset val="128"/>
      </rPr>
      <t>※全ての質問項目に値が入っている者を対象とする。</t>
    </r>
    <rPh sb="1" eb="2">
      <t>テン</t>
    </rPh>
    <rPh sb="2" eb="4">
      <t>イジョウ</t>
    </rPh>
    <phoneticPr fontId="3"/>
  </si>
  <si>
    <r>
      <t xml:space="preserve">合計 </t>
    </r>
    <r>
      <rPr>
        <sz val="9"/>
        <color theme="1"/>
        <rFont val="ＭＳ 明朝"/>
        <family val="1"/>
        <charset val="128"/>
      </rPr>
      <t>※全ての質問項目に値が入っている者を対象とする。</t>
    </r>
    <rPh sb="0" eb="2">
      <t>ゴウケイ</t>
    </rPh>
    <phoneticPr fontId="3"/>
  </si>
  <si>
    <t>総患者数(人)
(対象者の
うち医療費がある者)</t>
    <rPh sb="22" eb="23">
      <t>モノ</t>
    </rPh>
    <phoneticPr fontId="3"/>
  </si>
  <si>
    <t>総患者数(人)
(対象者のうち医療費がある者)</t>
    <rPh sb="21" eb="22">
      <t>モノ</t>
    </rPh>
    <phoneticPr fontId="3"/>
  </si>
  <si>
    <t>受診率(%)</t>
    <rPh sb="0" eb="2">
      <t>ジュシン</t>
    </rPh>
    <rPh sb="2" eb="3">
      <t>リツ</t>
    </rPh>
    <phoneticPr fontId="3"/>
  </si>
  <si>
    <t>割合(%)
(対象者数に占める
割合)</t>
    <rPh sb="10" eb="11">
      <t>スウ</t>
    </rPh>
    <phoneticPr fontId="3"/>
  </si>
  <si>
    <t>割合(%)
(対象者に
占める
割合)</t>
    <rPh sb="0" eb="2">
      <t>ワリアイ</t>
    </rPh>
    <rPh sb="7" eb="10">
      <t>タイショウシャ</t>
    </rPh>
    <rPh sb="12" eb="13">
      <t>シ</t>
    </rPh>
    <rPh sb="16" eb="18">
      <t>ワリアイ</t>
    </rPh>
    <phoneticPr fontId="3"/>
  </si>
  <si>
    <t>割合(%)
(対象者に占める
割合)</t>
  </si>
  <si>
    <t>割合(%)
(対象者に
占める割合)</t>
    <rPh sb="0" eb="2">
      <t>ワリアイ</t>
    </rPh>
    <rPh sb="7" eb="10">
      <t>タイショウシャ</t>
    </rPh>
    <rPh sb="12" eb="13">
      <t>シ</t>
    </rPh>
    <rPh sb="15" eb="17">
      <t>ワリアイ</t>
    </rPh>
    <phoneticPr fontId="3"/>
  </si>
  <si>
    <t>割合(%)
(総患者数に
占める割合)</t>
    <rPh sb="7" eb="8">
      <t>ソウ</t>
    </rPh>
    <rPh sb="8" eb="11">
      <t>カンジャスウ</t>
    </rPh>
    <phoneticPr fontId="3"/>
  </si>
  <si>
    <t>割合(%)
(総患者数に占める
割合)</t>
    <rPh sb="0" eb="2">
      <t>ワリアイ</t>
    </rPh>
    <rPh sb="7" eb="8">
      <t>ソウ</t>
    </rPh>
    <rPh sb="8" eb="11">
      <t>カンジャスウ</t>
    </rPh>
    <rPh sb="12" eb="13">
      <t>シ</t>
    </rPh>
    <rPh sb="16" eb="18">
      <t>ワリアイ</t>
    </rPh>
    <phoneticPr fontId="3"/>
  </si>
  <si>
    <t>有所見者割合　口腔乾燥</t>
    <phoneticPr fontId="3"/>
  </si>
  <si>
    <t>有所見者割合　咀嚼能力評価</t>
    <phoneticPr fontId="3"/>
  </si>
  <si>
    <t>有所見者割合　舌機能評価</t>
    <phoneticPr fontId="3"/>
  </si>
  <si>
    <t>有所見者割合　舌機能評価</t>
    <rPh sb="4" eb="6">
      <t>ワリアイ</t>
    </rPh>
    <phoneticPr fontId="3"/>
  </si>
  <si>
    <t>有所見者割合　嚥下機能評価</t>
    <phoneticPr fontId="3"/>
  </si>
  <si>
    <t>　　有所見者割合(咀嚼能力評価)</t>
    <rPh sb="2" eb="3">
      <t>ユウ</t>
    </rPh>
    <rPh sb="3" eb="5">
      <t>ショケン</t>
    </rPh>
    <rPh sb="5" eb="6">
      <t>シャ</t>
    </rPh>
    <rPh sb="6" eb="8">
      <t>ワリアイ</t>
    </rPh>
    <rPh sb="13" eb="15">
      <t>ヒョウカ</t>
    </rPh>
    <phoneticPr fontId="3"/>
  </si>
  <si>
    <t>　　有所見者割合(咀嚼能力評価)</t>
    <rPh sb="13" eb="15">
      <t>ヒョウカ</t>
    </rPh>
    <phoneticPr fontId="3"/>
  </si>
  <si>
    <t>　　有所見者割合(咀嚼能力評価)</t>
    <rPh sb="11" eb="13">
      <t>ノウリョク</t>
    </rPh>
    <rPh sb="13" eb="15">
      <t>ヒョウカ</t>
    </rPh>
    <phoneticPr fontId="3"/>
  </si>
  <si>
    <t>EAT10　3点以上該当者の
高齢者の疾病患者割合</t>
    <phoneticPr fontId="3"/>
  </si>
  <si>
    <t>EAT10　3点以上該当者の
高齢者の疾病患者割合</t>
    <phoneticPr fontId="3"/>
  </si>
  <si>
    <t>EAT10　3点以上該当者の高齢者の疾病患者割合</t>
    <phoneticPr fontId="3"/>
  </si>
  <si>
    <t>割合(%)
(総医療費に占める
割合)</t>
    <rPh sb="0" eb="2">
      <t>ワリアイ</t>
    </rPh>
    <rPh sb="7" eb="8">
      <t>ソウ</t>
    </rPh>
    <rPh sb="8" eb="11">
      <t>イリョウヒ</t>
    </rPh>
    <rPh sb="12" eb="13">
      <t>シ</t>
    </rPh>
    <rPh sb="16" eb="18">
      <t>ワリアイ</t>
    </rPh>
    <phoneticPr fontId="3"/>
  </si>
  <si>
    <t>サルコペニア</t>
    <phoneticPr fontId="3"/>
  </si>
  <si>
    <t>※令和2年3月31日時点で資格がある者を対象とする。</t>
    <rPh sb="1" eb="3">
      <t>レイワ</t>
    </rPh>
    <rPh sb="4" eb="5">
      <t>ネン</t>
    </rPh>
    <rPh sb="5" eb="6">
      <t>ヘイネン</t>
    </rPh>
    <rPh sb="6" eb="7">
      <t>ガツ</t>
    </rPh>
    <rPh sb="9" eb="10">
      <t>ニチ</t>
    </rPh>
    <rPh sb="10" eb="12">
      <t>ジテン</t>
    </rPh>
    <rPh sb="13" eb="15">
      <t>シカク</t>
    </rPh>
    <rPh sb="18" eb="19">
      <t>モノ</t>
    </rPh>
    <rPh sb="20" eb="22">
      <t>タイショウ</t>
    </rPh>
    <phoneticPr fontId="3"/>
  </si>
  <si>
    <t>データ化範囲(分析対象)…歯科健診データは平成31年4月～令和2年3月健診分(12カ月分)。</t>
    <rPh sb="13" eb="15">
      <t>シカ</t>
    </rPh>
    <rPh sb="15" eb="17">
      <t>ケンシン</t>
    </rPh>
    <rPh sb="29" eb="31">
      <t>レイワ</t>
    </rPh>
    <phoneticPr fontId="3"/>
  </si>
  <si>
    <t>資格確認日…令和2年3月31日時点。</t>
    <rPh sb="0" eb="2">
      <t>シカク</t>
    </rPh>
    <rPh sb="2" eb="4">
      <t>カクニン</t>
    </rPh>
    <rPh sb="4" eb="5">
      <t>ビ</t>
    </rPh>
    <rPh sb="6" eb="8">
      <t>レイワ</t>
    </rPh>
    <rPh sb="9" eb="10">
      <t>ネン</t>
    </rPh>
    <rPh sb="10" eb="11">
      <t>ヘイネン</t>
    </rPh>
    <rPh sb="11" eb="12">
      <t>ツキ</t>
    </rPh>
    <rPh sb="14" eb="15">
      <t>ニチ</t>
    </rPh>
    <rPh sb="15" eb="17">
      <t>ジテン</t>
    </rPh>
    <phoneticPr fontId="3"/>
  </si>
  <si>
    <t>年齢基準日…令和2年3月31日時点。</t>
    <rPh sb="0" eb="2">
      <t>ネンレイ</t>
    </rPh>
    <rPh sb="2" eb="4">
      <t>キジュン</t>
    </rPh>
    <rPh sb="4" eb="5">
      <t>ビ</t>
    </rPh>
    <rPh sb="6" eb="8">
      <t>レイワ</t>
    </rPh>
    <rPh sb="9" eb="10">
      <t>ネン</t>
    </rPh>
    <rPh sb="10" eb="11">
      <t>ヘイネン</t>
    </rPh>
    <rPh sb="11" eb="12">
      <t>ツキ</t>
    </rPh>
    <rPh sb="14" eb="15">
      <t>ニチ</t>
    </rPh>
    <rPh sb="15" eb="17">
      <t>ジテン</t>
    </rPh>
    <phoneticPr fontId="3"/>
  </si>
  <si>
    <t>※令和2年3月31日時点で資格があり、各検査項目毎に健診検査値が記録されている者を対象とする。</t>
    <rPh sb="1" eb="3">
      <t>レイワ</t>
    </rPh>
    <rPh sb="4" eb="5">
      <t>ネン</t>
    </rPh>
    <rPh sb="5" eb="6">
      <t>ヘイネン</t>
    </rPh>
    <rPh sb="6" eb="7">
      <t>ツキ</t>
    </rPh>
    <rPh sb="9" eb="10">
      <t>ニチ</t>
    </rPh>
    <rPh sb="10" eb="12">
      <t>ジテン</t>
    </rPh>
    <rPh sb="13" eb="15">
      <t>シカク</t>
    </rPh>
    <rPh sb="19" eb="20">
      <t>カク</t>
    </rPh>
    <rPh sb="20" eb="22">
      <t>ケンサ</t>
    </rPh>
    <rPh sb="22" eb="24">
      <t>コウモク</t>
    </rPh>
    <rPh sb="24" eb="25">
      <t>ゴト</t>
    </rPh>
    <rPh sb="26" eb="28">
      <t>ケンシン</t>
    </rPh>
    <rPh sb="28" eb="31">
      <t>ケンサチ</t>
    </rPh>
    <rPh sb="32" eb="34">
      <t>キロク</t>
    </rPh>
    <rPh sb="39" eb="40">
      <t>モノ</t>
    </rPh>
    <rPh sb="41" eb="43">
      <t>タイショウ</t>
    </rPh>
    <phoneticPr fontId="3"/>
  </si>
  <si>
    <t>年齢基準日…令和2年3月31日時点。</t>
    <rPh sb="0" eb="2">
      <t>ネンレイ</t>
    </rPh>
    <rPh sb="2" eb="5">
      <t>キジュンビ</t>
    </rPh>
    <rPh sb="6" eb="8">
      <t>レイワ</t>
    </rPh>
    <rPh sb="9" eb="10">
      <t>ネン</t>
    </rPh>
    <rPh sb="10" eb="11">
      <t>ヘイネン</t>
    </rPh>
    <rPh sb="11" eb="12">
      <t>ツキ</t>
    </rPh>
    <rPh sb="14" eb="15">
      <t>ニチ</t>
    </rPh>
    <rPh sb="15" eb="17">
      <t>ジテン</t>
    </rPh>
    <phoneticPr fontId="3"/>
  </si>
  <si>
    <t>患者割合(%)
(被保険者数に占める割合)</t>
    <rPh sb="0" eb="2">
      <t>カンジャ</t>
    </rPh>
    <rPh sb="2" eb="4">
      <t>ワリアイ</t>
    </rPh>
    <rPh sb="9" eb="13">
      <t>ヒホケンシャ</t>
    </rPh>
    <rPh sb="13" eb="14">
      <t>スウ</t>
    </rPh>
    <rPh sb="15" eb="16">
      <t>シ</t>
    </rPh>
    <rPh sb="18" eb="20">
      <t>ワリアイ</t>
    </rPh>
    <phoneticPr fontId="52"/>
  </si>
  <si>
    <t>総患者数(人)
(対象者のうち医療費が
ある者)</t>
    <rPh sb="22" eb="23">
      <t>モノ</t>
    </rPh>
    <phoneticPr fontId="3"/>
  </si>
  <si>
    <t>患者数
(人)</t>
    <rPh sb="0" eb="3">
      <t>カンジャスウ</t>
    </rPh>
    <phoneticPr fontId="3"/>
  </si>
  <si>
    <t>データ化範囲(分析対象)…入院(DPCを含む)、入院外、調剤の電子レセプト。対象診療年月は平成31年4月～令和2年3月診療分(12カ月分)。</t>
    <rPh sb="53" eb="55">
      <t>レイワ</t>
    </rPh>
    <rPh sb="56" eb="57">
      <t>ネン</t>
    </rPh>
    <phoneticPr fontId="3"/>
  </si>
  <si>
    <t>患者一人当たりの
医療費(円)</t>
    <rPh sb="0" eb="2">
      <t>カンジャ</t>
    </rPh>
    <rPh sb="2" eb="4">
      <t>ヒトリ</t>
    </rPh>
    <rPh sb="8" eb="11">
      <t>イリョウヒ</t>
    </rPh>
    <phoneticPr fontId="3"/>
  </si>
  <si>
    <t>【計算用被保険者数】</t>
    <rPh sb="1" eb="4">
      <t>ケイサンヨウ</t>
    </rPh>
    <rPh sb="4" eb="8">
      <t>ヒホケンシャ</t>
    </rPh>
    <rPh sb="8" eb="9">
      <t>スウ</t>
    </rPh>
    <phoneticPr fontId="3"/>
  </si>
  <si>
    <t>地区</t>
    <rPh sb="0" eb="2">
      <t>チク</t>
    </rPh>
    <phoneticPr fontId="3"/>
  </si>
  <si>
    <t>被保険者数</t>
    <rPh sb="0" eb="4">
      <t>ヒホケンシャ</t>
    </rPh>
    <rPh sb="4" eb="5">
      <t>スウ</t>
    </rPh>
    <phoneticPr fontId="3"/>
  </si>
  <si>
    <t>広域連合全体</t>
    <phoneticPr fontId="3"/>
  </si>
  <si>
    <t>市区町村</t>
    <rPh sb="0" eb="2">
      <t>シク</t>
    </rPh>
    <rPh sb="2" eb="4">
      <t>チョウソン</t>
    </rPh>
    <phoneticPr fontId="3"/>
  </si>
  <si>
    <t>【計算用被保険者数】</t>
    <rPh sb="1" eb="3">
      <t>ケイサン</t>
    </rPh>
    <rPh sb="3" eb="4">
      <t>ヨウ</t>
    </rPh>
    <rPh sb="4" eb="8">
      <t>ヒホケンシャ</t>
    </rPh>
    <rPh sb="8" eb="9">
      <t>スウ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</si>
  <si>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</si>
  <si>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</si>
  <si>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被保険者数(人)</t>
    <rPh sb="0" eb="4">
      <t>ヒホケンシャ</t>
    </rPh>
    <rPh sb="6" eb="7">
      <t>ニン</t>
    </rPh>
    <phoneticPr fontId="3"/>
  </si>
  <si>
    <t>※令和2年3月31日時点で資格がある者を対象とする。</t>
    <rPh sb="1" eb="3">
      <t>レイワ</t>
    </rPh>
    <rPh sb="4" eb="5">
      <t>ネン</t>
    </rPh>
    <rPh sb="6" eb="7">
      <t>ガツ</t>
    </rPh>
    <rPh sb="9" eb="10">
      <t>ニチ</t>
    </rPh>
    <rPh sb="10" eb="12">
      <t>ジテン</t>
    </rPh>
    <rPh sb="13" eb="15">
      <t>シカク</t>
    </rPh>
    <rPh sb="18" eb="19">
      <t>モノ</t>
    </rPh>
    <rPh sb="20" eb="22">
      <t>タイショウ</t>
    </rPh>
    <phoneticPr fontId="3"/>
  </si>
  <si>
    <t>以上</t>
    <rPh sb="0" eb="2">
      <t>イジョウ</t>
    </rPh>
    <phoneticPr fontId="5"/>
  </si>
  <si>
    <t>以下</t>
    <rPh sb="0" eb="2">
      <t>イカ</t>
    </rPh>
    <phoneticPr fontId="5"/>
  </si>
  <si>
    <t>未満</t>
    <rPh sb="0" eb="2">
      <t>ミマン</t>
    </rPh>
    <phoneticPr fontId="5"/>
  </si>
  <si>
    <t>対象者数(人)※</t>
    <rPh sb="0" eb="3">
      <t>タイショウシャ</t>
    </rPh>
    <rPh sb="3" eb="4">
      <t>スウ</t>
    </rPh>
    <rPh sb="5" eb="6">
      <t>ニン</t>
    </rPh>
    <phoneticPr fontId="3"/>
  </si>
  <si>
    <t>※対象者数…健診検査値が記録されている者の人数。ただし、除外対象者は含まれない。</t>
    <rPh sb="1" eb="4">
      <t>タイショウシャ</t>
    </rPh>
    <rPh sb="4" eb="5">
      <t>スウ</t>
    </rPh>
    <rPh sb="6" eb="8">
      <t>ケンシン</t>
    </rPh>
    <rPh sb="19" eb="20">
      <t>モノ</t>
    </rPh>
    <rPh sb="21" eb="23">
      <t>ニンズウ</t>
    </rPh>
    <rPh sb="28" eb="30">
      <t>ジョガイ</t>
    </rPh>
    <rPh sb="30" eb="33">
      <t>タイショウシャ</t>
    </rPh>
    <rPh sb="34" eb="35">
      <t>フク</t>
    </rPh>
    <phoneticPr fontId="3"/>
  </si>
  <si>
    <t>※該当者数…対象者のうち、それぞれ以下に該当する者の人数。</t>
    <rPh sb="1" eb="4">
      <t>ガイトウシャ</t>
    </rPh>
    <rPh sb="4" eb="5">
      <t>スウ</t>
    </rPh>
    <rPh sb="6" eb="9">
      <t>タイショウシャ</t>
    </rPh>
    <rPh sb="17" eb="19">
      <t>イカ</t>
    </rPh>
    <rPh sb="20" eb="22">
      <t>ガイトウ</t>
    </rPh>
    <rPh sb="24" eb="25">
      <t>モノ</t>
    </rPh>
    <rPh sb="26" eb="28">
      <t>ニンズウ</t>
    </rPh>
    <phoneticPr fontId="3"/>
  </si>
  <si>
    <t>該当者数(人)※</t>
    <rPh sb="0" eb="3">
      <t>ガイトウシャ</t>
    </rPh>
    <rPh sb="3" eb="4">
      <t>スウ</t>
    </rPh>
    <phoneticPr fontId="3"/>
  </si>
  <si>
    <t>　　　　　　･歯垢…要注意</t>
    <rPh sb="7" eb="9">
      <t>シコウ</t>
    </rPh>
    <rPh sb="10" eb="13">
      <t>ヨウチュウイ</t>
    </rPh>
    <phoneticPr fontId="3"/>
  </si>
  <si>
    <t>　　　　　　･食渣…要注意</t>
    <rPh sb="7" eb="9">
      <t>ショクサ</t>
    </rPh>
    <rPh sb="10" eb="13">
      <t>ヨウチュウイ</t>
    </rPh>
    <phoneticPr fontId="3"/>
  </si>
  <si>
    <t>　　　　　　･口臭…要注意</t>
    <rPh sb="7" eb="9">
      <t>コウシュウ</t>
    </rPh>
    <rPh sb="10" eb="13">
      <t>ヨウチュウイ</t>
    </rPh>
    <phoneticPr fontId="3"/>
  </si>
  <si>
    <t>　　　　　　･口腔乾燥…軽度･中度･重度</t>
    <rPh sb="7" eb="9">
      <t>コウクウ</t>
    </rPh>
    <rPh sb="9" eb="11">
      <t>カンソウ</t>
    </rPh>
    <rPh sb="12" eb="14">
      <t>ケイド</t>
    </rPh>
    <rPh sb="15" eb="17">
      <t>チュウド</t>
    </rPh>
    <rPh sb="18" eb="20">
      <t>ジュウド</t>
    </rPh>
    <phoneticPr fontId="3"/>
  </si>
  <si>
    <t>･咀嚼能力評価…要注意</t>
    <rPh sb="1" eb="3">
      <t>ソシャク</t>
    </rPh>
    <rPh sb="3" eb="5">
      <t>ノウリョク</t>
    </rPh>
    <rPh sb="5" eb="7">
      <t>ヒョウカ</t>
    </rPh>
    <rPh sb="8" eb="11">
      <t>ヨウチュウイ</t>
    </rPh>
    <phoneticPr fontId="3"/>
  </si>
  <si>
    <t>･舌機能評価…要注意</t>
    <rPh sb="1" eb="2">
      <t>シタ</t>
    </rPh>
    <rPh sb="2" eb="4">
      <t>キノウ</t>
    </rPh>
    <rPh sb="4" eb="6">
      <t>ヒョウカ</t>
    </rPh>
    <rPh sb="7" eb="10">
      <t>ヨウチュウイ</t>
    </rPh>
    <phoneticPr fontId="3"/>
  </si>
  <si>
    <t>･嚥下機能評価…要注意</t>
    <rPh sb="1" eb="3">
      <t>エンゲ</t>
    </rPh>
    <rPh sb="3" eb="5">
      <t>キノウ</t>
    </rPh>
    <rPh sb="5" eb="7">
      <t>ヒョウカ</t>
    </rPh>
    <rPh sb="8" eb="11">
      <t>ヨウチュウイ</t>
    </rPh>
    <phoneticPr fontId="3"/>
  </si>
  <si>
    <t>EAT10点数</t>
    <rPh sb="5" eb="7">
      <t>テンスウ</t>
    </rPh>
    <phoneticPr fontId="3"/>
  </si>
  <si>
    <t>EAT10
点数</t>
    <rPh sb="6" eb="8">
      <t>テンスウ</t>
    </rPh>
    <phoneticPr fontId="3"/>
  </si>
  <si>
    <t>EAT10点数</t>
    <rPh sb="5" eb="7">
      <t>テンスウ</t>
    </rPh>
    <phoneticPr fontId="3"/>
  </si>
  <si>
    <t>該当者数(人)※</t>
    <rPh sb="0" eb="3">
      <t>ガイトウシャ</t>
    </rPh>
    <phoneticPr fontId="3"/>
  </si>
  <si>
    <t>※対象者数…EAT10の質問項目全てに値がある者の人数。ただし、除外対象者は含まれない。</t>
    <rPh sb="1" eb="4">
      <t>タイショウシャ</t>
    </rPh>
    <rPh sb="4" eb="5">
      <t>スウ</t>
    </rPh>
    <rPh sb="12" eb="14">
      <t>シツモン</t>
    </rPh>
    <rPh sb="14" eb="16">
      <t>コウモク</t>
    </rPh>
    <rPh sb="16" eb="17">
      <t>スベ</t>
    </rPh>
    <rPh sb="19" eb="20">
      <t>アタイ</t>
    </rPh>
    <rPh sb="23" eb="24">
      <t>モノ</t>
    </rPh>
    <rPh sb="25" eb="27">
      <t>ニンズウ</t>
    </rPh>
    <rPh sb="32" eb="34">
      <t>ジョガイ</t>
    </rPh>
    <rPh sb="34" eb="37">
      <t>タイショウシャ</t>
    </rPh>
    <rPh sb="38" eb="39">
      <t>フク</t>
    </rPh>
    <phoneticPr fontId="3"/>
  </si>
  <si>
    <t>※該当者数…対象者のうち、EAT10の各点数に該当する者の人数。</t>
    <rPh sb="1" eb="4">
      <t>ガイトウシャ</t>
    </rPh>
    <rPh sb="4" eb="5">
      <t>スウ</t>
    </rPh>
    <rPh sb="6" eb="9">
      <t>タイショウシャ</t>
    </rPh>
    <rPh sb="19" eb="20">
      <t>カク</t>
    </rPh>
    <rPh sb="20" eb="22">
      <t>テンスウ</t>
    </rPh>
    <rPh sb="23" eb="25">
      <t>ガイトウ</t>
    </rPh>
    <rPh sb="27" eb="28">
      <t>モノ</t>
    </rPh>
    <rPh sb="29" eb="31">
      <t>ニンズウ</t>
    </rPh>
    <phoneticPr fontId="3"/>
  </si>
  <si>
    <t>対象者…EAT10の質問項目全てに値がある者。ただし、除外対象者は含まれない。</t>
    <rPh sb="0" eb="3">
      <t>タイショウシャ</t>
    </rPh>
    <rPh sb="10" eb="12">
      <t>シツモン</t>
    </rPh>
    <rPh sb="12" eb="14">
      <t>コウモク</t>
    </rPh>
    <rPh sb="14" eb="15">
      <t>スベ</t>
    </rPh>
    <rPh sb="17" eb="18">
      <t>アタイ</t>
    </rPh>
    <rPh sb="21" eb="22">
      <t>モノ</t>
    </rPh>
    <rPh sb="27" eb="29">
      <t>ジョガイ</t>
    </rPh>
    <rPh sb="29" eb="32">
      <t>タイショウシャ</t>
    </rPh>
    <rPh sb="33" eb="34">
      <t>フク</t>
    </rPh>
    <phoneticPr fontId="3"/>
  </si>
  <si>
    <t>株式会社データホライゾン　医療費分解技術を用いて疾病毎に点数をグルーピングし算出。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</si>
</sst>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&quot;¥&quot;#,##0_);[Red]\(&quot;¥&quot;#,##0\)"/>
    <numFmt numFmtId="177" formatCode="#,##0_ "/>
    <numFmt numFmtId="178" formatCode="0.0%"/>
    <numFmt numFmtId="179" formatCode="#,##0_ ;[Red]\-#,##0\ "/>
    <numFmt numFmtId="180" formatCode="0.0000%"/>
    <numFmt numFmtId="181" formatCode="0.000%"/>
  </numFmts>
  <fonts count="55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color rgb="FF006100"/>
      <name val="ＭＳ Ｐゴシック"/>
      <family val="2"/>
      <charset val="128"/>
    </font>
    <font>
      <sz val="11"/>
      <color rgb="FF9C6500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color rgb="FF000000"/>
      <name val="ＭＳ Ｐゴシック"/>
      <family val="3"/>
      <charset val="128"/>
    </font>
    <font>
      <sz val="10"/>
      <color rgb="FFFF0000"/>
      <name val="ＭＳ 明朝"/>
      <family val="1"/>
      <charset val="128"/>
    </font>
    <font>
      <sz val="11"/>
      <name val="ＭＳ 明朝"/>
      <family val="1"/>
      <charset val="128"/>
    </font>
    <font>
      <b/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sz val="9.5"/>
      <color theme="1"/>
      <name val="ＭＳ 明朝"/>
      <family val="1"/>
      <charset val="128"/>
    </font>
    <font>
      <sz val="9.5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8"/>
      <name val="ＭＳ 明朝"/>
      <family val="1"/>
      <charset val="128"/>
    </font>
    <font>
      <b/>
      <sz val="11"/>
      <color theme="1"/>
      <name val="ＭＳ 明朝"/>
      <family val="1"/>
      <charset val="128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  <bgColor rgb="FFD9D9D9"/>
      </patternFill>
    </fill>
    <fill>
      <patternFill patternType="solid">
        <fgColor rgb="FFFAA0A0"/>
        <bgColor indexed="64"/>
      </patternFill>
    </fill>
    <fill>
      <patternFill patternType="solid">
        <fgColor rgb="FFFAD2AA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C8FAC8"/>
        <bgColor indexed="64"/>
      </patternFill>
    </fill>
    <fill>
      <patternFill patternType="solid">
        <fgColor rgb="FFC8C8FA"/>
        <bgColor indexed="64"/>
      </patternFill>
    </fill>
    <fill>
      <patternFill patternType="solid">
        <fgColor rgb="FFCBE0C7"/>
        <bgColor indexed="64"/>
      </patternFill>
    </fill>
  </fills>
  <borders count="9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 diagonalUp="1">
      <left/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</borders>
  <cellStyleXfs count="1918">
    <xf numFmtId="0" fontId="0" fillId="0" borderId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3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35" fillId="0" borderId="0"/>
    <xf numFmtId="0" fontId="28" fillId="7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39" fillId="42" borderId="0" applyBorder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9" fontId="32" fillId="0" borderId="0" applyFont="0" applyFill="0" applyBorder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4" fillId="0" borderId="0" applyFont="0" applyFill="0" applyBorder="0" applyAlignment="0" applyProtection="0"/>
    <xf numFmtId="38" fontId="41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1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32" fillId="0" borderId="0" applyFont="0" applyFill="0" applyBorder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/>
    <xf numFmtId="0" fontId="10" fillId="0" borderId="0">
      <alignment vertical="center"/>
    </xf>
    <xf numFmtId="0" fontId="27" fillId="0" borderId="0">
      <alignment vertical="center"/>
    </xf>
    <xf numFmtId="0" fontId="5" fillId="0" borderId="0">
      <alignment vertical="center"/>
    </xf>
    <xf numFmtId="0" fontId="12" fillId="0" borderId="0"/>
    <xf numFmtId="0" fontId="4" fillId="0" borderId="0"/>
    <xf numFmtId="0" fontId="11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0" fontId="10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416">
    <xf numFmtId="0" fontId="0" fillId="0" borderId="0" xfId="0">
      <alignment vertical="center"/>
    </xf>
    <xf numFmtId="0" fontId="37" fillId="0" borderId="0" xfId="0" applyFont="1">
      <alignment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0" xfId="0" applyFont="1">
      <alignment vertical="center"/>
    </xf>
    <xf numFmtId="0" fontId="37" fillId="0" borderId="0" xfId="0" applyFont="1" applyAlignment="1">
      <alignment vertical="center"/>
    </xf>
    <xf numFmtId="0" fontId="38" fillId="0" borderId="0" xfId="0" applyFont="1">
      <alignment vertical="center"/>
    </xf>
    <xf numFmtId="0" fontId="36" fillId="28" borderId="28" xfId="0" applyFont="1" applyFill="1" applyBorder="1" applyAlignment="1">
      <alignment horizontal="center" vertical="center" wrapText="1"/>
    </xf>
    <xf numFmtId="0" fontId="36" fillId="28" borderId="29" xfId="0" applyFont="1" applyFill="1" applyBorder="1" applyAlignment="1">
      <alignment horizontal="center" vertical="center" wrapText="1"/>
    </xf>
    <xf numFmtId="0" fontId="36" fillId="28" borderId="30" xfId="0" applyFont="1" applyFill="1" applyBorder="1" applyAlignment="1">
      <alignment horizontal="center" vertical="center" wrapText="1"/>
    </xf>
    <xf numFmtId="177" fontId="36" fillId="0" borderId="34" xfId="0" applyNumberFormat="1" applyFont="1" applyFill="1" applyBorder="1" applyAlignment="1">
      <alignment horizontal="right" vertical="center" shrinkToFit="1"/>
    </xf>
    <xf numFmtId="177" fontId="36" fillId="0" borderId="35" xfId="0" applyNumberFormat="1" applyFont="1" applyFill="1" applyBorder="1" applyAlignment="1">
      <alignment horizontal="right" vertical="center" shrinkToFit="1"/>
    </xf>
    <xf numFmtId="0" fontId="37" fillId="0" borderId="0" xfId="0" applyFont="1" applyBorder="1">
      <alignment vertical="center"/>
    </xf>
    <xf numFmtId="0" fontId="36" fillId="0" borderId="0" xfId="1550" applyFont="1">
      <alignment vertical="center"/>
    </xf>
    <xf numFmtId="0" fontId="36" fillId="28" borderId="37" xfId="0" applyFont="1" applyFill="1" applyBorder="1" applyAlignment="1">
      <alignment horizontal="center" vertical="center" wrapText="1"/>
    </xf>
    <xf numFmtId="177" fontId="36" fillId="0" borderId="40" xfId="0" applyNumberFormat="1" applyFont="1" applyFill="1" applyBorder="1" applyAlignment="1">
      <alignment horizontal="right" vertical="center" shrinkToFit="1"/>
    </xf>
    <xf numFmtId="177" fontId="36" fillId="0" borderId="0" xfId="0" applyNumberFormat="1" applyFont="1" applyFill="1" applyBorder="1" applyAlignment="1">
      <alignment vertical="center" shrinkToFit="1"/>
    </xf>
    <xf numFmtId="178" fontId="36" fillId="0" borderId="0" xfId="1386" applyNumberFormat="1" applyFont="1" applyFill="1" applyBorder="1">
      <alignment vertical="center"/>
    </xf>
    <xf numFmtId="177" fontId="36" fillId="0" borderId="43" xfId="0" applyNumberFormat="1" applyFont="1" applyFill="1" applyBorder="1" applyAlignment="1">
      <alignment horizontal="right" vertical="center" shrinkToFit="1"/>
    </xf>
    <xf numFmtId="177" fontId="36" fillId="0" borderId="46" xfId="0" applyNumberFormat="1" applyFont="1" applyFill="1" applyBorder="1" applyAlignment="1">
      <alignment horizontal="right" vertical="center" shrinkToFit="1"/>
    </xf>
    <xf numFmtId="177" fontId="36" fillId="0" borderId="50" xfId="0" applyNumberFormat="1" applyFont="1" applyFill="1" applyBorder="1" applyAlignment="1">
      <alignment horizontal="right" vertical="center" shrinkToFit="1"/>
    </xf>
    <xf numFmtId="0" fontId="37" fillId="0" borderId="0" xfId="0" applyFont="1" applyFill="1">
      <alignment vertical="center"/>
    </xf>
    <xf numFmtId="177" fontId="36" fillId="0" borderId="48" xfId="0" applyNumberFormat="1" applyFont="1" applyFill="1" applyBorder="1" applyAlignment="1">
      <alignment horizontal="right" vertical="center" shrinkToFit="1"/>
    </xf>
    <xf numFmtId="177" fontId="36" fillId="0" borderId="52" xfId="0" applyNumberFormat="1" applyFont="1" applyFill="1" applyBorder="1" applyAlignment="1">
      <alignment horizontal="right" vertical="center" shrinkToFit="1"/>
    </xf>
    <xf numFmtId="178" fontId="36" fillId="0" borderId="53" xfId="0" applyNumberFormat="1" applyFont="1" applyFill="1" applyBorder="1" applyAlignment="1">
      <alignment horizontal="right" vertical="center" shrinkToFit="1"/>
    </xf>
    <xf numFmtId="177" fontId="36" fillId="0" borderId="42" xfId="0" applyNumberFormat="1" applyFont="1" applyFill="1" applyBorder="1" applyAlignment="1">
      <alignment horizontal="right" vertical="center" shrinkToFit="1"/>
    </xf>
    <xf numFmtId="178" fontId="36" fillId="0" borderId="44" xfId="0" applyNumberFormat="1" applyFont="1" applyFill="1" applyBorder="1" applyAlignment="1">
      <alignment horizontal="right" vertical="center" shrinkToFit="1"/>
    </xf>
    <xf numFmtId="177" fontId="36" fillId="0" borderId="45" xfId="0" applyNumberFormat="1" applyFont="1" applyFill="1" applyBorder="1" applyAlignment="1">
      <alignment horizontal="right" vertical="center" shrinkToFit="1"/>
    </xf>
    <xf numFmtId="178" fontId="36" fillId="0" borderId="47" xfId="0" applyNumberFormat="1" applyFont="1" applyFill="1" applyBorder="1" applyAlignment="1">
      <alignment horizontal="right" vertical="center" shrinkToFit="1"/>
    </xf>
    <xf numFmtId="0" fontId="36" fillId="28" borderId="18" xfId="0" applyFont="1" applyFill="1" applyBorder="1" applyAlignment="1">
      <alignment horizontal="center" vertical="center"/>
    </xf>
    <xf numFmtId="0" fontId="36" fillId="28" borderId="4" xfId="0" applyFont="1" applyFill="1" applyBorder="1" applyAlignment="1">
      <alignment horizontal="center" vertical="center"/>
    </xf>
    <xf numFmtId="0" fontId="36" fillId="28" borderId="3" xfId="0" applyFont="1" applyFill="1" applyBorder="1" applyAlignment="1">
      <alignment horizontal="center" vertical="center"/>
    </xf>
    <xf numFmtId="0" fontId="36" fillId="28" borderId="28" xfId="0" applyFont="1" applyFill="1" applyBorder="1" applyAlignment="1">
      <alignment horizontal="center" vertical="center"/>
    </xf>
    <xf numFmtId="0" fontId="36" fillId="28" borderId="37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/>
    </xf>
    <xf numFmtId="178" fontId="36" fillId="0" borderId="18" xfId="0" applyNumberFormat="1" applyFont="1" applyFill="1" applyBorder="1" applyAlignment="1">
      <alignment horizontal="right" vertical="center"/>
    </xf>
    <xf numFmtId="0" fontId="36" fillId="0" borderId="7" xfId="0" applyFont="1" applyFill="1" applyBorder="1" applyAlignment="1">
      <alignment horizontal="center" vertical="center"/>
    </xf>
    <xf numFmtId="38" fontId="36" fillId="0" borderId="57" xfId="0" applyNumberFormat="1" applyFont="1" applyFill="1" applyBorder="1">
      <alignment vertical="center"/>
    </xf>
    <xf numFmtId="0" fontId="37" fillId="27" borderId="0" xfId="0" applyFont="1" applyFill="1">
      <alignment vertical="center"/>
    </xf>
    <xf numFmtId="0" fontId="37" fillId="0" borderId="0" xfId="0" applyFont="1" applyFill="1" applyBorder="1" applyAlignment="1">
      <alignment horizontal="center" vertical="center"/>
    </xf>
    <xf numFmtId="0" fontId="36" fillId="28" borderId="4" xfId="0" applyFont="1" applyFill="1" applyBorder="1" applyAlignment="1">
      <alignment horizontal="center" vertical="center" wrapText="1"/>
    </xf>
    <xf numFmtId="0" fontId="36" fillId="28" borderId="32" xfId="0" applyFont="1" applyFill="1" applyBorder="1" applyAlignment="1">
      <alignment horizontal="center" vertical="center"/>
    </xf>
    <xf numFmtId="0" fontId="36" fillId="28" borderId="32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178" fontId="36" fillId="0" borderId="63" xfId="0" applyNumberFormat="1" applyFont="1" applyFill="1" applyBorder="1" applyAlignment="1">
      <alignment vertical="center" shrinkToFit="1"/>
    </xf>
    <xf numFmtId="177" fontId="36" fillId="0" borderId="63" xfId="0" applyNumberFormat="1" applyFont="1" applyFill="1" applyBorder="1" applyAlignment="1">
      <alignment vertical="center" shrinkToFit="1"/>
    </xf>
    <xf numFmtId="178" fontId="36" fillId="0" borderId="64" xfId="0" applyNumberFormat="1" applyFont="1" applyFill="1" applyBorder="1" applyAlignment="1">
      <alignment vertical="center" shrinkToFit="1"/>
    </xf>
    <xf numFmtId="177" fontId="36" fillId="0" borderId="64" xfId="0" applyNumberFormat="1" applyFont="1" applyFill="1" applyBorder="1" applyAlignment="1">
      <alignment vertical="center" shrinkToFit="1"/>
    </xf>
    <xf numFmtId="178" fontId="36" fillId="0" borderId="65" xfId="0" applyNumberFormat="1" applyFont="1" applyFill="1" applyBorder="1" applyAlignment="1">
      <alignment vertical="center" shrinkToFit="1"/>
    </xf>
    <xf numFmtId="177" fontId="36" fillId="0" borderId="65" xfId="0" applyNumberFormat="1" applyFont="1" applyFill="1" applyBorder="1" applyAlignment="1">
      <alignment vertical="center" shrinkToFit="1"/>
    </xf>
    <xf numFmtId="177" fontId="36" fillId="0" borderId="46" xfId="0" applyNumberFormat="1" applyFont="1" applyFill="1" applyBorder="1" applyAlignment="1">
      <alignment vertical="center" shrinkToFit="1"/>
    </xf>
    <xf numFmtId="177" fontId="36" fillId="0" borderId="50" xfId="0" applyNumberFormat="1" applyFont="1" applyFill="1" applyBorder="1" applyAlignment="1">
      <alignment vertical="center" shrinkToFit="1"/>
    </xf>
    <xf numFmtId="178" fontId="36" fillId="0" borderId="66" xfId="0" applyNumberFormat="1" applyFont="1" applyFill="1" applyBorder="1" applyAlignment="1">
      <alignment vertical="center" shrinkToFit="1"/>
    </xf>
    <xf numFmtId="0" fontId="37" fillId="0" borderId="0" xfId="0" applyFont="1" applyAlignment="1">
      <alignment vertical="center" shrinkToFit="1"/>
    </xf>
    <xf numFmtId="0" fontId="37" fillId="0" borderId="0" xfId="1550" applyFont="1">
      <alignment vertical="center"/>
    </xf>
    <xf numFmtId="49" fontId="36" fillId="28" borderId="18" xfId="1550" applyNumberFormat="1" applyFont="1" applyFill="1" applyBorder="1" applyAlignment="1">
      <alignment horizontal="centerContinuous" vertical="center"/>
    </xf>
    <xf numFmtId="177" fontId="36" fillId="0" borderId="18" xfId="1550" applyNumberFormat="1" applyFont="1" applyFill="1" applyBorder="1" applyAlignment="1">
      <alignment vertical="center" shrinkToFit="1"/>
    </xf>
    <xf numFmtId="0" fontId="41" fillId="28" borderId="19" xfId="1550" applyFont="1" applyFill="1" applyBorder="1" applyAlignment="1">
      <alignment horizontal="center" vertical="center" wrapText="1"/>
    </xf>
    <xf numFmtId="0" fontId="41" fillId="28" borderId="17" xfId="1550" applyFont="1" applyFill="1" applyBorder="1" applyAlignment="1">
      <alignment horizontal="center" vertical="center" wrapText="1"/>
    </xf>
    <xf numFmtId="177" fontId="36" fillId="0" borderId="31" xfId="1550" applyNumberFormat="1" applyFont="1" applyFill="1" applyBorder="1" applyAlignment="1">
      <alignment vertical="center" shrinkToFit="1"/>
    </xf>
    <xf numFmtId="178" fontId="36" fillId="0" borderId="24" xfId="1550" applyNumberFormat="1" applyFont="1" applyFill="1" applyBorder="1" applyAlignment="1">
      <alignment vertical="center" shrinkToFit="1"/>
    </xf>
    <xf numFmtId="177" fontId="36" fillId="0" borderId="71" xfId="1550" applyNumberFormat="1" applyFont="1" applyFill="1" applyBorder="1" applyAlignment="1">
      <alignment vertical="center" shrinkToFit="1"/>
    </xf>
    <xf numFmtId="178" fontId="36" fillId="0" borderId="71" xfId="1550" applyNumberFormat="1" applyFont="1" applyFill="1" applyBorder="1" applyAlignment="1">
      <alignment vertical="center" shrinkToFit="1"/>
    </xf>
    <xf numFmtId="177" fontId="36" fillId="0" borderId="34" xfId="1550" applyNumberFormat="1" applyFont="1" applyFill="1" applyBorder="1" applyAlignment="1">
      <alignment vertical="center" shrinkToFit="1"/>
    </xf>
    <xf numFmtId="177" fontId="36" fillId="0" borderId="56" xfId="1550" applyNumberFormat="1" applyFont="1" applyFill="1" applyBorder="1" applyAlignment="1">
      <alignment vertical="center" shrinkToFit="1"/>
    </xf>
    <xf numFmtId="0" fontId="38" fillId="0" borderId="0" xfId="1550" applyFont="1" applyAlignment="1">
      <alignment vertical="center"/>
    </xf>
    <xf numFmtId="0" fontId="46" fillId="0" borderId="0" xfId="1550" applyFont="1" applyAlignment="1">
      <alignment vertical="center"/>
    </xf>
    <xf numFmtId="0" fontId="41" fillId="28" borderId="28" xfId="1550" applyFont="1" applyFill="1" applyBorder="1" applyAlignment="1">
      <alignment horizontal="center" vertical="center" wrapText="1"/>
    </xf>
    <xf numFmtId="178" fontId="36" fillId="0" borderId="33" xfId="1550" applyNumberFormat="1" applyFont="1" applyFill="1" applyBorder="1" applyAlignment="1">
      <alignment vertical="center" shrinkToFit="1"/>
    </xf>
    <xf numFmtId="178" fontId="36" fillId="0" borderId="20" xfId="1550" applyNumberFormat="1" applyFont="1" applyFill="1" applyBorder="1" applyAlignment="1">
      <alignment vertical="center" shrinkToFit="1"/>
    </xf>
    <xf numFmtId="177" fontId="37" fillId="0" borderId="0" xfId="0" applyNumberFormat="1" applyFont="1">
      <alignment vertical="center"/>
    </xf>
    <xf numFmtId="0" fontId="37" fillId="0" borderId="0" xfId="0" applyFont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41" fillId="28" borderId="28" xfId="1550" applyFont="1" applyFill="1" applyBorder="1" applyAlignment="1">
      <alignment horizontal="center" vertical="center"/>
    </xf>
    <xf numFmtId="0" fontId="41" fillId="28" borderId="17" xfId="1550" applyFont="1" applyFill="1" applyBorder="1" applyAlignment="1">
      <alignment horizontal="center" vertical="center"/>
    </xf>
    <xf numFmtId="177" fontId="36" fillId="0" borderId="28" xfId="1550" applyNumberFormat="1" applyFont="1" applyFill="1" applyBorder="1" applyAlignment="1">
      <alignment vertical="center" shrinkToFit="1"/>
    </xf>
    <xf numFmtId="177" fontId="36" fillId="0" borderId="37" xfId="1550" applyNumberFormat="1" applyFont="1" applyFill="1" applyBorder="1" applyAlignment="1">
      <alignment vertical="center" shrinkToFit="1"/>
    </xf>
    <xf numFmtId="178" fontId="36" fillId="0" borderId="30" xfId="1550" applyNumberFormat="1" applyFont="1" applyFill="1" applyBorder="1" applyAlignment="1">
      <alignment vertical="center" shrinkToFit="1"/>
    </xf>
    <xf numFmtId="177" fontId="36" fillId="0" borderId="28" xfId="1577" applyNumberFormat="1" applyFont="1" applyFill="1" applyBorder="1" applyAlignment="1">
      <alignment horizontal="right" vertical="center" shrinkToFit="1"/>
    </xf>
    <xf numFmtId="0" fontId="36" fillId="0" borderId="28" xfId="0" applyFont="1" applyFill="1" applyBorder="1" applyAlignment="1">
      <alignment horizontal="center" vertical="center"/>
    </xf>
    <xf numFmtId="0" fontId="36" fillId="0" borderId="30" xfId="0" applyFont="1" applyFill="1" applyBorder="1" applyAlignment="1">
      <alignment horizontal="center" vertical="center"/>
    </xf>
    <xf numFmtId="0" fontId="36" fillId="0" borderId="28" xfId="0" applyFont="1" applyFill="1" applyBorder="1">
      <alignment vertical="center"/>
    </xf>
    <xf numFmtId="0" fontId="36" fillId="0" borderId="25" xfId="0" applyFont="1" applyFill="1" applyBorder="1" applyAlignment="1">
      <alignment vertical="center" wrapText="1"/>
    </xf>
    <xf numFmtId="178" fontId="36" fillId="0" borderId="30" xfId="0" applyNumberFormat="1" applyFont="1" applyFill="1" applyBorder="1">
      <alignment vertical="center"/>
    </xf>
    <xf numFmtId="0" fontId="36" fillId="0" borderId="3" xfId="1386" applyFont="1" applyFill="1" applyBorder="1" applyAlignment="1">
      <alignment vertical="center" shrinkToFit="1"/>
    </xf>
    <xf numFmtId="178" fontId="44" fillId="0" borderId="0" xfId="0" applyNumberFormat="1" applyFont="1" applyFill="1" applyBorder="1" applyAlignment="1">
      <alignment horizontal="right" vertical="center" shrinkToFit="1"/>
    </xf>
    <xf numFmtId="0" fontId="37" fillId="0" borderId="3" xfId="0" applyFont="1" applyBorder="1">
      <alignment vertical="center"/>
    </xf>
    <xf numFmtId="0" fontId="37" fillId="0" borderId="3" xfId="0" applyFont="1" applyBorder="1" applyAlignment="1">
      <alignment vertical="center" wrapText="1"/>
    </xf>
    <xf numFmtId="0" fontId="42" fillId="0" borderId="0" xfId="0" applyFont="1" applyFill="1" applyBorder="1">
      <alignment vertical="center"/>
    </xf>
    <xf numFmtId="0" fontId="47" fillId="0" borderId="0" xfId="0" applyFont="1" applyFill="1" applyBorder="1">
      <alignment vertical="center"/>
    </xf>
    <xf numFmtId="0" fontId="42" fillId="0" borderId="0" xfId="0" applyFont="1">
      <alignment vertical="center"/>
    </xf>
    <xf numFmtId="49" fontId="36" fillId="0" borderId="0" xfId="1550" applyNumberFormat="1" applyFont="1" applyBorder="1" applyAlignment="1">
      <alignment vertical="center" shrinkToFit="1"/>
    </xf>
    <xf numFmtId="177" fontId="36" fillId="0" borderId="0" xfId="1550" applyNumberFormat="1" applyFont="1" applyFill="1" applyBorder="1" applyAlignment="1">
      <alignment vertical="center" shrinkToFit="1"/>
    </xf>
    <xf numFmtId="178" fontId="36" fillId="0" borderId="0" xfId="1550" applyNumberFormat="1" applyFont="1" applyFill="1" applyBorder="1" applyAlignment="1">
      <alignment vertical="center" shrinkToFit="1"/>
    </xf>
    <xf numFmtId="0" fontId="48" fillId="0" borderId="0" xfId="0" applyFont="1" applyFill="1" applyBorder="1">
      <alignment vertical="center"/>
    </xf>
    <xf numFmtId="0" fontId="49" fillId="0" borderId="0" xfId="0" applyFont="1" applyFill="1" applyBorder="1">
      <alignment vertical="center"/>
    </xf>
    <xf numFmtId="0" fontId="36" fillId="0" borderId="3" xfId="0" applyFont="1" applyFill="1" applyBorder="1" applyAlignment="1">
      <alignment vertical="center" wrapText="1"/>
    </xf>
    <xf numFmtId="178" fontId="37" fillId="0" borderId="3" xfId="0" applyNumberFormat="1" applyFont="1" applyFill="1" applyBorder="1" applyAlignment="1">
      <alignment vertical="center" wrapText="1"/>
    </xf>
    <xf numFmtId="178" fontId="36" fillId="0" borderId="0" xfId="0" applyNumberFormat="1" applyFont="1" applyFill="1" applyBorder="1">
      <alignment vertical="center"/>
    </xf>
    <xf numFmtId="0" fontId="36" fillId="0" borderId="28" xfId="1386" applyFont="1" applyFill="1" applyBorder="1">
      <alignment vertical="center"/>
    </xf>
    <xf numFmtId="178" fontId="36" fillId="0" borderId="30" xfId="1386" applyNumberFormat="1" applyFont="1" applyFill="1" applyBorder="1">
      <alignment vertical="center"/>
    </xf>
    <xf numFmtId="0" fontId="41" fillId="0" borderId="0" xfId="0" applyFont="1" applyFill="1" applyBorder="1" applyAlignment="1">
      <alignment horizontal="center" vertical="center" wrapText="1"/>
    </xf>
    <xf numFmtId="0" fontId="48" fillId="0" borderId="0" xfId="1" applyNumberFormat="1" applyFont="1" applyFill="1" applyBorder="1" applyAlignment="1">
      <alignment vertical="center"/>
    </xf>
    <xf numFmtId="0" fontId="36" fillId="28" borderId="29" xfId="0" applyFont="1" applyFill="1" applyBorder="1" applyAlignment="1">
      <alignment horizontal="center" vertical="center"/>
    </xf>
    <xf numFmtId="0" fontId="36" fillId="0" borderId="3" xfId="1386" applyFont="1" applyFill="1" applyBorder="1" applyAlignment="1">
      <alignment vertical="center"/>
    </xf>
    <xf numFmtId="0" fontId="50" fillId="0" borderId="3" xfId="0" applyFont="1" applyFill="1" applyBorder="1" applyAlignment="1">
      <alignment vertical="center" shrinkToFit="1"/>
    </xf>
    <xf numFmtId="0" fontId="50" fillId="0" borderId="3" xfId="1386" applyFont="1" applyFill="1" applyBorder="1">
      <alignment vertical="center"/>
    </xf>
    <xf numFmtId="0" fontId="50" fillId="0" borderId="3" xfId="1386" applyFont="1" applyFill="1" applyBorder="1" applyAlignment="1">
      <alignment vertical="center"/>
    </xf>
    <xf numFmtId="177" fontId="41" fillId="0" borderId="34" xfId="0" applyNumberFormat="1" applyFont="1" applyFill="1" applyBorder="1" applyAlignment="1">
      <alignment horizontal="right" vertical="center" shrinkToFit="1"/>
    </xf>
    <xf numFmtId="177" fontId="41" fillId="0" borderId="35" xfId="0" applyNumberFormat="1" applyFont="1" applyFill="1" applyBorder="1" applyAlignment="1">
      <alignment horizontal="right" vertical="center" shrinkToFit="1"/>
    </xf>
    <xf numFmtId="178" fontId="41" fillId="0" borderId="20" xfId="0" applyNumberFormat="1" applyFont="1" applyFill="1" applyBorder="1" applyAlignment="1">
      <alignment horizontal="right" vertical="center" shrinkToFit="1"/>
    </xf>
    <xf numFmtId="177" fontId="41" fillId="0" borderId="52" xfId="0" applyNumberFormat="1" applyFont="1" applyFill="1" applyBorder="1" applyAlignment="1">
      <alignment horizontal="right" vertical="center" shrinkToFit="1"/>
    </xf>
    <xf numFmtId="178" fontId="41" fillId="0" borderId="52" xfId="0" applyNumberFormat="1" applyFont="1" applyFill="1" applyBorder="1" applyAlignment="1">
      <alignment horizontal="right" vertical="center" shrinkToFit="1"/>
    </xf>
    <xf numFmtId="0" fontId="45" fillId="0" borderId="0" xfId="0" applyFont="1" applyFill="1">
      <alignment vertical="center"/>
    </xf>
    <xf numFmtId="177" fontId="41" fillId="0" borderId="43" xfId="0" applyNumberFormat="1" applyFont="1" applyFill="1" applyBorder="1" applyAlignment="1">
      <alignment horizontal="right" vertical="center" shrinkToFit="1"/>
    </xf>
    <xf numFmtId="177" fontId="41" fillId="0" borderId="46" xfId="0" applyNumberFormat="1" applyFont="1" applyFill="1" applyBorder="1" applyAlignment="1">
      <alignment horizontal="right" vertical="center" shrinkToFit="1"/>
    </xf>
    <xf numFmtId="0" fontId="42" fillId="28" borderId="30" xfId="1550" applyFont="1" applyFill="1" applyBorder="1" applyAlignment="1">
      <alignment horizontal="center" vertical="center" wrapText="1"/>
    </xf>
    <xf numFmtId="177" fontId="41" fillId="0" borderId="68" xfId="0" applyNumberFormat="1" applyFont="1" applyFill="1" applyBorder="1" applyAlignment="1">
      <alignment vertical="center" shrinkToFit="1"/>
    </xf>
    <xf numFmtId="178" fontId="41" fillId="0" borderId="68" xfId="0" applyNumberFormat="1" applyFont="1" applyFill="1" applyBorder="1" applyAlignment="1">
      <alignment vertical="center" shrinkToFit="1"/>
    </xf>
    <xf numFmtId="177" fontId="41" fillId="0" borderId="64" xfId="0" applyNumberFormat="1" applyFont="1" applyFill="1" applyBorder="1" applyAlignment="1">
      <alignment vertical="center" shrinkToFit="1"/>
    </xf>
    <xf numFmtId="178" fontId="41" fillId="0" borderId="64" xfId="0" applyNumberFormat="1" applyFont="1" applyFill="1" applyBorder="1" applyAlignment="1">
      <alignment vertical="center" shrinkToFit="1"/>
    </xf>
    <xf numFmtId="177" fontId="41" fillId="0" borderId="65" xfId="0" applyNumberFormat="1" applyFont="1" applyFill="1" applyBorder="1" applyAlignment="1">
      <alignment vertical="center" shrinkToFit="1"/>
    </xf>
    <xf numFmtId="178" fontId="41" fillId="0" borderId="65" xfId="0" applyNumberFormat="1" applyFont="1" applyFill="1" applyBorder="1" applyAlignment="1">
      <alignment vertical="center" shrinkToFit="1"/>
    </xf>
    <xf numFmtId="177" fontId="41" fillId="0" borderId="46" xfId="0" applyNumberFormat="1" applyFont="1" applyFill="1" applyBorder="1" applyAlignment="1">
      <alignment vertical="center" shrinkToFit="1"/>
    </xf>
    <xf numFmtId="0" fontId="47" fillId="28" borderId="30" xfId="0" applyFont="1" applyFill="1" applyBorder="1" applyAlignment="1">
      <alignment horizontal="center" vertical="center" wrapText="1"/>
    </xf>
    <xf numFmtId="0" fontId="42" fillId="28" borderId="30" xfId="0" applyFont="1" applyFill="1" applyBorder="1" applyAlignment="1">
      <alignment horizontal="center" vertical="center" wrapText="1"/>
    </xf>
    <xf numFmtId="0" fontId="36" fillId="28" borderId="3" xfId="0" applyFont="1" applyFill="1" applyBorder="1" applyAlignment="1">
      <alignment horizontal="center" vertical="center" wrapText="1"/>
    </xf>
    <xf numFmtId="177" fontId="36" fillId="0" borderId="37" xfId="1577" applyNumberFormat="1" applyFont="1" applyFill="1" applyBorder="1" applyAlignment="1">
      <alignment horizontal="right" vertical="center" shrinkToFit="1"/>
    </xf>
    <xf numFmtId="49" fontId="36" fillId="0" borderId="0" xfId="1550" applyNumberFormat="1" applyFont="1" applyFill="1" applyBorder="1" applyAlignment="1">
      <alignment vertical="center" shrinkToFit="1"/>
    </xf>
    <xf numFmtId="0" fontId="37" fillId="0" borderId="0" xfId="1550" applyFont="1" applyFill="1">
      <alignment vertical="center"/>
    </xf>
    <xf numFmtId="0" fontId="36" fillId="0" borderId="4" xfId="0" applyFont="1" applyFill="1" applyBorder="1" applyAlignment="1">
      <alignment horizontal="center" vertical="center" shrinkToFit="1"/>
    </xf>
    <xf numFmtId="177" fontId="36" fillId="0" borderId="31" xfId="0" applyNumberFormat="1" applyFont="1" applyFill="1" applyBorder="1" applyAlignment="1">
      <alignment horizontal="right" vertical="center" shrinkToFit="1"/>
    </xf>
    <xf numFmtId="177" fontId="36" fillId="0" borderId="32" xfId="0" applyNumberFormat="1" applyFont="1" applyFill="1" applyBorder="1" applyAlignment="1">
      <alignment horizontal="right" vertical="center" shrinkToFit="1"/>
    </xf>
    <xf numFmtId="178" fontId="36" fillId="0" borderId="33" xfId="0" applyNumberFormat="1" applyFont="1" applyFill="1" applyBorder="1" applyAlignment="1">
      <alignment horizontal="right" vertical="center" shrinkToFit="1"/>
    </xf>
    <xf numFmtId="178" fontId="36" fillId="0" borderId="20" xfId="0" applyNumberFormat="1" applyFont="1" applyFill="1" applyBorder="1" applyAlignment="1">
      <alignment horizontal="right" vertical="center" shrinkToFit="1"/>
    </xf>
    <xf numFmtId="178" fontId="36" fillId="0" borderId="0" xfId="0" applyNumberFormat="1" applyFont="1" applyFill="1" applyBorder="1" applyAlignment="1">
      <alignment horizontal="right" vertical="center" shrinkToFit="1"/>
    </xf>
    <xf numFmtId="0" fontId="41" fillId="0" borderId="3" xfId="1147" applyFont="1" applyFill="1" applyBorder="1" applyAlignment="1" applyProtection="1">
      <alignment vertical="center"/>
      <protection locked="0"/>
    </xf>
    <xf numFmtId="178" fontId="37" fillId="0" borderId="0" xfId="0" applyNumberFormat="1" applyFont="1" applyFill="1">
      <alignment vertical="center"/>
    </xf>
    <xf numFmtId="0" fontId="51" fillId="0" borderId="3" xfId="1147" applyFont="1" applyFill="1" applyBorder="1" applyAlignment="1" applyProtection="1">
      <alignment vertical="center"/>
      <protection locked="0"/>
    </xf>
    <xf numFmtId="177" fontId="36" fillId="0" borderId="39" xfId="0" applyNumberFormat="1" applyFont="1" applyFill="1" applyBorder="1" applyAlignment="1">
      <alignment horizontal="right" vertical="center" shrinkToFit="1"/>
    </xf>
    <xf numFmtId="178" fontId="36" fillId="0" borderId="41" xfId="0" applyNumberFormat="1" applyFont="1" applyFill="1" applyBorder="1" applyAlignment="1">
      <alignment horizontal="right" vertical="center" shrinkToFit="1"/>
    </xf>
    <xf numFmtId="177" fontId="36" fillId="0" borderId="49" xfId="0" applyNumberFormat="1" applyFont="1" applyFill="1" applyBorder="1" applyAlignment="1">
      <alignment horizontal="right" vertical="center" shrinkToFit="1"/>
    </xf>
    <xf numFmtId="0" fontId="41" fillId="0" borderId="28" xfId="1147" applyFont="1" applyFill="1" applyBorder="1" applyProtection="1">
      <protection locked="0"/>
    </xf>
    <xf numFmtId="0" fontId="37" fillId="0" borderId="0" xfId="0" applyFont="1" applyFill="1" applyBorder="1">
      <alignment vertical="center"/>
    </xf>
    <xf numFmtId="177" fontId="36" fillId="0" borderId="54" xfId="0" applyNumberFormat="1" applyFont="1" applyFill="1" applyBorder="1" applyAlignment="1">
      <alignment horizontal="right" vertical="center" shrinkToFit="1"/>
    </xf>
    <xf numFmtId="178" fontId="36" fillId="0" borderId="51" xfId="0" applyNumberFormat="1" applyFont="1" applyFill="1" applyBorder="1" applyAlignment="1">
      <alignment horizontal="right" vertical="center" shrinkToFit="1"/>
    </xf>
    <xf numFmtId="177" fontId="41" fillId="0" borderId="48" xfId="0" applyNumberFormat="1" applyFont="1" applyFill="1" applyBorder="1" applyAlignment="1">
      <alignment horizontal="right" vertical="center" shrinkToFit="1"/>
    </xf>
    <xf numFmtId="178" fontId="41" fillId="0" borderId="53" xfId="0" applyNumberFormat="1" applyFont="1" applyFill="1" applyBorder="1" applyAlignment="1">
      <alignment horizontal="right" vertical="center" shrinkToFit="1"/>
    </xf>
    <xf numFmtId="0" fontId="45" fillId="0" borderId="0" xfId="0" applyFont="1" applyFill="1" applyBorder="1">
      <alignment vertical="center"/>
    </xf>
    <xf numFmtId="177" fontId="41" fillId="0" borderId="42" xfId="0" applyNumberFormat="1" applyFont="1" applyFill="1" applyBorder="1" applyAlignment="1">
      <alignment horizontal="right" vertical="center" shrinkToFit="1"/>
    </xf>
    <xf numFmtId="178" fontId="41" fillId="0" borderId="44" xfId="0" applyNumberFormat="1" applyFont="1" applyFill="1" applyBorder="1" applyAlignment="1">
      <alignment horizontal="right" vertical="center" shrinkToFit="1"/>
    </xf>
    <xf numFmtId="177" fontId="41" fillId="0" borderId="45" xfId="0" applyNumberFormat="1" applyFont="1" applyFill="1" applyBorder="1" applyAlignment="1">
      <alignment horizontal="right" vertical="center" shrinkToFit="1"/>
    </xf>
    <xf numFmtId="178" fontId="41" fillId="0" borderId="47" xfId="0" applyNumberFormat="1" applyFont="1" applyFill="1" applyBorder="1" applyAlignment="1">
      <alignment horizontal="right" vertical="center" shrinkToFit="1"/>
    </xf>
    <xf numFmtId="0" fontId="37" fillId="0" borderId="72" xfId="0" applyFont="1" applyBorder="1">
      <alignment vertical="center"/>
    </xf>
    <xf numFmtId="0" fontId="37" fillId="0" borderId="73" xfId="0" applyFont="1" applyBorder="1">
      <alignment vertical="center"/>
    </xf>
    <xf numFmtId="0" fontId="37" fillId="0" borderId="74" xfId="0" applyFont="1" applyBorder="1">
      <alignment vertical="center"/>
    </xf>
    <xf numFmtId="0" fontId="37" fillId="0" borderId="75" xfId="0" applyFont="1" applyBorder="1">
      <alignment vertical="center"/>
    </xf>
    <xf numFmtId="0" fontId="37" fillId="43" borderId="3" xfId="0" applyFont="1" applyFill="1" applyBorder="1">
      <alignment vertical="center"/>
    </xf>
    <xf numFmtId="178" fontId="37" fillId="0" borderId="0" xfId="1917" applyNumberFormat="1" applyFont="1" applyBorder="1">
      <alignment vertical="center"/>
    </xf>
    <xf numFmtId="0" fontId="37" fillId="0" borderId="0" xfId="0" applyFont="1" applyBorder="1" applyAlignment="1">
      <alignment vertical="center"/>
    </xf>
    <xf numFmtId="178" fontId="37" fillId="0" borderId="0" xfId="1917" applyNumberFormat="1" applyFont="1" applyBorder="1" applyAlignment="1">
      <alignment vertical="center"/>
    </xf>
    <xf numFmtId="0" fontId="37" fillId="0" borderId="76" xfId="0" applyFont="1" applyBorder="1" applyAlignment="1">
      <alignment vertical="center"/>
    </xf>
    <xf numFmtId="0" fontId="37" fillId="44" borderId="3" xfId="0" applyFont="1" applyFill="1" applyBorder="1">
      <alignment vertical="center"/>
    </xf>
    <xf numFmtId="0" fontId="37" fillId="45" borderId="3" xfId="0" applyFont="1" applyFill="1" applyBorder="1">
      <alignment vertical="center"/>
    </xf>
    <xf numFmtId="0" fontId="37" fillId="46" borderId="3" xfId="0" applyFont="1" applyFill="1" applyBorder="1">
      <alignment vertical="center"/>
    </xf>
    <xf numFmtId="0" fontId="37" fillId="47" borderId="3" xfId="0" applyFont="1" applyFill="1" applyBorder="1">
      <alignment vertical="center"/>
    </xf>
    <xf numFmtId="0" fontId="37" fillId="0" borderId="77" xfId="0" applyFont="1" applyBorder="1">
      <alignment vertical="center"/>
    </xf>
    <xf numFmtId="0" fontId="37" fillId="0" borderId="78" xfId="0" applyFont="1" applyBorder="1">
      <alignment vertical="center"/>
    </xf>
    <xf numFmtId="0" fontId="37" fillId="0" borderId="79" xfId="0" applyFont="1" applyBorder="1" applyAlignment="1">
      <alignment vertical="center"/>
    </xf>
    <xf numFmtId="0" fontId="37" fillId="0" borderId="76" xfId="0" applyFont="1" applyBorder="1">
      <alignment vertical="center"/>
    </xf>
    <xf numFmtId="0" fontId="37" fillId="0" borderId="79" xfId="0" applyFont="1" applyBorder="1">
      <alignment vertical="center"/>
    </xf>
    <xf numFmtId="0" fontId="36" fillId="0" borderId="25" xfId="0" applyFont="1" applyFill="1" applyBorder="1" applyAlignment="1">
      <alignment vertical="center"/>
    </xf>
    <xf numFmtId="0" fontId="36" fillId="28" borderId="4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vertical="center"/>
    </xf>
    <xf numFmtId="0" fontId="37" fillId="0" borderId="55" xfId="0" applyFont="1" applyFill="1" applyBorder="1">
      <alignment vertical="center"/>
    </xf>
    <xf numFmtId="177" fontId="36" fillId="0" borderId="80" xfId="0" applyNumberFormat="1" applyFont="1" applyFill="1" applyBorder="1" applyAlignment="1">
      <alignment vertical="center" shrinkToFit="1"/>
    </xf>
    <xf numFmtId="178" fontId="36" fillId="0" borderId="80" xfId="0" applyNumberFormat="1" applyFont="1" applyFill="1" applyBorder="1" applyAlignment="1">
      <alignment vertical="center" shrinkToFit="1"/>
    </xf>
    <xf numFmtId="49" fontId="36" fillId="28" borderId="17" xfId="1550" applyNumberFormat="1" applyFont="1" applyFill="1" applyBorder="1" applyAlignment="1">
      <alignment horizontal="centerContinuous" vertical="center"/>
    </xf>
    <xf numFmtId="178" fontId="36" fillId="0" borderId="27" xfId="1550" applyNumberFormat="1" applyFont="1" applyFill="1" applyBorder="1" applyAlignment="1">
      <alignment vertical="center" shrinkToFit="1"/>
    </xf>
    <xf numFmtId="178" fontId="36" fillId="0" borderId="82" xfId="1550" applyNumberFormat="1" applyFont="1" applyFill="1" applyBorder="1" applyAlignment="1">
      <alignment vertical="center" shrinkToFit="1"/>
    </xf>
    <xf numFmtId="177" fontId="36" fillId="0" borderId="83" xfId="1550" applyNumberFormat="1" applyFont="1" applyFill="1" applyBorder="1" applyAlignment="1">
      <alignment vertical="center" shrinkToFit="1"/>
    </xf>
    <xf numFmtId="49" fontId="36" fillId="28" borderId="3" xfId="1550" applyNumberFormat="1" applyFont="1" applyFill="1" applyBorder="1" applyAlignment="1">
      <alignment horizontal="centerContinuous" vertical="center"/>
    </xf>
    <xf numFmtId="0" fontId="38" fillId="28" borderId="33" xfId="0" applyFont="1" applyFill="1" applyBorder="1" applyAlignment="1">
      <alignment horizontal="center" vertical="center" wrapText="1"/>
    </xf>
    <xf numFmtId="178" fontId="36" fillId="0" borderId="84" xfId="1550" applyNumberFormat="1" applyFont="1" applyFill="1" applyBorder="1" applyAlignment="1">
      <alignment vertical="center" shrinkToFit="1"/>
    </xf>
    <xf numFmtId="178" fontId="36" fillId="0" borderId="85" xfId="1550" applyNumberFormat="1" applyFont="1" applyFill="1" applyBorder="1" applyAlignment="1">
      <alignment vertical="center" shrinkToFit="1"/>
    </xf>
    <xf numFmtId="0" fontId="53" fillId="28" borderId="83" xfId="1550" applyFont="1" applyFill="1" applyBorder="1" applyAlignment="1">
      <alignment horizontal="center" vertical="center" wrapText="1"/>
    </xf>
    <xf numFmtId="0" fontId="38" fillId="28" borderId="30" xfId="0" applyFont="1" applyFill="1" applyBorder="1" applyAlignment="1">
      <alignment horizontal="center" vertical="center" wrapText="1"/>
    </xf>
    <xf numFmtId="177" fontId="36" fillId="0" borderId="86" xfId="0" applyNumberFormat="1" applyFont="1" applyFill="1" applyBorder="1" applyAlignment="1">
      <alignment horizontal="right" vertical="center" shrinkToFit="1"/>
    </xf>
    <xf numFmtId="177" fontId="36" fillId="0" borderId="87" xfId="0" applyNumberFormat="1" applyFont="1" applyFill="1" applyBorder="1" applyAlignment="1">
      <alignment horizontal="right" vertical="center" shrinkToFit="1"/>
    </xf>
    <xf numFmtId="177" fontId="36" fillId="0" borderId="88" xfId="0" applyNumberFormat="1" applyFont="1" applyFill="1" applyBorder="1" applyAlignment="1">
      <alignment horizontal="right" vertical="center" shrinkToFit="1"/>
    </xf>
    <xf numFmtId="177" fontId="36" fillId="0" borderId="89" xfId="0" applyNumberFormat="1" applyFont="1" applyFill="1" applyBorder="1" applyAlignment="1">
      <alignment horizontal="right" vertical="center" shrinkToFit="1"/>
    </xf>
    <xf numFmtId="0" fontId="38" fillId="28" borderId="29" xfId="0" applyFont="1" applyFill="1" applyBorder="1" applyAlignment="1">
      <alignment horizontal="center" vertical="center" wrapText="1"/>
    </xf>
    <xf numFmtId="0" fontId="47" fillId="28" borderId="83" xfId="0" applyFont="1" applyFill="1" applyBorder="1" applyAlignment="1">
      <alignment horizontal="center" vertical="center" wrapText="1"/>
    </xf>
    <xf numFmtId="0" fontId="36" fillId="0" borderId="3" xfId="0" applyFont="1" applyFill="1" applyBorder="1">
      <alignment vertical="center"/>
    </xf>
    <xf numFmtId="0" fontId="36" fillId="0" borderId="3" xfId="0" applyFont="1" applyFill="1" applyBorder="1" applyAlignment="1">
      <alignment horizontal="center" vertical="center" wrapText="1"/>
    </xf>
    <xf numFmtId="0" fontId="36" fillId="0" borderId="3" xfId="1386" applyFont="1" applyFill="1" applyBorder="1">
      <alignment vertical="center"/>
    </xf>
    <xf numFmtId="0" fontId="41" fillId="0" borderId="3" xfId="1147" applyFont="1" applyFill="1" applyBorder="1" applyProtection="1">
      <protection locked="0"/>
    </xf>
    <xf numFmtId="177" fontId="36" fillId="0" borderId="3" xfId="0" applyNumberFormat="1" applyFont="1" applyFill="1" applyBorder="1" applyAlignment="1">
      <alignment vertical="center" shrinkToFit="1"/>
    </xf>
    <xf numFmtId="179" fontId="36" fillId="0" borderId="3" xfId="0" applyNumberFormat="1" applyFont="1" applyFill="1" applyBorder="1" applyAlignment="1">
      <alignment vertical="center" shrinkToFit="1"/>
    </xf>
    <xf numFmtId="178" fontId="36" fillId="0" borderId="41" xfId="1917" applyNumberFormat="1" applyFont="1" applyFill="1" applyBorder="1" applyAlignment="1">
      <alignment horizontal="right" vertical="center" shrinkToFit="1"/>
    </xf>
    <xf numFmtId="178" fontId="36" fillId="0" borderId="44" xfId="1917" applyNumberFormat="1" applyFont="1" applyFill="1" applyBorder="1" applyAlignment="1">
      <alignment horizontal="right" vertical="center" shrinkToFit="1"/>
    </xf>
    <xf numFmtId="178" fontId="36" fillId="0" borderId="51" xfId="1917" applyNumberFormat="1" applyFont="1" applyFill="1" applyBorder="1" applyAlignment="1">
      <alignment horizontal="right" vertical="center" shrinkToFit="1"/>
    </xf>
    <xf numFmtId="178" fontId="36" fillId="0" borderId="30" xfId="1917" applyNumberFormat="1" applyFont="1" applyFill="1" applyBorder="1" applyAlignment="1">
      <alignment horizontal="right" vertical="center" shrinkToFit="1"/>
    </xf>
    <xf numFmtId="178" fontId="36" fillId="0" borderId="81" xfId="1917" applyNumberFormat="1" applyFont="1" applyFill="1" applyBorder="1" applyAlignment="1">
      <alignment horizontal="right" vertical="center" shrinkToFit="1"/>
    </xf>
    <xf numFmtId="0" fontId="38" fillId="28" borderId="32" xfId="0" applyFont="1" applyFill="1" applyBorder="1" applyAlignment="1">
      <alignment horizontal="center" vertical="center" wrapText="1"/>
    </xf>
    <xf numFmtId="0" fontId="47" fillId="28" borderId="84" xfId="0" applyFont="1" applyFill="1" applyBorder="1" applyAlignment="1">
      <alignment horizontal="center" vertical="center" wrapText="1"/>
    </xf>
    <xf numFmtId="177" fontId="36" fillId="0" borderId="90" xfId="0" applyNumberFormat="1" applyFont="1" applyFill="1" applyBorder="1" applyAlignment="1">
      <alignment horizontal="right" vertical="center" shrinkToFit="1"/>
    </xf>
    <xf numFmtId="177" fontId="41" fillId="0" borderId="91" xfId="0" applyNumberFormat="1" applyFont="1" applyFill="1" applyBorder="1" applyAlignment="1">
      <alignment horizontal="right" vertical="center" shrinkToFit="1"/>
    </xf>
    <xf numFmtId="177" fontId="41" fillId="0" borderId="87" xfId="0" applyNumberFormat="1" applyFont="1" applyFill="1" applyBorder="1" applyAlignment="1">
      <alignment horizontal="right" vertical="center" shrinkToFit="1"/>
    </xf>
    <xf numFmtId="177" fontId="41" fillId="0" borderId="88" xfId="0" applyNumberFormat="1" applyFont="1" applyFill="1" applyBorder="1" applyAlignment="1">
      <alignment horizontal="right" vertical="center" shrinkToFit="1"/>
    </xf>
    <xf numFmtId="178" fontId="36" fillId="0" borderId="33" xfId="1917" applyNumberFormat="1" applyFont="1" applyFill="1" applyBorder="1" applyAlignment="1">
      <alignment horizontal="right" vertical="center" shrinkToFit="1"/>
    </xf>
    <xf numFmtId="178" fontId="41" fillId="0" borderId="53" xfId="1917" applyNumberFormat="1" applyFont="1" applyFill="1" applyBorder="1" applyAlignment="1">
      <alignment horizontal="right" vertical="center" shrinkToFit="1"/>
    </xf>
    <xf numFmtId="178" fontId="41" fillId="0" borderId="44" xfId="1917" applyNumberFormat="1" applyFont="1" applyFill="1" applyBorder="1" applyAlignment="1">
      <alignment horizontal="right" vertical="center" shrinkToFit="1"/>
    </xf>
    <xf numFmtId="178" fontId="41" fillId="0" borderId="51" xfId="1917" applyNumberFormat="1" applyFont="1" applyFill="1" applyBorder="1" applyAlignment="1">
      <alignment horizontal="right" vertical="center" shrinkToFit="1"/>
    </xf>
    <xf numFmtId="178" fontId="41" fillId="0" borderId="30" xfId="1917" applyNumberFormat="1" applyFont="1" applyFill="1" applyBorder="1" applyAlignment="1">
      <alignment horizontal="right" vertical="center" shrinkToFit="1"/>
    </xf>
    <xf numFmtId="0" fontId="37" fillId="0" borderId="23" xfId="0" applyFont="1" applyFill="1" applyBorder="1" applyAlignment="1">
      <alignment horizontal="center" vertical="center"/>
    </xf>
    <xf numFmtId="0" fontId="36" fillId="0" borderId="23" xfId="0" applyFont="1" applyFill="1" applyBorder="1" applyAlignment="1">
      <alignment horizontal="center" vertical="center" wrapText="1"/>
    </xf>
    <xf numFmtId="177" fontId="36" fillId="0" borderId="23" xfId="0" applyNumberFormat="1" applyFont="1" applyFill="1" applyBorder="1" applyAlignment="1">
      <alignment vertical="center" shrinkToFit="1"/>
    </xf>
    <xf numFmtId="0" fontId="37" fillId="0" borderId="23" xfId="0" applyFont="1" applyFill="1" applyBorder="1">
      <alignment vertical="center"/>
    </xf>
    <xf numFmtId="0" fontId="47" fillId="0" borderId="0" xfId="1550" applyFont="1">
      <alignment vertical="center"/>
    </xf>
    <xf numFmtId="0" fontId="37" fillId="0" borderId="0" xfId="1550" applyFont="1" applyBorder="1">
      <alignment vertical="center"/>
    </xf>
    <xf numFmtId="179" fontId="37" fillId="0" borderId="0" xfId="1550" applyNumberFormat="1" applyFont="1" applyBorder="1">
      <alignment vertical="center"/>
    </xf>
    <xf numFmtId="177" fontId="36" fillId="0" borderId="34" xfId="0" applyNumberFormat="1" applyFont="1" applyFill="1" applyBorder="1">
      <alignment vertical="center"/>
    </xf>
    <xf numFmtId="177" fontId="36" fillId="0" borderId="56" xfId="0" applyNumberFormat="1" applyFont="1" applyFill="1" applyBorder="1">
      <alignment vertical="center"/>
    </xf>
    <xf numFmtId="0" fontId="45" fillId="0" borderId="0" xfId="0" applyNumberFormat="1" applyFont="1" applyBorder="1" applyAlignment="1">
      <alignment vertical="center"/>
    </xf>
    <xf numFmtId="0" fontId="36" fillId="28" borderId="19" xfId="1550" applyNumberFormat="1" applyFont="1" applyFill="1" applyBorder="1" applyAlignment="1">
      <alignment horizontal="centerContinuous" vertical="center"/>
    </xf>
    <xf numFmtId="0" fontId="47" fillId="28" borderId="28" xfId="1550" applyNumberFormat="1" applyFont="1" applyFill="1" applyBorder="1" applyAlignment="1">
      <alignment horizontal="center" vertical="center" wrapText="1" shrinkToFit="1"/>
    </xf>
    <xf numFmtId="0" fontId="36" fillId="0" borderId="39" xfId="1553" applyNumberFormat="1" applyFont="1" applyFill="1" applyBorder="1" applyAlignment="1">
      <alignment horizontal="left" vertical="center" shrinkToFit="1"/>
    </xf>
    <xf numFmtId="0" fontId="36" fillId="0" borderId="54" xfId="1553" applyNumberFormat="1" applyFont="1" applyFill="1" applyBorder="1" applyAlignment="1">
      <alignment horizontal="left" vertical="center" shrinkToFit="1"/>
    </xf>
    <xf numFmtId="0" fontId="36" fillId="0" borderId="42" xfId="1553" applyNumberFormat="1" applyFont="1" applyFill="1" applyBorder="1" applyAlignment="1">
      <alignment horizontal="left" vertical="center" shrinkToFit="1"/>
    </xf>
    <xf numFmtId="0" fontId="36" fillId="0" borderId="49" xfId="1553" applyNumberFormat="1" applyFont="1" applyFill="1" applyBorder="1" applyAlignment="1">
      <alignment horizontal="left" vertical="center" shrinkToFit="1"/>
    </xf>
    <xf numFmtId="0" fontId="36" fillId="0" borderId="3" xfId="1553" applyNumberFormat="1" applyFont="1" applyFill="1" applyBorder="1" applyAlignment="1">
      <alignment horizontal="center" vertical="center" shrinkToFit="1"/>
    </xf>
    <xf numFmtId="0" fontId="36" fillId="0" borderId="4" xfId="1553" applyNumberFormat="1" applyFont="1" applyFill="1" applyBorder="1" applyAlignment="1">
      <alignment horizontal="center" vertical="center" shrinkToFit="1"/>
    </xf>
    <xf numFmtId="0" fontId="41" fillId="0" borderId="48" xfId="1553" applyNumberFormat="1" applyFont="1" applyFill="1" applyBorder="1" applyAlignment="1">
      <alignment horizontal="left" vertical="center" shrinkToFit="1"/>
    </xf>
    <xf numFmtId="0" fontId="41" fillId="0" borderId="54" xfId="1553" applyNumberFormat="1" applyFont="1" applyFill="1" applyBorder="1" applyAlignment="1">
      <alignment horizontal="left" vertical="center" shrinkToFit="1"/>
    </xf>
    <xf numFmtId="0" fontId="41" fillId="0" borderId="42" xfId="1553" applyNumberFormat="1" applyFont="1" applyFill="1" applyBorder="1" applyAlignment="1">
      <alignment horizontal="left" vertical="center" shrinkToFit="1"/>
    </xf>
    <xf numFmtId="0" fontId="41" fillId="0" borderId="49" xfId="1553" applyNumberFormat="1" applyFont="1" applyFill="1" applyBorder="1" applyAlignment="1">
      <alignment horizontal="left" vertical="center" shrinkToFit="1"/>
    </xf>
    <xf numFmtId="0" fontId="41" fillId="0" borderId="3" xfId="1553" applyNumberFormat="1" applyFont="1" applyFill="1" applyBorder="1" applyAlignment="1">
      <alignment horizontal="center" vertical="center" shrinkToFit="1"/>
    </xf>
    <xf numFmtId="178" fontId="36" fillId="0" borderId="30" xfId="0" applyNumberFormat="1" applyFont="1" applyFill="1" applyBorder="1" applyAlignment="1">
      <alignment horizontal="right" vertical="center"/>
    </xf>
    <xf numFmtId="178" fontId="36" fillId="0" borderId="3" xfId="0" applyNumberFormat="1" applyFont="1" applyFill="1" applyBorder="1" applyAlignment="1">
      <alignment horizontal="right" vertical="center"/>
    </xf>
    <xf numFmtId="179" fontId="36" fillId="0" borderId="3" xfId="0" applyNumberFormat="1" applyFont="1" applyFill="1" applyBorder="1" applyAlignment="1">
      <alignment horizontal="right" vertical="center"/>
    </xf>
    <xf numFmtId="178" fontId="36" fillId="0" borderId="3" xfId="0" applyNumberFormat="1" applyFont="1" applyFill="1" applyBorder="1" applyAlignment="1">
      <alignment horizontal="right" vertical="center" wrapText="1"/>
    </xf>
    <xf numFmtId="0" fontId="36" fillId="0" borderId="19" xfId="1386" applyFont="1" applyFill="1" applyBorder="1" applyAlignment="1">
      <alignment vertical="center" shrinkToFit="1"/>
    </xf>
    <xf numFmtId="178" fontId="36" fillId="0" borderId="30" xfId="1386" applyNumberFormat="1" applyFont="1" applyFill="1" applyBorder="1" applyAlignment="1">
      <alignment horizontal="right" vertical="center"/>
    </xf>
    <xf numFmtId="178" fontId="36" fillId="0" borderId="28" xfId="0" applyNumberFormat="1" applyFont="1" applyFill="1" applyBorder="1" applyAlignment="1">
      <alignment horizontal="right" vertical="center"/>
    </xf>
    <xf numFmtId="179" fontId="36" fillId="0" borderId="30" xfId="0" applyNumberFormat="1" applyFont="1" applyFill="1" applyBorder="1" applyAlignment="1">
      <alignment horizontal="right" vertical="center"/>
    </xf>
    <xf numFmtId="178" fontId="36" fillId="0" borderId="28" xfId="0" applyNumberFormat="1" applyFont="1" applyFill="1" applyBorder="1">
      <alignment vertical="center"/>
    </xf>
    <xf numFmtId="179" fontId="36" fillId="0" borderId="30" xfId="0" applyNumberFormat="1" applyFont="1" applyFill="1" applyBorder="1">
      <alignment vertical="center"/>
    </xf>
    <xf numFmtId="0" fontId="36" fillId="0" borderId="3" xfId="0" applyFont="1" applyBorder="1" applyAlignment="1">
      <alignment horizontal="center" vertical="center"/>
    </xf>
    <xf numFmtId="0" fontId="36" fillId="0" borderId="23" xfId="0" applyFont="1" applyFill="1" applyBorder="1" applyAlignment="1">
      <alignment horizontal="center" vertical="center"/>
    </xf>
    <xf numFmtId="177" fontId="36" fillId="0" borderId="28" xfId="0" applyNumberFormat="1" applyFont="1" applyFill="1" applyBorder="1" applyAlignment="1">
      <alignment horizontal="right" vertical="center" shrinkToFit="1"/>
    </xf>
    <xf numFmtId="177" fontId="36" fillId="0" borderId="18" xfId="0" applyNumberFormat="1" applyFont="1" applyFill="1" applyBorder="1" applyAlignment="1">
      <alignment horizontal="right" vertical="center" shrinkToFit="1"/>
    </xf>
    <xf numFmtId="177" fontId="36" fillId="0" borderId="18" xfId="1577" applyNumberFormat="1" applyFont="1" applyFill="1" applyBorder="1" applyAlignment="1">
      <alignment horizontal="right" vertical="center" shrinkToFit="1"/>
    </xf>
    <xf numFmtId="0" fontId="38" fillId="0" borderId="0" xfId="0" applyFont="1" applyFill="1">
      <alignment vertical="center"/>
    </xf>
    <xf numFmtId="179" fontId="36" fillId="0" borderId="3" xfId="0" applyNumberFormat="1" applyFont="1" applyFill="1" applyBorder="1">
      <alignment vertical="center"/>
    </xf>
    <xf numFmtId="0" fontId="37" fillId="0" borderId="0" xfId="0" applyFont="1" applyFill="1" applyAlignment="1">
      <alignment vertical="center"/>
    </xf>
    <xf numFmtId="179" fontId="36" fillId="0" borderId="3" xfId="1386" applyNumberFormat="1" applyFont="1" applyFill="1" applyBorder="1">
      <alignment vertical="center"/>
    </xf>
    <xf numFmtId="177" fontId="36" fillId="0" borderId="66" xfId="0" applyNumberFormat="1" applyFont="1" applyFill="1" applyBorder="1" applyAlignment="1">
      <alignment vertical="center" shrinkToFit="1"/>
    </xf>
    <xf numFmtId="0" fontId="45" fillId="0" borderId="23" xfId="0" applyFont="1" applyFill="1" applyBorder="1">
      <alignment vertical="center"/>
    </xf>
    <xf numFmtId="180" fontId="37" fillId="0" borderId="0" xfId="1917" applyNumberFormat="1" applyFont="1" applyFill="1">
      <alignment vertical="center"/>
    </xf>
    <xf numFmtId="0" fontId="54" fillId="0" borderId="0" xfId="0" applyFont="1" applyBorder="1">
      <alignment vertical="center"/>
    </xf>
    <xf numFmtId="178" fontId="37" fillId="0" borderId="0" xfId="0" applyNumberFormat="1" applyFont="1">
      <alignment vertical="center"/>
    </xf>
    <xf numFmtId="10" fontId="36" fillId="0" borderId="30" xfId="0" applyNumberFormat="1" applyFont="1" applyFill="1" applyBorder="1" applyAlignment="1">
      <alignment horizontal="right" vertical="center"/>
    </xf>
    <xf numFmtId="10" fontId="37" fillId="0" borderId="0" xfId="0" applyNumberFormat="1" applyFont="1" applyBorder="1">
      <alignment vertical="center"/>
    </xf>
    <xf numFmtId="10" fontId="36" fillId="0" borderId="0" xfId="1386" applyNumberFormat="1" applyFont="1" applyFill="1" applyBorder="1">
      <alignment vertical="center"/>
    </xf>
    <xf numFmtId="10" fontId="37" fillId="0" borderId="0" xfId="0" applyNumberFormat="1" applyFont="1" applyFill="1" applyBorder="1">
      <alignment vertical="center"/>
    </xf>
    <xf numFmtId="10" fontId="45" fillId="0" borderId="0" xfId="0" applyNumberFormat="1" applyFont="1" applyFill="1" applyBorder="1">
      <alignment vertical="center"/>
    </xf>
    <xf numFmtId="0" fontId="36" fillId="0" borderId="28" xfId="0" applyFont="1" applyFill="1" applyBorder="1" applyAlignment="1">
      <alignment vertical="center" wrapText="1"/>
    </xf>
    <xf numFmtId="181" fontId="37" fillId="0" borderId="0" xfId="0" applyNumberFormat="1" applyFont="1" applyBorder="1">
      <alignment vertical="center"/>
    </xf>
    <xf numFmtId="181" fontId="36" fillId="0" borderId="30" xfId="0" applyNumberFormat="1" applyFont="1" applyFill="1" applyBorder="1" applyAlignment="1">
      <alignment vertical="center" wrapText="1"/>
    </xf>
    <xf numFmtId="181" fontId="36" fillId="0" borderId="30" xfId="1386" applyNumberFormat="1" applyFont="1" applyFill="1" applyBorder="1" applyAlignment="1">
      <alignment horizontal="right" vertical="center"/>
    </xf>
    <xf numFmtId="181" fontId="36" fillId="0" borderId="0" xfId="1386" applyNumberFormat="1" applyFont="1" applyFill="1" applyBorder="1">
      <alignment vertical="center"/>
    </xf>
    <xf numFmtId="181" fontId="37" fillId="0" borderId="0" xfId="0" applyNumberFormat="1" applyFont="1" applyFill="1" applyBorder="1">
      <alignment vertical="center"/>
    </xf>
    <xf numFmtId="181" fontId="45" fillId="0" borderId="0" xfId="0" applyNumberFormat="1" applyFont="1" applyFill="1" applyBorder="1">
      <alignment vertical="center"/>
    </xf>
    <xf numFmtId="180" fontId="36" fillId="0" borderId="30" xfId="1386" applyNumberFormat="1" applyFont="1" applyFill="1" applyBorder="1" applyAlignment="1">
      <alignment horizontal="right" vertical="center"/>
    </xf>
    <xf numFmtId="180" fontId="36" fillId="0" borderId="0" xfId="1386" applyNumberFormat="1" applyFont="1" applyFill="1" applyBorder="1">
      <alignment vertical="center"/>
    </xf>
    <xf numFmtId="178" fontId="36" fillId="0" borderId="0" xfId="1386" applyNumberFormat="1" applyFont="1" applyFill="1" applyBorder="1" applyAlignment="1">
      <alignment horizontal="center" vertical="center"/>
    </xf>
    <xf numFmtId="180" fontId="37" fillId="0" borderId="0" xfId="0" applyNumberFormat="1" applyFont="1">
      <alignment vertical="center"/>
    </xf>
    <xf numFmtId="180" fontId="37" fillId="0" borderId="0" xfId="0" applyNumberFormat="1" applyFont="1" applyFill="1">
      <alignment vertical="center"/>
    </xf>
    <xf numFmtId="180" fontId="45" fillId="0" borderId="0" xfId="0" applyNumberFormat="1" applyFont="1" applyFill="1">
      <alignment vertical="center"/>
    </xf>
    <xf numFmtId="10" fontId="37" fillId="0" borderId="0" xfId="1917" applyNumberFormat="1" applyFont="1" applyBorder="1">
      <alignment vertical="center"/>
    </xf>
    <xf numFmtId="10" fontId="37" fillId="0" borderId="0" xfId="1917" applyNumberFormat="1" applyFont="1" applyBorder="1" applyAlignment="1">
      <alignment vertical="center"/>
    </xf>
    <xf numFmtId="0" fontId="42" fillId="0" borderId="0" xfId="0" applyFont="1" applyAlignment="1">
      <alignment vertical="center"/>
    </xf>
    <xf numFmtId="0" fontId="36" fillId="0" borderId="0" xfId="0" applyFont="1" applyFill="1">
      <alignment vertical="center"/>
    </xf>
    <xf numFmtId="0" fontId="36" fillId="0" borderId="19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 shrinkToFit="1"/>
    </xf>
    <xf numFmtId="0" fontId="36" fillId="0" borderId="6" xfId="0" applyFont="1" applyFill="1" applyBorder="1" applyAlignment="1">
      <alignment horizontal="center" vertical="center" shrinkToFit="1"/>
    </xf>
    <xf numFmtId="0" fontId="36" fillId="28" borderId="19" xfId="0" applyFont="1" applyFill="1" applyBorder="1" applyAlignment="1">
      <alignment horizontal="center" vertical="center"/>
    </xf>
    <xf numFmtId="0" fontId="36" fillId="28" borderId="17" xfId="0" applyFont="1" applyFill="1" applyBorder="1" applyAlignment="1">
      <alignment horizontal="center" vertical="center"/>
    </xf>
    <xf numFmtId="0" fontId="36" fillId="28" borderId="18" xfId="0" applyFont="1" applyFill="1" applyBorder="1" applyAlignment="1">
      <alignment horizontal="center" vertical="center"/>
    </xf>
    <xf numFmtId="0" fontId="36" fillId="0" borderId="19" xfId="0" applyFont="1" applyFill="1" applyBorder="1" applyAlignment="1">
      <alignment horizontal="center" vertical="center" wrapText="1"/>
    </xf>
    <xf numFmtId="0" fontId="36" fillId="0" borderId="18" xfId="0" applyFont="1" applyFill="1" applyBorder="1" applyAlignment="1">
      <alignment horizontal="center" vertical="center" wrapText="1"/>
    </xf>
    <xf numFmtId="0" fontId="36" fillId="28" borderId="21" xfId="0" applyFont="1" applyFill="1" applyBorder="1" applyAlignment="1">
      <alignment horizontal="center" vertical="center"/>
    </xf>
    <xf numFmtId="0" fontId="36" fillId="28" borderId="22" xfId="0" applyFont="1" applyFill="1" applyBorder="1" applyAlignment="1">
      <alignment horizontal="center" vertical="center"/>
    </xf>
    <xf numFmtId="0" fontId="36" fillId="28" borderId="3" xfId="0" applyFont="1" applyFill="1" applyBorder="1" applyAlignment="1">
      <alignment horizontal="center" vertical="center" shrinkToFit="1"/>
    </xf>
    <xf numFmtId="0" fontId="36" fillId="28" borderId="28" xfId="0" applyFont="1" applyFill="1" applyBorder="1" applyAlignment="1">
      <alignment horizontal="center" vertical="center"/>
    </xf>
    <xf numFmtId="0" fontId="36" fillId="28" borderId="29" xfId="0" applyFont="1" applyFill="1" applyBorder="1" applyAlignment="1">
      <alignment horizontal="center" vertical="center"/>
    </xf>
    <xf numFmtId="0" fontId="36" fillId="28" borderId="30" xfId="0" applyFont="1" applyFill="1" applyBorder="1" applyAlignment="1">
      <alignment horizontal="center" vertical="center"/>
    </xf>
    <xf numFmtId="0" fontId="41" fillId="0" borderId="5" xfId="0" applyFont="1" applyFill="1" applyBorder="1" applyAlignment="1">
      <alignment horizontal="center" vertical="center" shrinkToFit="1"/>
    </xf>
    <xf numFmtId="0" fontId="41" fillId="0" borderId="6" xfId="0" applyFont="1" applyFill="1" applyBorder="1" applyAlignment="1">
      <alignment horizontal="center" vertical="center" shrinkToFit="1"/>
    </xf>
    <xf numFmtId="0" fontId="36" fillId="0" borderId="19" xfId="1550" applyNumberFormat="1" applyFont="1" applyBorder="1" applyAlignment="1">
      <alignment vertical="center" shrinkToFit="1"/>
    </xf>
    <xf numFmtId="0" fontId="36" fillId="0" borderId="18" xfId="1550" applyNumberFormat="1" applyFont="1" applyBorder="1" applyAlignment="1">
      <alignment vertical="center" shrinkToFit="1"/>
    </xf>
    <xf numFmtId="0" fontId="41" fillId="28" borderId="19" xfId="1550" applyFont="1" applyFill="1" applyBorder="1" applyAlignment="1">
      <alignment horizontal="center" vertical="center"/>
    </xf>
    <xf numFmtId="0" fontId="41" fillId="28" borderId="18" xfId="1550" applyFont="1" applyFill="1" applyBorder="1" applyAlignment="1">
      <alignment horizontal="center" vertical="center"/>
    </xf>
    <xf numFmtId="0" fontId="47" fillId="0" borderId="19" xfId="0" applyFont="1" applyFill="1" applyBorder="1" applyAlignment="1">
      <alignment horizontal="center" vertical="center" wrapText="1"/>
    </xf>
    <xf numFmtId="0" fontId="47" fillId="0" borderId="18" xfId="0" applyFont="1" applyFill="1" applyBorder="1" applyAlignment="1">
      <alignment horizontal="center" vertical="center" wrapText="1"/>
    </xf>
    <xf numFmtId="0" fontId="36" fillId="28" borderId="27" xfId="0" applyFont="1" applyFill="1" applyBorder="1" applyAlignment="1">
      <alignment horizontal="center" vertical="center"/>
    </xf>
    <xf numFmtId="0" fontId="36" fillId="28" borderId="24" xfId="0" applyFont="1" applyFill="1" applyBorder="1" applyAlignment="1">
      <alignment horizontal="center" vertical="center"/>
    </xf>
    <xf numFmtId="0" fontId="36" fillId="28" borderId="25" xfId="0" applyFont="1" applyFill="1" applyBorder="1" applyAlignment="1">
      <alignment horizontal="center" vertical="center"/>
    </xf>
    <xf numFmtId="0" fontId="36" fillId="28" borderId="26" xfId="0" applyFont="1" applyFill="1" applyBorder="1" applyAlignment="1">
      <alignment horizontal="center" vertical="center"/>
    </xf>
    <xf numFmtId="0" fontId="36" fillId="28" borderId="23" xfId="0" applyFont="1" applyFill="1" applyBorder="1" applyAlignment="1">
      <alignment horizontal="center" vertical="center"/>
    </xf>
    <xf numFmtId="0" fontId="36" fillId="0" borderId="18" xfId="0" applyFont="1" applyFill="1" applyBorder="1" applyAlignment="1">
      <alignment horizontal="center" vertical="center"/>
    </xf>
    <xf numFmtId="0" fontId="36" fillId="0" borderId="5" xfId="1550" applyNumberFormat="1" applyFont="1" applyBorder="1" applyAlignment="1">
      <alignment horizontal="center" vertical="center" shrinkToFit="1"/>
    </xf>
    <xf numFmtId="0" fontId="36" fillId="0" borderId="6" xfId="1550" applyNumberFormat="1" applyFont="1" applyBorder="1" applyAlignment="1">
      <alignment horizontal="center" vertical="center" shrinkToFit="1"/>
    </xf>
    <xf numFmtId="0" fontId="36" fillId="28" borderId="19" xfId="1550" applyNumberFormat="1" applyFont="1" applyFill="1" applyBorder="1" applyAlignment="1">
      <alignment horizontal="center" vertical="center" shrinkToFit="1"/>
    </xf>
    <xf numFmtId="0" fontId="36" fillId="28" borderId="17" xfId="1550" applyNumberFormat="1" applyFont="1" applyFill="1" applyBorder="1" applyAlignment="1">
      <alignment horizontal="center" vertical="center" shrinkToFit="1"/>
    </xf>
    <xf numFmtId="0" fontId="36" fillId="28" borderId="18" xfId="1550" applyNumberFormat="1" applyFont="1" applyFill="1" applyBorder="1" applyAlignment="1">
      <alignment horizontal="center" vertical="center" shrinkToFit="1"/>
    </xf>
    <xf numFmtId="0" fontId="36" fillId="0" borderId="21" xfId="1550" applyNumberFormat="1" applyFont="1" applyBorder="1" applyAlignment="1">
      <alignment vertical="center" shrinkToFit="1"/>
    </xf>
    <xf numFmtId="0" fontId="36" fillId="0" borderId="24" xfId="1550" applyNumberFormat="1" applyFont="1" applyBorder="1" applyAlignment="1">
      <alignment vertical="center" shrinkToFit="1"/>
    </xf>
    <xf numFmtId="0" fontId="41" fillId="28" borderId="3" xfId="1550" applyFont="1" applyFill="1" applyBorder="1" applyAlignment="1">
      <alignment horizontal="center" vertical="center"/>
    </xf>
    <xf numFmtId="0" fontId="41" fillId="28" borderId="21" xfId="1550" applyFont="1" applyFill="1" applyBorder="1" applyAlignment="1">
      <alignment horizontal="center" vertical="center"/>
    </xf>
    <xf numFmtId="0" fontId="41" fillId="28" borderId="24" xfId="1550" applyFont="1" applyFill="1" applyBorder="1" applyAlignment="1">
      <alignment horizontal="center" vertical="center"/>
    </xf>
    <xf numFmtId="177" fontId="36" fillId="0" borderId="62" xfId="0" applyNumberFormat="1" applyFont="1" applyFill="1" applyBorder="1" applyAlignment="1">
      <alignment vertical="center" shrinkToFit="1"/>
    </xf>
    <xf numFmtId="177" fontId="36" fillId="48" borderId="60" xfId="0" applyNumberFormat="1" applyFont="1" applyFill="1" applyBorder="1" applyAlignment="1">
      <alignment vertical="center" shrinkToFit="1"/>
    </xf>
    <xf numFmtId="177" fontId="36" fillId="48" borderId="61" xfId="0" applyNumberFormat="1" applyFont="1" applyFill="1" applyBorder="1" applyAlignment="1">
      <alignment vertical="center" shrinkToFit="1"/>
    </xf>
    <xf numFmtId="177" fontId="41" fillId="0" borderId="62" xfId="0" applyNumberFormat="1" applyFont="1" applyFill="1" applyBorder="1" applyAlignment="1">
      <alignment vertical="center" shrinkToFit="1"/>
    </xf>
    <xf numFmtId="177" fontId="41" fillId="48" borderId="60" xfId="0" applyNumberFormat="1" applyFont="1" applyFill="1" applyBorder="1" applyAlignment="1">
      <alignment vertical="center" shrinkToFit="1"/>
    </xf>
    <xf numFmtId="177" fontId="41" fillId="48" borderId="61" xfId="0" applyNumberFormat="1" applyFont="1" applyFill="1" applyBorder="1" applyAlignment="1">
      <alignment vertical="center" shrinkToFit="1"/>
    </xf>
    <xf numFmtId="0" fontId="36" fillId="0" borderId="58" xfId="1386" applyFont="1" applyFill="1" applyBorder="1" applyAlignment="1">
      <alignment horizontal="center" vertical="center"/>
    </xf>
    <xf numFmtId="0" fontId="36" fillId="0" borderId="59" xfId="1386" applyFont="1" applyFill="1" applyBorder="1" applyAlignment="1">
      <alignment horizontal="center" vertical="center"/>
    </xf>
    <xf numFmtId="0" fontId="36" fillId="0" borderId="23" xfId="1386" applyFont="1" applyFill="1" applyBorder="1" applyAlignment="1">
      <alignment horizontal="center" vertical="center"/>
    </xf>
    <xf numFmtId="0" fontId="36" fillId="0" borderId="55" xfId="1386" applyFont="1" applyFill="1" applyBorder="1" applyAlignment="1">
      <alignment horizontal="center" vertical="center"/>
    </xf>
    <xf numFmtId="0" fontId="36" fillId="0" borderId="22" xfId="1386" applyFont="1" applyFill="1" applyBorder="1" applyAlignment="1">
      <alignment horizontal="center" vertical="center"/>
    </xf>
    <xf numFmtId="0" fontId="36" fillId="0" borderId="26" xfId="1386" applyFont="1" applyFill="1" applyBorder="1" applyAlignment="1">
      <alignment horizontal="center" vertical="center"/>
    </xf>
    <xf numFmtId="177" fontId="36" fillId="0" borderId="31" xfId="0" applyNumberFormat="1" applyFont="1" applyFill="1" applyBorder="1" applyAlignment="1">
      <alignment vertical="center" shrinkToFit="1"/>
    </xf>
    <xf numFmtId="177" fontId="36" fillId="0" borderId="60" xfId="0" applyNumberFormat="1" applyFont="1" applyFill="1" applyBorder="1" applyAlignment="1">
      <alignment vertical="center" shrinkToFit="1"/>
    </xf>
    <xf numFmtId="177" fontId="36" fillId="0" borderId="61" xfId="0" applyNumberFormat="1" applyFont="1" applyFill="1" applyBorder="1" applyAlignment="1">
      <alignment vertical="center" shrinkToFit="1"/>
    </xf>
    <xf numFmtId="0" fontId="36" fillId="0" borderId="4" xfId="1386" applyFont="1" applyFill="1" applyBorder="1" applyAlignment="1">
      <alignment horizontal="center" vertical="center"/>
    </xf>
    <xf numFmtId="0" fontId="36" fillId="0" borderId="38" xfId="1386" applyFont="1" applyFill="1" applyBorder="1" applyAlignment="1">
      <alignment horizontal="center" vertical="center"/>
    </xf>
    <xf numFmtId="0" fontId="36" fillId="0" borderId="36" xfId="1386" applyFont="1" applyFill="1" applyBorder="1" applyAlignment="1">
      <alignment horizontal="center" vertical="center"/>
    </xf>
    <xf numFmtId="0" fontId="50" fillId="0" borderId="4" xfId="1386" applyFont="1" applyFill="1" applyBorder="1" applyAlignment="1">
      <alignment vertical="center"/>
    </xf>
    <xf numFmtId="0" fontId="50" fillId="0" borderId="38" xfId="1386" applyFont="1" applyFill="1" applyBorder="1" applyAlignment="1">
      <alignment vertical="center"/>
    </xf>
    <xf numFmtId="177" fontId="36" fillId="0" borderId="69" xfId="0" applyNumberFormat="1" applyFont="1" applyFill="1" applyBorder="1" applyAlignment="1">
      <alignment vertical="center" shrinkToFit="1"/>
    </xf>
    <xf numFmtId="0" fontId="36" fillId="0" borderId="28" xfId="0" applyFont="1" applyFill="1" applyBorder="1" applyAlignment="1">
      <alignment horizontal="center" vertical="center" wrapText="1"/>
    </xf>
    <xf numFmtId="0" fontId="36" fillId="0" borderId="30" xfId="0" applyFont="1" applyFill="1" applyBorder="1" applyAlignment="1">
      <alignment horizontal="center" vertical="center" wrapText="1"/>
    </xf>
    <xf numFmtId="0" fontId="37" fillId="28" borderId="3" xfId="0" applyFont="1" applyFill="1" applyBorder="1" applyAlignment="1">
      <alignment horizontal="center" vertical="center"/>
    </xf>
    <xf numFmtId="0" fontId="36" fillId="28" borderId="4" xfId="0" applyFont="1" applyFill="1" applyBorder="1" applyAlignment="1">
      <alignment horizontal="center" vertical="center" shrinkToFit="1"/>
    </xf>
    <xf numFmtId="0" fontId="36" fillId="28" borderId="36" xfId="0" applyFont="1" applyFill="1" applyBorder="1" applyAlignment="1">
      <alignment horizontal="center" vertical="center" shrinkToFit="1"/>
    </xf>
    <xf numFmtId="0" fontId="36" fillId="28" borderId="4" xfId="0" applyFont="1" applyFill="1" applyBorder="1" applyAlignment="1">
      <alignment horizontal="center" vertical="center" wrapText="1"/>
    </xf>
    <xf numFmtId="0" fontId="36" fillId="28" borderId="36" xfId="0" applyFont="1" applyFill="1" applyBorder="1" applyAlignment="1">
      <alignment horizontal="center" vertical="center"/>
    </xf>
    <xf numFmtId="0" fontId="47" fillId="0" borderId="4" xfId="1386" applyFont="1" applyFill="1" applyBorder="1" applyAlignment="1">
      <alignment vertical="center"/>
    </xf>
    <xf numFmtId="0" fontId="47" fillId="0" borderId="38" xfId="1386" applyFont="1" applyFill="1" applyBorder="1" applyAlignment="1">
      <alignment vertical="center"/>
    </xf>
    <xf numFmtId="0" fontId="47" fillId="0" borderId="36" xfId="1386" applyFont="1" applyFill="1" applyBorder="1" applyAlignment="1">
      <alignment vertical="center"/>
    </xf>
    <xf numFmtId="0" fontId="47" fillId="0" borderId="70" xfId="1386" applyFont="1" applyFill="1" applyBorder="1" applyAlignment="1">
      <alignment vertical="center"/>
    </xf>
    <xf numFmtId="0" fontId="41" fillId="0" borderId="58" xfId="1386" applyFont="1" applyFill="1" applyBorder="1" applyAlignment="1">
      <alignment horizontal="center" vertical="center"/>
    </xf>
    <xf numFmtId="0" fontId="41" fillId="0" borderId="59" xfId="1386" applyFont="1" applyFill="1" applyBorder="1" applyAlignment="1">
      <alignment horizontal="center" vertical="center"/>
    </xf>
    <xf numFmtId="0" fontId="41" fillId="0" borderId="23" xfId="1386" applyFont="1" applyFill="1" applyBorder="1" applyAlignment="1">
      <alignment horizontal="center" vertical="center"/>
    </xf>
    <xf numFmtId="0" fontId="41" fillId="0" borderId="55" xfId="1386" applyFont="1" applyFill="1" applyBorder="1" applyAlignment="1">
      <alignment horizontal="center" vertical="center"/>
    </xf>
    <xf numFmtId="0" fontId="41" fillId="0" borderId="22" xfId="1386" applyFont="1" applyFill="1" applyBorder="1" applyAlignment="1">
      <alignment horizontal="center" vertical="center"/>
    </xf>
    <xf numFmtId="0" fontId="41" fillId="0" borderId="26" xfId="1386" applyFont="1" applyFill="1" applyBorder="1" applyAlignment="1">
      <alignment horizontal="center" vertical="center"/>
    </xf>
    <xf numFmtId="177" fontId="41" fillId="0" borderId="60" xfId="0" applyNumberFormat="1" applyFont="1" applyFill="1" applyBorder="1" applyAlignment="1">
      <alignment vertical="center" shrinkToFit="1"/>
    </xf>
    <xf numFmtId="177" fontId="41" fillId="0" borderId="61" xfId="0" applyNumberFormat="1" applyFont="1" applyFill="1" applyBorder="1" applyAlignment="1">
      <alignment vertical="center" shrinkToFit="1"/>
    </xf>
    <xf numFmtId="0" fontId="36" fillId="28" borderId="3" xfId="1549" applyFont="1" applyFill="1" applyBorder="1" applyAlignment="1">
      <alignment horizontal="center" vertical="center" shrinkToFit="1"/>
    </xf>
    <xf numFmtId="179" fontId="37" fillId="0" borderId="3" xfId="1550" applyNumberFormat="1" applyFont="1" applyBorder="1" applyAlignment="1">
      <alignment vertical="center"/>
    </xf>
    <xf numFmtId="0" fontId="37" fillId="0" borderId="3" xfId="1550" applyFont="1" applyBorder="1" applyAlignment="1">
      <alignment vertical="center"/>
    </xf>
    <xf numFmtId="0" fontId="47" fillId="28" borderId="19" xfId="1550" applyNumberFormat="1" applyFont="1" applyFill="1" applyBorder="1" applyAlignment="1">
      <alignment horizontal="center" vertical="center" wrapText="1" shrinkToFit="1"/>
    </xf>
    <xf numFmtId="0" fontId="47" fillId="28" borderId="37" xfId="1550" applyNumberFormat="1" applyFont="1" applyFill="1" applyBorder="1" applyAlignment="1">
      <alignment horizontal="center" vertical="center" wrapText="1" shrinkToFit="1"/>
    </xf>
    <xf numFmtId="0" fontId="41" fillId="28" borderId="22" xfId="1550" applyFont="1" applyFill="1" applyBorder="1" applyAlignment="1">
      <alignment horizontal="center" vertical="center"/>
    </xf>
    <xf numFmtId="0" fontId="41" fillId="28" borderId="26" xfId="1550" applyFont="1" applyFill="1" applyBorder="1" applyAlignment="1">
      <alignment horizontal="center" vertical="center"/>
    </xf>
    <xf numFmtId="0" fontId="36" fillId="0" borderId="3" xfId="1553" applyNumberFormat="1" applyFont="1" applyFill="1" applyBorder="1" applyAlignment="1">
      <alignment vertical="center" wrapText="1"/>
    </xf>
    <xf numFmtId="0" fontId="36" fillId="0" borderId="4" xfId="1553" applyNumberFormat="1" applyFont="1" applyFill="1" applyBorder="1" applyAlignment="1">
      <alignment vertical="center" wrapText="1"/>
    </xf>
    <xf numFmtId="177" fontId="36" fillId="0" borderId="38" xfId="1553" applyNumberFormat="1" applyFont="1" applyFill="1" applyBorder="1" applyAlignment="1">
      <alignment vertical="center" shrinkToFit="1"/>
    </xf>
    <xf numFmtId="177" fontId="36" fillId="0" borderId="36" xfId="1553" applyNumberFormat="1" applyFont="1" applyFill="1" applyBorder="1" applyAlignment="1">
      <alignment vertical="center" shrinkToFit="1"/>
    </xf>
    <xf numFmtId="0" fontId="36" fillId="0" borderId="23" xfId="0" applyFont="1" applyFill="1" applyBorder="1" applyAlignment="1">
      <alignment horizontal="center" vertical="center"/>
    </xf>
    <xf numFmtId="0" fontId="36" fillId="0" borderId="55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177" fontId="36" fillId="0" borderId="4" xfId="0" applyNumberFormat="1" applyFont="1" applyFill="1" applyBorder="1" applyAlignment="1">
      <alignment vertical="center" shrinkToFit="1"/>
    </xf>
    <xf numFmtId="177" fontId="36" fillId="0" borderId="38" xfId="0" applyNumberFormat="1" applyFont="1" applyFill="1" applyBorder="1" applyAlignment="1">
      <alignment vertical="center" shrinkToFit="1"/>
    </xf>
    <xf numFmtId="177" fontId="36" fillId="0" borderId="36" xfId="0" applyNumberFormat="1" applyFont="1" applyFill="1" applyBorder="1" applyAlignment="1">
      <alignment vertical="center" shrinkToFit="1"/>
    </xf>
    <xf numFmtId="177" fontId="36" fillId="0" borderId="4" xfId="1553" applyNumberFormat="1" applyFont="1" applyFill="1" applyBorder="1" applyAlignment="1">
      <alignment vertical="center" shrinkToFit="1"/>
    </xf>
    <xf numFmtId="0" fontId="36" fillId="0" borderId="3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vertical="center"/>
    </xf>
    <xf numFmtId="0" fontId="36" fillId="0" borderId="38" xfId="0" applyFont="1" applyFill="1" applyBorder="1" applyAlignment="1">
      <alignment vertical="center"/>
    </xf>
    <xf numFmtId="0" fontId="36" fillId="0" borderId="36" xfId="0" applyFont="1" applyFill="1" applyBorder="1" applyAlignment="1">
      <alignment vertical="center"/>
    </xf>
    <xf numFmtId="179" fontId="36" fillId="0" borderId="4" xfId="0" applyNumberFormat="1" applyFont="1" applyFill="1" applyBorder="1" applyAlignment="1">
      <alignment vertical="center"/>
    </xf>
    <xf numFmtId="0" fontId="47" fillId="0" borderId="28" xfId="0" applyFont="1" applyBorder="1" applyAlignment="1">
      <alignment horizontal="center" vertical="center" wrapText="1"/>
    </xf>
    <xf numFmtId="0" fontId="47" fillId="0" borderId="30" xfId="0" applyFont="1" applyBorder="1" applyAlignment="1">
      <alignment horizontal="center" vertical="center"/>
    </xf>
    <xf numFmtId="0" fontId="36" fillId="28" borderId="4" xfId="0" applyFont="1" applyFill="1" applyBorder="1" applyAlignment="1">
      <alignment horizontal="center" vertical="center"/>
    </xf>
    <xf numFmtId="0" fontId="36" fillId="28" borderId="19" xfId="0" applyFont="1" applyFill="1" applyBorder="1" applyAlignment="1">
      <alignment horizontal="center" vertical="center" wrapText="1"/>
    </xf>
    <xf numFmtId="0" fontId="36" fillId="28" borderId="17" xfId="0" applyFont="1" applyFill="1" applyBorder="1" applyAlignment="1">
      <alignment horizontal="center" vertical="center" wrapText="1"/>
    </xf>
    <xf numFmtId="0" fontId="36" fillId="28" borderId="18" xfId="0" applyFont="1" applyFill="1" applyBorder="1" applyAlignment="1">
      <alignment horizontal="center" vertical="center" wrapText="1"/>
    </xf>
    <xf numFmtId="0" fontId="47" fillId="28" borderId="4" xfId="0" applyFont="1" applyFill="1" applyBorder="1" applyAlignment="1">
      <alignment horizontal="center" vertical="center" wrapText="1"/>
    </xf>
    <xf numFmtId="0" fontId="47" fillId="28" borderId="36" xfId="0" applyFont="1" applyFill="1" applyBorder="1" applyAlignment="1">
      <alignment horizontal="center" vertical="center"/>
    </xf>
    <xf numFmtId="177" fontId="41" fillId="0" borderId="67" xfId="1553" applyNumberFormat="1" applyFont="1" applyFill="1" applyBorder="1" applyAlignment="1">
      <alignment vertical="center" shrinkToFit="1"/>
    </xf>
    <xf numFmtId="177" fontId="41" fillId="0" borderId="38" xfId="1553" applyNumberFormat="1" applyFont="1" applyFill="1" applyBorder="1" applyAlignment="1">
      <alignment vertical="center" shrinkToFit="1"/>
    </xf>
    <xf numFmtId="177" fontId="41" fillId="0" borderId="36" xfId="1553" applyNumberFormat="1" applyFont="1" applyFill="1" applyBorder="1" applyAlignment="1">
      <alignment vertical="center" shrinkToFit="1"/>
    </xf>
    <xf numFmtId="177" fontId="41" fillId="0" borderId="67" xfId="0" applyNumberFormat="1" applyFont="1" applyFill="1" applyBorder="1" applyAlignment="1">
      <alignment vertical="center" shrinkToFit="1"/>
    </xf>
    <xf numFmtId="177" fontId="41" fillId="0" borderId="38" xfId="0" applyNumberFormat="1" applyFont="1" applyFill="1" applyBorder="1" applyAlignment="1">
      <alignment vertical="center" shrinkToFit="1"/>
    </xf>
    <xf numFmtId="177" fontId="41" fillId="0" borderId="36" xfId="0" applyNumberFormat="1" applyFont="1" applyFill="1" applyBorder="1" applyAlignment="1">
      <alignment vertical="center" shrinkToFit="1"/>
    </xf>
    <xf numFmtId="177" fontId="36" fillId="0" borderId="4" xfId="1553" applyNumberFormat="1" applyFont="1" applyFill="1" applyBorder="1" applyAlignment="1">
      <alignment vertical="center"/>
    </xf>
    <xf numFmtId="177" fontId="36" fillId="0" borderId="38" xfId="1553" applyNumberFormat="1" applyFont="1" applyFill="1" applyBorder="1" applyAlignment="1">
      <alignment vertical="center"/>
    </xf>
    <xf numFmtId="177" fontId="36" fillId="0" borderId="36" xfId="1553" applyNumberFormat="1" applyFont="1" applyFill="1" applyBorder="1" applyAlignment="1">
      <alignment vertical="center"/>
    </xf>
    <xf numFmtId="0" fontId="41" fillId="0" borderId="58" xfId="0" applyFont="1" applyFill="1" applyBorder="1" applyAlignment="1">
      <alignment horizontal="center" vertical="center"/>
    </xf>
    <xf numFmtId="0" fontId="41" fillId="0" borderId="59" xfId="0" applyFont="1" applyFill="1" applyBorder="1" applyAlignment="1">
      <alignment horizontal="center" vertical="center"/>
    </xf>
    <xf numFmtId="0" fontId="41" fillId="0" borderId="23" xfId="0" applyFont="1" applyFill="1" applyBorder="1" applyAlignment="1">
      <alignment horizontal="center" vertical="center"/>
    </xf>
    <xf numFmtId="0" fontId="41" fillId="0" borderId="55" xfId="0" applyFont="1" applyFill="1" applyBorder="1" applyAlignment="1">
      <alignment horizontal="center" vertical="center"/>
    </xf>
    <xf numFmtId="0" fontId="41" fillId="0" borderId="22" xfId="0" applyFont="1" applyFill="1" applyBorder="1" applyAlignment="1">
      <alignment horizontal="center" vertical="center"/>
    </xf>
    <xf numFmtId="0" fontId="41" fillId="0" borderId="26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177" fontId="36" fillId="0" borderId="70" xfId="1553" applyNumberFormat="1" applyFont="1" applyFill="1" applyBorder="1" applyAlignment="1">
      <alignment vertical="center" shrinkToFit="1"/>
    </xf>
    <xf numFmtId="0" fontId="36" fillId="28" borderId="3" xfId="0" applyFont="1" applyFill="1" applyBorder="1" applyAlignment="1">
      <alignment horizontal="center" vertical="center" wrapText="1"/>
    </xf>
    <xf numFmtId="179" fontId="36" fillId="0" borderId="38" xfId="0" applyNumberFormat="1" applyFont="1" applyFill="1" applyBorder="1" applyAlignment="1">
      <alignment vertical="center"/>
    </xf>
    <xf numFmtId="179" fontId="36" fillId="0" borderId="36" xfId="0" applyNumberFormat="1" applyFont="1" applyFill="1" applyBorder="1" applyAlignment="1">
      <alignment vertical="center"/>
    </xf>
    <xf numFmtId="0" fontId="36" fillId="28" borderId="3" xfId="0" applyFont="1" applyFill="1" applyBorder="1" applyAlignment="1">
      <alignment horizontal="center" vertical="center"/>
    </xf>
    <xf numFmtId="179" fontId="36" fillId="0" borderId="67" xfId="0" applyNumberFormat="1" applyFont="1" applyFill="1" applyBorder="1" applyAlignment="1">
      <alignment vertical="center"/>
    </xf>
  </cellXfs>
  <cellStyles count="1918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4 2" xfId="1744" xr:uid="{00000000-0005-0000-0000-000016000000}"/>
    <cellStyle name="20% - アクセント 1 4 3" xfId="1745" xr:uid="{00000000-0005-0000-0000-000017000000}"/>
    <cellStyle name="20% - アクセント 1 5" xfId="23" xr:uid="{00000000-0005-0000-0000-000018000000}"/>
    <cellStyle name="20% - アクセント 1 6" xfId="24" xr:uid="{00000000-0005-0000-0000-000019000000}"/>
    <cellStyle name="20% - アクセント 1 7" xfId="25" xr:uid="{00000000-0005-0000-0000-00001A000000}"/>
    <cellStyle name="20% - アクセント 1 8" xfId="26" xr:uid="{00000000-0005-0000-0000-00001B000000}"/>
    <cellStyle name="20% - アクセント 1 9" xfId="27" xr:uid="{00000000-0005-0000-0000-00001C000000}"/>
    <cellStyle name="20% - アクセント 2 10" xfId="28" xr:uid="{00000000-0005-0000-0000-00001D000000}"/>
    <cellStyle name="20% - アクセント 2 11" xfId="29" xr:uid="{00000000-0005-0000-0000-00001E000000}"/>
    <cellStyle name="20% - アクセント 2 12" xfId="30" xr:uid="{00000000-0005-0000-0000-00001F000000}"/>
    <cellStyle name="20% - アクセント 2 13" xfId="31" xr:uid="{00000000-0005-0000-0000-000020000000}"/>
    <cellStyle name="20% - アクセント 2 14" xfId="32" xr:uid="{00000000-0005-0000-0000-000021000000}"/>
    <cellStyle name="20% - アクセント 2 15" xfId="33" xr:uid="{00000000-0005-0000-0000-000022000000}"/>
    <cellStyle name="20% - アクセント 2 16" xfId="34" xr:uid="{00000000-0005-0000-0000-000023000000}"/>
    <cellStyle name="20% - アクセント 2 17" xfId="35" xr:uid="{00000000-0005-0000-0000-000024000000}"/>
    <cellStyle name="20% - アクセント 2 18" xfId="36" xr:uid="{00000000-0005-0000-0000-000025000000}"/>
    <cellStyle name="20% - アクセント 2 19" xfId="37" xr:uid="{00000000-0005-0000-0000-000026000000}"/>
    <cellStyle name="20% - アクセント 2 2" xfId="38" xr:uid="{00000000-0005-0000-0000-000027000000}"/>
    <cellStyle name="20% - アクセント 2 2 2" xfId="39" xr:uid="{00000000-0005-0000-0000-000028000000}"/>
    <cellStyle name="20% - アクセント 2 20" xfId="40" xr:uid="{00000000-0005-0000-0000-000029000000}"/>
    <cellStyle name="20% - アクセント 2 21" xfId="41" xr:uid="{00000000-0005-0000-0000-00002A000000}"/>
    <cellStyle name="20% - アクセント 2 22" xfId="42" xr:uid="{00000000-0005-0000-0000-00002B000000}"/>
    <cellStyle name="20% - アクセント 2 23" xfId="43" xr:uid="{00000000-0005-0000-0000-00002C000000}"/>
    <cellStyle name="20% - アクセント 2 24" xfId="44" xr:uid="{00000000-0005-0000-0000-00002D000000}"/>
    <cellStyle name="20% - アクセント 2 25" xfId="45" xr:uid="{00000000-0005-0000-0000-00002E000000}"/>
    <cellStyle name="20% - アクセント 2 3" xfId="46" xr:uid="{00000000-0005-0000-0000-00002F000000}"/>
    <cellStyle name="20% - アクセント 2 3 2" xfId="47" xr:uid="{00000000-0005-0000-0000-000030000000}"/>
    <cellStyle name="20% - アクセント 2 4" xfId="48" xr:uid="{00000000-0005-0000-0000-000031000000}"/>
    <cellStyle name="20% - アクセント 2 4 2" xfId="1746" xr:uid="{00000000-0005-0000-0000-000032000000}"/>
    <cellStyle name="20% - アクセント 2 4 3" xfId="1747" xr:uid="{00000000-0005-0000-0000-000033000000}"/>
    <cellStyle name="20% - アクセント 2 5" xfId="49" xr:uid="{00000000-0005-0000-0000-000034000000}"/>
    <cellStyle name="20% - アクセント 2 6" xfId="50" xr:uid="{00000000-0005-0000-0000-000035000000}"/>
    <cellStyle name="20% - アクセント 2 7" xfId="51" xr:uid="{00000000-0005-0000-0000-000036000000}"/>
    <cellStyle name="20% - アクセント 2 8" xfId="52" xr:uid="{00000000-0005-0000-0000-000037000000}"/>
    <cellStyle name="20% - アクセント 2 9" xfId="53" xr:uid="{00000000-0005-0000-0000-000038000000}"/>
    <cellStyle name="20% - アクセント 3 10" xfId="54" xr:uid="{00000000-0005-0000-0000-000039000000}"/>
    <cellStyle name="20% - アクセント 3 11" xfId="55" xr:uid="{00000000-0005-0000-0000-00003A000000}"/>
    <cellStyle name="20% - アクセント 3 12" xfId="56" xr:uid="{00000000-0005-0000-0000-00003B000000}"/>
    <cellStyle name="20% - アクセント 3 13" xfId="57" xr:uid="{00000000-0005-0000-0000-00003C000000}"/>
    <cellStyle name="20% - アクセント 3 14" xfId="58" xr:uid="{00000000-0005-0000-0000-00003D000000}"/>
    <cellStyle name="20% - アクセント 3 15" xfId="59" xr:uid="{00000000-0005-0000-0000-00003E000000}"/>
    <cellStyle name="20% - アクセント 3 16" xfId="60" xr:uid="{00000000-0005-0000-0000-00003F000000}"/>
    <cellStyle name="20% - アクセント 3 17" xfId="61" xr:uid="{00000000-0005-0000-0000-000040000000}"/>
    <cellStyle name="20% - アクセント 3 18" xfId="62" xr:uid="{00000000-0005-0000-0000-000041000000}"/>
    <cellStyle name="20% - アクセント 3 19" xfId="63" xr:uid="{00000000-0005-0000-0000-000042000000}"/>
    <cellStyle name="20% - アクセント 3 2" xfId="64" xr:uid="{00000000-0005-0000-0000-000043000000}"/>
    <cellStyle name="20% - アクセント 3 2 2" xfId="65" xr:uid="{00000000-0005-0000-0000-000044000000}"/>
    <cellStyle name="20% - アクセント 3 20" xfId="66" xr:uid="{00000000-0005-0000-0000-000045000000}"/>
    <cellStyle name="20% - アクセント 3 21" xfId="67" xr:uid="{00000000-0005-0000-0000-000046000000}"/>
    <cellStyle name="20% - アクセント 3 22" xfId="68" xr:uid="{00000000-0005-0000-0000-000047000000}"/>
    <cellStyle name="20% - アクセント 3 23" xfId="69" xr:uid="{00000000-0005-0000-0000-000048000000}"/>
    <cellStyle name="20% - アクセント 3 24" xfId="70" xr:uid="{00000000-0005-0000-0000-000049000000}"/>
    <cellStyle name="20% - アクセント 3 25" xfId="71" xr:uid="{00000000-0005-0000-0000-00004A000000}"/>
    <cellStyle name="20% - アクセント 3 3" xfId="72" xr:uid="{00000000-0005-0000-0000-00004B000000}"/>
    <cellStyle name="20% - アクセント 3 3 2" xfId="73" xr:uid="{00000000-0005-0000-0000-00004C000000}"/>
    <cellStyle name="20% - アクセント 3 4" xfId="74" xr:uid="{00000000-0005-0000-0000-00004D000000}"/>
    <cellStyle name="20% - アクセント 3 4 2" xfId="1748" xr:uid="{00000000-0005-0000-0000-00004E000000}"/>
    <cellStyle name="20% - アクセント 3 4 3" xfId="1749" xr:uid="{00000000-0005-0000-0000-00004F000000}"/>
    <cellStyle name="20% - アクセント 3 5" xfId="75" xr:uid="{00000000-0005-0000-0000-000050000000}"/>
    <cellStyle name="20% - アクセント 3 6" xfId="76" xr:uid="{00000000-0005-0000-0000-000051000000}"/>
    <cellStyle name="20% - アクセント 3 7" xfId="77" xr:uid="{00000000-0005-0000-0000-000052000000}"/>
    <cellStyle name="20% - アクセント 3 8" xfId="78" xr:uid="{00000000-0005-0000-0000-000053000000}"/>
    <cellStyle name="20% - アクセント 3 9" xfId="79" xr:uid="{00000000-0005-0000-0000-000054000000}"/>
    <cellStyle name="20% - アクセント 4 10" xfId="80" xr:uid="{00000000-0005-0000-0000-000055000000}"/>
    <cellStyle name="20% - アクセント 4 11" xfId="81" xr:uid="{00000000-0005-0000-0000-000056000000}"/>
    <cellStyle name="20% - アクセント 4 12" xfId="82" xr:uid="{00000000-0005-0000-0000-000057000000}"/>
    <cellStyle name="20% - アクセント 4 13" xfId="83" xr:uid="{00000000-0005-0000-0000-000058000000}"/>
    <cellStyle name="20% - アクセント 4 14" xfId="84" xr:uid="{00000000-0005-0000-0000-000059000000}"/>
    <cellStyle name="20% - アクセント 4 15" xfId="85" xr:uid="{00000000-0005-0000-0000-00005A000000}"/>
    <cellStyle name="20% - アクセント 4 16" xfId="86" xr:uid="{00000000-0005-0000-0000-00005B000000}"/>
    <cellStyle name="20% - アクセント 4 17" xfId="87" xr:uid="{00000000-0005-0000-0000-00005C000000}"/>
    <cellStyle name="20% - アクセント 4 18" xfId="88" xr:uid="{00000000-0005-0000-0000-00005D000000}"/>
    <cellStyle name="20% - アクセント 4 19" xfId="89" xr:uid="{00000000-0005-0000-0000-00005E000000}"/>
    <cellStyle name="20% - アクセント 4 2" xfId="90" xr:uid="{00000000-0005-0000-0000-00005F000000}"/>
    <cellStyle name="20% - アクセント 4 2 2" xfId="91" xr:uid="{00000000-0005-0000-0000-000060000000}"/>
    <cellStyle name="20% - アクセント 4 20" xfId="92" xr:uid="{00000000-0005-0000-0000-000061000000}"/>
    <cellStyle name="20% - アクセント 4 21" xfId="93" xr:uid="{00000000-0005-0000-0000-000062000000}"/>
    <cellStyle name="20% - アクセント 4 22" xfId="94" xr:uid="{00000000-0005-0000-0000-000063000000}"/>
    <cellStyle name="20% - アクセント 4 23" xfId="95" xr:uid="{00000000-0005-0000-0000-000064000000}"/>
    <cellStyle name="20% - アクセント 4 24" xfId="96" xr:uid="{00000000-0005-0000-0000-000065000000}"/>
    <cellStyle name="20% - アクセント 4 25" xfId="97" xr:uid="{00000000-0005-0000-0000-000066000000}"/>
    <cellStyle name="20% - アクセント 4 3" xfId="98" xr:uid="{00000000-0005-0000-0000-000067000000}"/>
    <cellStyle name="20% - アクセント 4 3 2" xfId="99" xr:uid="{00000000-0005-0000-0000-000068000000}"/>
    <cellStyle name="20% - アクセント 4 4" xfId="100" xr:uid="{00000000-0005-0000-0000-000069000000}"/>
    <cellStyle name="20% - アクセント 4 4 2" xfId="1750" xr:uid="{00000000-0005-0000-0000-00006A000000}"/>
    <cellStyle name="20% - アクセント 4 4 3" xfId="1751" xr:uid="{00000000-0005-0000-0000-00006B000000}"/>
    <cellStyle name="20% - アクセント 4 5" xfId="101" xr:uid="{00000000-0005-0000-0000-00006C000000}"/>
    <cellStyle name="20% - アクセント 4 6" xfId="102" xr:uid="{00000000-0005-0000-0000-00006D000000}"/>
    <cellStyle name="20% - アクセント 4 7" xfId="103" xr:uid="{00000000-0005-0000-0000-00006E000000}"/>
    <cellStyle name="20% - アクセント 4 8" xfId="104" xr:uid="{00000000-0005-0000-0000-00006F000000}"/>
    <cellStyle name="20% - アクセント 4 9" xfId="105" xr:uid="{00000000-0005-0000-0000-000070000000}"/>
    <cellStyle name="20% - アクセント 5 10" xfId="106" xr:uid="{00000000-0005-0000-0000-000071000000}"/>
    <cellStyle name="20% - アクセント 5 11" xfId="107" xr:uid="{00000000-0005-0000-0000-000072000000}"/>
    <cellStyle name="20% - アクセント 5 12" xfId="108" xr:uid="{00000000-0005-0000-0000-000073000000}"/>
    <cellStyle name="20% - アクセント 5 13" xfId="109" xr:uid="{00000000-0005-0000-0000-000074000000}"/>
    <cellStyle name="20% - アクセント 5 14" xfId="110" xr:uid="{00000000-0005-0000-0000-000075000000}"/>
    <cellStyle name="20% - アクセント 5 15" xfId="111" xr:uid="{00000000-0005-0000-0000-000076000000}"/>
    <cellStyle name="20% - アクセント 5 16" xfId="112" xr:uid="{00000000-0005-0000-0000-000077000000}"/>
    <cellStyle name="20% - アクセント 5 17" xfId="113" xr:uid="{00000000-0005-0000-0000-000078000000}"/>
    <cellStyle name="20% - アクセント 5 18" xfId="114" xr:uid="{00000000-0005-0000-0000-000079000000}"/>
    <cellStyle name="20% - アクセント 5 19" xfId="115" xr:uid="{00000000-0005-0000-0000-00007A000000}"/>
    <cellStyle name="20% - アクセント 5 2" xfId="116" xr:uid="{00000000-0005-0000-0000-00007B000000}"/>
    <cellStyle name="20% - アクセント 5 2 2" xfId="117" xr:uid="{00000000-0005-0000-0000-00007C000000}"/>
    <cellStyle name="20% - アクセント 5 20" xfId="118" xr:uid="{00000000-0005-0000-0000-00007D000000}"/>
    <cellStyle name="20% - アクセント 5 21" xfId="119" xr:uid="{00000000-0005-0000-0000-00007E000000}"/>
    <cellStyle name="20% - アクセント 5 22" xfId="120" xr:uid="{00000000-0005-0000-0000-00007F000000}"/>
    <cellStyle name="20% - アクセント 5 23" xfId="121" xr:uid="{00000000-0005-0000-0000-000080000000}"/>
    <cellStyle name="20% - アクセント 5 24" xfId="122" xr:uid="{00000000-0005-0000-0000-000081000000}"/>
    <cellStyle name="20% - アクセント 5 25" xfId="123" xr:uid="{00000000-0005-0000-0000-000082000000}"/>
    <cellStyle name="20% - アクセント 5 3" xfId="124" xr:uid="{00000000-0005-0000-0000-000083000000}"/>
    <cellStyle name="20% - アクセント 5 3 2" xfId="125" xr:uid="{00000000-0005-0000-0000-000084000000}"/>
    <cellStyle name="20% - アクセント 5 4" xfId="126" xr:uid="{00000000-0005-0000-0000-000085000000}"/>
    <cellStyle name="20% - アクセント 5 4 2" xfId="1752" xr:uid="{00000000-0005-0000-0000-000086000000}"/>
    <cellStyle name="20% - アクセント 5 4 3" xfId="1753" xr:uid="{00000000-0005-0000-0000-000087000000}"/>
    <cellStyle name="20% - アクセント 5 5" xfId="127" xr:uid="{00000000-0005-0000-0000-000088000000}"/>
    <cellStyle name="20% - アクセント 5 6" xfId="128" xr:uid="{00000000-0005-0000-0000-000089000000}"/>
    <cellStyle name="20% - アクセント 5 7" xfId="129" xr:uid="{00000000-0005-0000-0000-00008A000000}"/>
    <cellStyle name="20% - アクセント 5 8" xfId="130" xr:uid="{00000000-0005-0000-0000-00008B000000}"/>
    <cellStyle name="20% - アクセント 5 9" xfId="131" xr:uid="{00000000-0005-0000-0000-00008C000000}"/>
    <cellStyle name="20% - アクセント 6 10" xfId="132" xr:uid="{00000000-0005-0000-0000-00008D000000}"/>
    <cellStyle name="20% - アクセント 6 11" xfId="133" xr:uid="{00000000-0005-0000-0000-00008E000000}"/>
    <cellStyle name="20% - アクセント 6 12" xfId="134" xr:uid="{00000000-0005-0000-0000-00008F000000}"/>
    <cellStyle name="20% - アクセント 6 13" xfId="135" xr:uid="{00000000-0005-0000-0000-000090000000}"/>
    <cellStyle name="20% - アクセント 6 14" xfId="136" xr:uid="{00000000-0005-0000-0000-000091000000}"/>
    <cellStyle name="20% - アクセント 6 15" xfId="137" xr:uid="{00000000-0005-0000-0000-000092000000}"/>
    <cellStyle name="20% - アクセント 6 16" xfId="138" xr:uid="{00000000-0005-0000-0000-000093000000}"/>
    <cellStyle name="20% - アクセント 6 17" xfId="139" xr:uid="{00000000-0005-0000-0000-000094000000}"/>
    <cellStyle name="20% - アクセント 6 18" xfId="140" xr:uid="{00000000-0005-0000-0000-000095000000}"/>
    <cellStyle name="20% - アクセント 6 19" xfId="141" xr:uid="{00000000-0005-0000-0000-000096000000}"/>
    <cellStyle name="20% - アクセント 6 2" xfId="142" xr:uid="{00000000-0005-0000-0000-000097000000}"/>
    <cellStyle name="20% - アクセント 6 2 2" xfId="143" xr:uid="{00000000-0005-0000-0000-000098000000}"/>
    <cellStyle name="20% - アクセント 6 20" xfId="144" xr:uid="{00000000-0005-0000-0000-000099000000}"/>
    <cellStyle name="20% - アクセント 6 21" xfId="145" xr:uid="{00000000-0005-0000-0000-00009A000000}"/>
    <cellStyle name="20% - アクセント 6 22" xfId="146" xr:uid="{00000000-0005-0000-0000-00009B000000}"/>
    <cellStyle name="20% - アクセント 6 23" xfId="147" xr:uid="{00000000-0005-0000-0000-00009C000000}"/>
    <cellStyle name="20% - アクセント 6 24" xfId="148" xr:uid="{00000000-0005-0000-0000-00009D000000}"/>
    <cellStyle name="20% - アクセント 6 25" xfId="149" xr:uid="{00000000-0005-0000-0000-00009E000000}"/>
    <cellStyle name="20% - アクセント 6 3" xfId="150" xr:uid="{00000000-0005-0000-0000-00009F000000}"/>
    <cellStyle name="20% - アクセント 6 3 2" xfId="151" xr:uid="{00000000-0005-0000-0000-0000A0000000}"/>
    <cellStyle name="20% - アクセント 6 4" xfId="152" xr:uid="{00000000-0005-0000-0000-0000A1000000}"/>
    <cellStyle name="20% - アクセント 6 4 2" xfId="1754" xr:uid="{00000000-0005-0000-0000-0000A2000000}"/>
    <cellStyle name="20% - アクセント 6 4 3" xfId="1755" xr:uid="{00000000-0005-0000-0000-0000A3000000}"/>
    <cellStyle name="20% - アクセント 6 5" xfId="153" xr:uid="{00000000-0005-0000-0000-0000A4000000}"/>
    <cellStyle name="20% - アクセント 6 6" xfId="154" xr:uid="{00000000-0005-0000-0000-0000A5000000}"/>
    <cellStyle name="20% - アクセント 6 7" xfId="155" xr:uid="{00000000-0005-0000-0000-0000A6000000}"/>
    <cellStyle name="20% - アクセント 6 8" xfId="156" xr:uid="{00000000-0005-0000-0000-0000A7000000}"/>
    <cellStyle name="20% - アクセント 6 9" xfId="157" xr:uid="{00000000-0005-0000-0000-0000A8000000}"/>
    <cellStyle name="40% - アクセント 1 10" xfId="158" xr:uid="{00000000-0005-0000-0000-0000A9000000}"/>
    <cellStyle name="40% - アクセント 1 11" xfId="159" xr:uid="{00000000-0005-0000-0000-0000AA000000}"/>
    <cellStyle name="40% - アクセント 1 12" xfId="160" xr:uid="{00000000-0005-0000-0000-0000AB000000}"/>
    <cellStyle name="40% - アクセント 1 13" xfId="161" xr:uid="{00000000-0005-0000-0000-0000AC000000}"/>
    <cellStyle name="40% - アクセント 1 14" xfId="162" xr:uid="{00000000-0005-0000-0000-0000AD000000}"/>
    <cellStyle name="40% - アクセント 1 15" xfId="163" xr:uid="{00000000-0005-0000-0000-0000AE000000}"/>
    <cellStyle name="40% - アクセント 1 16" xfId="164" xr:uid="{00000000-0005-0000-0000-0000AF000000}"/>
    <cellStyle name="40% - アクセント 1 17" xfId="165" xr:uid="{00000000-0005-0000-0000-0000B0000000}"/>
    <cellStyle name="40% - アクセント 1 18" xfId="166" xr:uid="{00000000-0005-0000-0000-0000B1000000}"/>
    <cellStyle name="40% - アクセント 1 19" xfId="167" xr:uid="{00000000-0005-0000-0000-0000B2000000}"/>
    <cellStyle name="40% - アクセント 1 2" xfId="168" xr:uid="{00000000-0005-0000-0000-0000B3000000}"/>
    <cellStyle name="40% - アクセント 1 2 2" xfId="169" xr:uid="{00000000-0005-0000-0000-0000B4000000}"/>
    <cellStyle name="40% - アクセント 1 20" xfId="170" xr:uid="{00000000-0005-0000-0000-0000B5000000}"/>
    <cellStyle name="40% - アクセント 1 21" xfId="171" xr:uid="{00000000-0005-0000-0000-0000B6000000}"/>
    <cellStyle name="40% - アクセント 1 22" xfId="172" xr:uid="{00000000-0005-0000-0000-0000B7000000}"/>
    <cellStyle name="40% - アクセント 1 23" xfId="173" xr:uid="{00000000-0005-0000-0000-0000B8000000}"/>
    <cellStyle name="40% - アクセント 1 24" xfId="174" xr:uid="{00000000-0005-0000-0000-0000B9000000}"/>
    <cellStyle name="40% - アクセント 1 25" xfId="175" xr:uid="{00000000-0005-0000-0000-0000BA000000}"/>
    <cellStyle name="40% - アクセント 1 3" xfId="176" xr:uid="{00000000-0005-0000-0000-0000BB000000}"/>
    <cellStyle name="40% - アクセント 1 3 2" xfId="177" xr:uid="{00000000-0005-0000-0000-0000BC000000}"/>
    <cellStyle name="40% - アクセント 1 4" xfId="178" xr:uid="{00000000-0005-0000-0000-0000BD000000}"/>
    <cellStyle name="40% - アクセント 1 4 2" xfId="1756" xr:uid="{00000000-0005-0000-0000-0000BE000000}"/>
    <cellStyle name="40% - アクセント 1 4 3" xfId="1757" xr:uid="{00000000-0005-0000-0000-0000BF000000}"/>
    <cellStyle name="40% - アクセント 1 5" xfId="179" xr:uid="{00000000-0005-0000-0000-0000C0000000}"/>
    <cellStyle name="40% - アクセント 1 6" xfId="180" xr:uid="{00000000-0005-0000-0000-0000C1000000}"/>
    <cellStyle name="40% - アクセント 1 7" xfId="181" xr:uid="{00000000-0005-0000-0000-0000C2000000}"/>
    <cellStyle name="40% - アクセント 1 8" xfId="182" xr:uid="{00000000-0005-0000-0000-0000C3000000}"/>
    <cellStyle name="40% - アクセント 1 9" xfId="183" xr:uid="{00000000-0005-0000-0000-0000C4000000}"/>
    <cellStyle name="40% - アクセント 2 10" xfId="184" xr:uid="{00000000-0005-0000-0000-0000C5000000}"/>
    <cellStyle name="40% - アクセント 2 11" xfId="185" xr:uid="{00000000-0005-0000-0000-0000C6000000}"/>
    <cellStyle name="40% - アクセント 2 12" xfId="186" xr:uid="{00000000-0005-0000-0000-0000C7000000}"/>
    <cellStyle name="40% - アクセント 2 13" xfId="187" xr:uid="{00000000-0005-0000-0000-0000C8000000}"/>
    <cellStyle name="40% - アクセント 2 14" xfId="188" xr:uid="{00000000-0005-0000-0000-0000C9000000}"/>
    <cellStyle name="40% - アクセント 2 15" xfId="189" xr:uid="{00000000-0005-0000-0000-0000CA000000}"/>
    <cellStyle name="40% - アクセント 2 16" xfId="190" xr:uid="{00000000-0005-0000-0000-0000CB000000}"/>
    <cellStyle name="40% - アクセント 2 17" xfId="191" xr:uid="{00000000-0005-0000-0000-0000CC000000}"/>
    <cellStyle name="40% - アクセント 2 18" xfId="192" xr:uid="{00000000-0005-0000-0000-0000CD000000}"/>
    <cellStyle name="40% - アクセント 2 19" xfId="193" xr:uid="{00000000-0005-0000-0000-0000CE000000}"/>
    <cellStyle name="40% - アクセント 2 2" xfId="194" xr:uid="{00000000-0005-0000-0000-0000CF000000}"/>
    <cellStyle name="40% - アクセント 2 2 2" xfId="195" xr:uid="{00000000-0005-0000-0000-0000D0000000}"/>
    <cellStyle name="40% - アクセント 2 20" xfId="196" xr:uid="{00000000-0005-0000-0000-0000D1000000}"/>
    <cellStyle name="40% - アクセント 2 21" xfId="197" xr:uid="{00000000-0005-0000-0000-0000D2000000}"/>
    <cellStyle name="40% - アクセント 2 22" xfId="198" xr:uid="{00000000-0005-0000-0000-0000D3000000}"/>
    <cellStyle name="40% - アクセント 2 23" xfId="199" xr:uid="{00000000-0005-0000-0000-0000D4000000}"/>
    <cellStyle name="40% - アクセント 2 24" xfId="200" xr:uid="{00000000-0005-0000-0000-0000D5000000}"/>
    <cellStyle name="40% - アクセント 2 25" xfId="201" xr:uid="{00000000-0005-0000-0000-0000D6000000}"/>
    <cellStyle name="40% - アクセント 2 3" xfId="202" xr:uid="{00000000-0005-0000-0000-0000D7000000}"/>
    <cellStyle name="40% - アクセント 2 3 2" xfId="203" xr:uid="{00000000-0005-0000-0000-0000D8000000}"/>
    <cellStyle name="40% - アクセント 2 4" xfId="204" xr:uid="{00000000-0005-0000-0000-0000D9000000}"/>
    <cellStyle name="40% - アクセント 2 4 2" xfId="1758" xr:uid="{00000000-0005-0000-0000-0000DA000000}"/>
    <cellStyle name="40% - アクセント 2 4 3" xfId="1759" xr:uid="{00000000-0005-0000-0000-0000DB000000}"/>
    <cellStyle name="40% - アクセント 2 5" xfId="205" xr:uid="{00000000-0005-0000-0000-0000DC000000}"/>
    <cellStyle name="40% - アクセント 2 6" xfId="206" xr:uid="{00000000-0005-0000-0000-0000DD000000}"/>
    <cellStyle name="40% - アクセント 2 7" xfId="207" xr:uid="{00000000-0005-0000-0000-0000DE000000}"/>
    <cellStyle name="40% - アクセント 2 8" xfId="208" xr:uid="{00000000-0005-0000-0000-0000DF000000}"/>
    <cellStyle name="40% - アクセント 2 9" xfId="209" xr:uid="{00000000-0005-0000-0000-0000E0000000}"/>
    <cellStyle name="40% - アクセント 3 10" xfId="210" xr:uid="{00000000-0005-0000-0000-0000E1000000}"/>
    <cellStyle name="40% - アクセント 3 11" xfId="211" xr:uid="{00000000-0005-0000-0000-0000E2000000}"/>
    <cellStyle name="40% - アクセント 3 12" xfId="212" xr:uid="{00000000-0005-0000-0000-0000E3000000}"/>
    <cellStyle name="40% - アクセント 3 13" xfId="213" xr:uid="{00000000-0005-0000-0000-0000E4000000}"/>
    <cellStyle name="40% - アクセント 3 14" xfId="214" xr:uid="{00000000-0005-0000-0000-0000E5000000}"/>
    <cellStyle name="40% - アクセント 3 15" xfId="215" xr:uid="{00000000-0005-0000-0000-0000E6000000}"/>
    <cellStyle name="40% - アクセント 3 16" xfId="216" xr:uid="{00000000-0005-0000-0000-0000E7000000}"/>
    <cellStyle name="40% - アクセント 3 17" xfId="217" xr:uid="{00000000-0005-0000-0000-0000E8000000}"/>
    <cellStyle name="40% - アクセント 3 18" xfId="218" xr:uid="{00000000-0005-0000-0000-0000E9000000}"/>
    <cellStyle name="40% - アクセント 3 19" xfId="219" xr:uid="{00000000-0005-0000-0000-0000EA000000}"/>
    <cellStyle name="40% - アクセント 3 2" xfId="220" xr:uid="{00000000-0005-0000-0000-0000EB000000}"/>
    <cellStyle name="40% - アクセント 3 2 2" xfId="221" xr:uid="{00000000-0005-0000-0000-0000EC000000}"/>
    <cellStyle name="40% - アクセント 3 20" xfId="222" xr:uid="{00000000-0005-0000-0000-0000ED000000}"/>
    <cellStyle name="40% - アクセント 3 21" xfId="223" xr:uid="{00000000-0005-0000-0000-0000EE000000}"/>
    <cellStyle name="40% - アクセント 3 22" xfId="224" xr:uid="{00000000-0005-0000-0000-0000EF000000}"/>
    <cellStyle name="40% - アクセント 3 23" xfId="225" xr:uid="{00000000-0005-0000-0000-0000F0000000}"/>
    <cellStyle name="40% - アクセント 3 24" xfId="226" xr:uid="{00000000-0005-0000-0000-0000F1000000}"/>
    <cellStyle name="40% - アクセント 3 25" xfId="227" xr:uid="{00000000-0005-0000-0000-0000F2000000}"/>
    <cellStyle name="40% - アクセント 3 3" xfId="228" xr:uid="{00000000-0005-0000-0000-0000F3000000}"/>
    <cellStyle name="40% - アクセント 3 3 2" xfId="229" xr:uid="{00000000-0005-0000-0000-0000F4000000}"/>
    <cellStyle name="40% - アクセント 3 4" xfId="230" xr:uid="{00000000-0005-0000-0000-0000F5000000}"/>
    <cellStyle name="40% - アクセント 3 4 2" xfId="1760" xr:uid="{00000000-0005-0000-0000-0000F6000000}"/>
    <cellStyle name="40% - アクセント 3 4 3" xfId="1761" xr:uid="{00000000-0005-0000-0000-0000F7000000}"/>
    <cellStyle name="40% - アクセント 3 5" xfId="231" xr:uid="{00000000-0005-0000-0000-0000F8000000}"/>
    <cellStyle name="40% - アクセント 3 6" xfId="232" xr:uid="{00000000-0005-0000-0000-0000F9000000}"/>
    <cellStyle name="40% - アクセント 3 7" xfId="233" xr:uid="{00000000-0005-0000-0000-0000FA000000}"/>
    <cellStyle name="40% - アクセント 3 8" xfId="234" xr:uid="{00000000-0005-0000-0000-0000FB000000}"/>
    <cellStyle name="40% - アクセント 3 9" xfId="235" xr:uid="{00000000-0005-0000-0000-0000FC000000}"/>
    <cellStyle name="40% - アクセント 4 10" xfId="236" xr:uid="{00000000-0005-0000-0000-0000FD000000}"/>
    <cellStyle name="40% - アクセント 4 11" xfId="237" xr:uid="{00000000-0005-0000-0000-0000FE000000}"/>
    <cellStyle name="40% - アクセント 4 12" xfId="238" xr:uid="{00000000-0005-0000-0000-0000FF000000}"/>
    <cellStyle name="40% - アクセント 4 13" xfId="239" xr:uid="{00000000-0005-0000-0000-000000010000}"/>
    <cellStyle name="40% - アクセント 4 14" xfId="240" xr:uid="{00000000-0005-0000-0000-000001010000}"/>
    <cellStyle name="40% - アクセント 4 15" xfId="241" xr:uid="{00000000-0005-0000-0000-000002010000}"/>
    <cellStyle name="40% - アクセント 4 16" xfId="242" xr:uid="{00000000-0005-0000-0000-000003010000}"/>
    <cellStyle name="40% - アクセント 4 17" xfId="243" xr:uid="{00000000-0005-0000-0000-000004010000}"/>
    <cellStyle name="40% - アクセント 4 18" xfId="244" xr:uid="{00000000-0005-0000-0000-000005010000}"/>
    <cellStyle name="40% - アクセント 4 19" xfId="245" xr:uid="{00000000-0005-0000-0000-000006010000}"/>
    <cellStyle name="40% - アクセント 4 2" xfId="246" xr:uid="{00000000-0005-0000-0000-000007010000}"/>
    <cellStyle name="40% - アクセント 4 2 2" xfId="247" xr:uid="{00000000-0005-0000-0000-000008010000}"/>
    <cellStyle name="40% - アクセント 4 20" xfId="248" xr:uid="{00000000-0005-0000-0000-000009010000}"/>
    <cellStyle name="40% - アクセント 4 21" xfId="249" xr:uid="{00000000-0005-0000-0000-00000A010000}"/>
    <cellStyle name="40% - アクセント 4 22" xfId="250" xr:uid="{00000000-0005-0000-0000-00000B010000}"/>
    <cellStyle name="40% - アクセント 4 23" xfId="251" xr:uid="{00000000-0005-0000-0000-00000C010000}"/>
    <cellStyle name="40% - アクセント 4 24" xfId="252" xr:uid="{00000000-0005-0000-0000-00000D010000}"/>
    <cellStyle name="40% - アクセント 4 25" xfId="253" xr:uid="{00000000-0005-0000-0000-00000E010000}"/>
    <cellStyle name="40% - アクセント 4 3" xfId="254" xr:uid="{00000000-0005-0000-0000-00000F010000}"/>
    <cellStyle name="40% - アクセント 4 3 2" xfId="255" xr:uid="{00000000-0005-0000-0000-000010010000}"/>
    <cellStyle name="40% - アクセント 4 4" xfId="256" xr:uid="{00000000-0005-0000-0000-000011010000}"/>
    <cellStyle name="40% - アクセント 4 4 2" xfId="1762" xr:uid="{00000000-0005-0000-0000-000012010000}"/>
    <cellStyle name="40% - アクセント 4 4 3" xfId="1763" xr:uid="{00000000-0005-0000-0000-000013010000}"/>
    <cellStyle name="40% - アクセント 4 5" xfId="257" xr:uid="{00000000-0005-0000-0000-000014010000}"/>
    <cellStyle name="40% - アクセント 4 6" xfId="258" xr:uid="{00000000-0005-0000-0000-000015010000}"/>
    <cellStyle name="40% - アクセント 4 7" xfId="259" xr:uid="{00000000-0005-0000-0000-000016010000}"/>
    <cellStyle name="40% - アクセント 4 8" xfId="260" xr:uid="{00000000-0005-0000-0000-000017010000}"/>
    <cellStyle name="40% - アクセント 4 9" xfId="261" xr:uid="{00000000-0005-0000-0000-000018010000}"/>
    <cellStyle name="40% - アクセント 5 10" xfId="262" xr:uid="{00000000-0005-0000-0000-000019010000}"/>
    <cellStyle name="40% - アクセント 5 11" xfId="263" xr:uid="{00000000-0005-0000-0000-00001A010000}"/>
    <cellStyle name="40% - アクセント 5 12" xfId="264" xr:uid="{00000000-0005-0000-0000-00001B010000}"/>
    <cellStyle name="40% - アクセント 5 13" xfId="265" xr:uid="{00000000-0005-0000-0000-00001C010000}"/>
    <cellStyle name="40% - アクセント 5 14" xfId="266" xr:uid="{00000000-0005-0000-0000-00001D010000}"/>
    <cellStyle name="40% - アクセント 5 15" xfId="267" xr:uid="{00000000-0005-0000-0000-00001E010000}"/>
    <cellStyle name="40% - アクセント 5 16" xfId="268" xr:uid="{00000000-0005-0000-0000-00001F010000}"/>
    <cellStyle name="40% - アクセント 5 17" xfId="269" xr:uid="{00000000-0005-0000-0000-000020010000}"/>
    <cellStyle name="40% - アクセント 5 18" xfId="270" xr:uid="{00000000-0005-0000-0000-000021010000}"/>
    <cellStyle name="40% - アクセント 5 19" xfId="271" xr:uid="{00000000-0005-0000-0000-000022010000}"/>
    <cellStyle name="40% - アクセント 5 2" xfId="272" xr:uid="{00000000-0005-0000-0000-000023010000}"/>
    <cellStyle name="40% - アクセント 5 2 2" xfId="273" xr:uid="{00000000-0005-0000-0000-000024010000}"/>
    <cellStyle name="40% - アクセント 5 20" xfId="274" xr:uid="{00000000-0005-0000-0000-000025010000}"/>
    <cellStyle name="40% - アクセント 5 21" xfId="275" xr:uid="{00000000-0005-0000-0000-000026010000}"/>
    <cellStyle name="40% - アクセント 5 22" xfId="276" xr:uid="{00000000-0005-0000-0000-000027010000}"/>
    <cellStyle name="40% - アクセント 5 23" xfId="277" xr:uid="{00000000-0005-0000-0000-000028010000}"/>
    <cellStyle name="40% - アクセント 5 24" xfId="278" xr:uid="{00000000-0005-0000-0000-000029010000}"/>
    <cellStyle name="40% - アクセント 5 25" xfId="279" xr:uid="{00000000-0005-0000-0000-00002A010000}"/>
    <cellStyle name="40% - アクセント 5 3" xfId="280" xr:uid="{00000000-0005-0000-0000-00002B010000}"/>
    <cellStyle name="40% - アクセント 5 3 2" xfId="281" xr:uid="{00000000-0005-0000-0000-00002C010000}"/>
    <cellStyle name="40% - アクセント 5 4" xfId="282" xr:uid="{00000000-0005-0000-0000-00002D010000}"/>
    <cellStyle name="40% - アクセント 5 4 2" xfId="1764" xr:uid="{00000000-0005-0000-0000-00002E010000}"/>
    <cellStyle name="40% - アクセント 5 4 3" xfId="1765" xr:uid="{00000000-0005-0000-0000-00002F010000}"/>
    <cellStyle name="40% - アクセント 5 5" xfId="283" xr:uid="{00000000-0005-0000-0000-000030010000}"/>
    <cellStyle name="40% - アクセント 5 6" xfId="284" xr:uid="{00000000-0005-0000-0000-000031010000}"/>
    <cellStyle name="40% - アクセント 5 7" xfId="285" xr:uid="{00000000-0005-0000-0000-000032010000}"/>
    <cellStyle name="40% - アクセント 5 8" xfId="286" xr:uid="{00000000-0005-0000-0000-000033010000}"/>
    <cellStyle name="40% - アクセント 5 9" xfId="287" xr:uid="{00000000-0005-0000-0000-000034010000}"/>
    <cellStyle name="40% - アクセント 6 10" xfId="288" xr:uid="{00000000-0005-0000-0000-000035010000}"/>
    <cellStyle name="40% - アクセント 6 11" xfId="289" xr:uid="{00000000-0005-0000-0000-000036010000}"/>
    <cellStyle name="40% - アクセント 6 12" xfId="290" xr:uid="{00000000-0005-0000-0000-000037010000}"/>
    <cellStyle name="40% - アクセント 6 13" xfId="291" xr:uid="{00000000-0005-0000-0000-000038010000}"/>
    <cellStyle name="40% - アクセント 6 14" xfId="292" xr:uid="{00000000-0005-0000-0000-000039010000}"/>
    <cellStyle name="40% - アクセント 6 15" xfId="293" xr:uid="{00000000-0005-0000-0000-00003A010000}"/>
    <cellStyle name="40% - アクセント 6 16" xfId="294" xr:uid="{00000000-0005-0000-0000-00003B010000}"/>
    <cellStyle name="40% - アクセント 6 17" xfId="295" xr:uid="{00000000-0005-0000-0000-00003C010000}"/>
    <cellStyle name="40% - アクセント 6 18" xfId="296" xr:uid="{00000000-0005-0000-0000-00003D010000}"/>
    <cellStyle name="40% - アクセント 6 19" xfId="297" xr:uid="{00000000-0005-0000-0000-00003E010000}"/>
    <cellStyle name="40% - アクセント 6 2" xfId="298" xr:uid="{00000000-0005-0000-0000-00003F010000}"/>
    <cellStyle name="40% - アクセント 6 2 2" xfId="299" xr:uid="{00000000-0005-0000-0000-000040010000}"/>
    <cellStyle name="40% - アクセント 6 20" xfId="300" xr:uid="{00000000-0005-0000-0000-000041010000}"/>
    <cellStyle name="40% - アクセント 6 21" xfId="301" xr:uid="{00000000-0005-0000-0000-000042010000}"/>
    <cellStyle name="40% - アクセント 6 22" xfId="302" xr:uid="{00000000-0005-0000-0000-000043010000}"/>
    <cellStyle name="40% - アクセント 6 23" xfId="303" xr:uid="{00000000-0005-0000-0000-000044010000}"/>
    <cellStyle name="40% - アクセント 6 24" xfId="304" xr:uid="{00000000-0005-0000-0000-000045010000}"/>
    <cellStyle name="40% - アクセント 6 25" xfId="305" xr:uid="{00000000-0005-0000-0000-000046010000}"/>
    <cellStyle name="40% - アクセント 6 3" xfId="306" xr:uid="{00000000-0005-0000-0000-000047010000}"/>
    <cellStyle name="40% - アクセント 6 3 2" xfId="307" xr:uid="{00000000-0005-0000-0000-000048010000}"/>
    <cellStyle name="40% - アクセント 6 4" xfId="308" xr:uid="{00000000-0005-0000-0000-000049010000}"/>
    <cellStyle name="40% - アクセント 6 4 2" xfId="1766" xr:uid="{00000000-0005-0000-0000-00004A010000}"/>
    <cellStyle name="40% - アクセント 6 4 3" xfId="1767" xr:uid="{00000000-0005-0000-0000-00004B010000}"/>
    <cellStyle name="40% - アクセント 6 5" xfId="309" xr:uid="{00000000-0005-0000-0000-00004C010000}"/>
    <cellStyle name="40% - アクセント 6 6" xfId="310" xr:uid="{00000000-0005-0000-0000-00004D010000}"/>
    <cellStyle name="40% - アクセント 6 7" xfId="311" xr:uid="{00000000-0005-0000-0000-00004E010000}"/>
    <cellStyle name="40% - アクセント 6 8" xfId="312" xr:uid="{00000000-0005-0000-0000-00004F010000}"/>
    <cellStyle name="40% - アクセント 6 9" xfId="313" xr:uid="{00000000-0005-0000-0000-000050010000}"/>
    <cellStyle name="60% - アクセント 1 10" xfId="314" xr:uid="{00000000-0005-0000-0000-000051010000}"/>
    <cellStyle name="60% - アクセント 1 11" xfId="315" xr:uid="{00000000-0005-0000-0000-000052010000}"/>
    <cellStyle name="60% - アクセント 1 12" xfId="316" xr:uid="{00000000-0005-0000-0000-000053010000}"/>
    <cellStyle name="60% - アクセント 1 13" xfId="317" xr:uid="{00000000-0005-0000-0000-000054010000}"/>
    <cellStyle name="60% - アクセント 1 14" xfId="318" xr:uid="{00000000-0005-0000-0000-000055010000}"/>
    <cellStyle name="60% - アクセント 1 15" xfId="319" xr:uid="{00000000-0005-0000-0000-000056010000}"/>
    <cellStyle name="60% - アクセント 1 16" xfId="320" xr:uid="{00000000-0005-0000-0000-000057010000}"/>
    <cellStyle name="60% - アクセント 1 17" xfId="321" xr:uid="{00000000-0005-0000-0000-000058010000}"/>
    <cellStyle name="60% - アクセント 1 18" xfId="322" xr:uid="{00000000-0005-0000-0000-000059010000}"/>
    <cellStyle name="60% - アクセント 1 19" xfId="323" xr:uid="{00000000-0005-0000-0000-00005A010000}"/>
    <cellStyle name="60% - アクセント 1 2" xfId="324" xr:uid="{00000000-0005-0000-0000-00005B010000}"/>
    <cellStyle name="60% - アクセント 1 2 2" xfId="325" xr:uid="{00000000-0005-0000-0000-00005C010000}"/>
    <cellStyle name="60% - アクセント 1 20" xfId="326" xr:uid="{00000000-0005-0000-0000-00005D010000}"/>
    <cellStyle name="60% - アクセント 1 21" xfId="327" xr:uid="{00000000-0005-0000-0000-00005E010000}"/>
    <cellStyle name="60% - アクセント 1 22" xfId="328" xr:uid="{00000000-0005-0000-0000-00005F010000}"/>
    <cellStyle name="60% - アクセント 1 23" xfId="329" xr:uid="{00000000-0005-0000-0000-000060010000}"/>
    <cellStyle name="60% - アクセント 1 24" xfId="330" xr:uid="{00000000-0005-0000-0000-000061010000}"/>
    <cellStyle name="60% - アクセント 1 25" xfId="331" xr:uid="{00000000-0005-0000-0000-000062010000}"/>
    <cellStyle name="60% - アクセント 1 3" xfId="332" xr:uid="{00000000-0005-0000-0000-000063010000}"/>
    <cellStyle name="60% - アクセント 1 3 2" xfId="333" xr:uid="{00000000-0005-0000-0000-000064010000}"/>
    <cellStyle name="60% - アクセント 1 4" xfId="334" xr:uid="{00000000-0005-0000-0000-000065010000}"/>
    <cellStyle name="60% - アクセント 1 5" xfId="335" xr:uid="{00000000-0005-0000-0000-000066010000}"/>
    <cellStyle name="60% - アクセント 1 6" xfId="336" xr:uid="{00000000-0005-0000-0000-000067010000}"/>
    <cellStyle name="60% - アクセント 1 7" xfId="337" xr:uid="{00000000-0005-0000-0000-000068010000}"/>
    <cellStyle name="60% - アクセント 1 8" xfId="338" xr:uid="{00000000-0005-0000-0000-000069010000}"/>
    <cellStyle name="60% - アクセント 1 9" xfId="339" xr:uid="{00000000-0005-0000-0000-00006A010000}"/>
    <cellStyle name="60% - アクセント 2 10" xfId="340" xr:uid="{00000000-0005-0000-0000-00006B010000}"/>
    <cellStyle name="60% - アクセント 2 11" xfId="341" xr:uid="{00000000-0005-0000-0000-00006C010000}"/>
    <cellStyle name="60% - アクセント 2 12" xfId="342" xr:uid="{00000000-0005-0000-0000-00006D010000}"/>
    <cellStyle name="60% - アクセント 2 13" xfId="343" xr:uid="{00000000-0005-0000-0000-00006E010000}"/>
    <cellStyle name="60% - アクセント 2 14" xfId="344" xr:uid="{00000000-0005-0000-0000-00006F010000}"/>
    <cellStyle name="60% - アクセント 2 15" xfId="345" xr:uid="{00000000-0005-0000-0000-000070010000}"/>
    <cellStyle name="60% - アクセント 2 16" xfId="346" xr:uid="{00000000-0005-0000-0000-000071010000}"/>
    <cellStyle name="60% - アクセント 2 17" xfId="347" xr:uid="{00000000-0005-0000-0000-000072010000}"/>
    <cellStyle name="60% - アクセント 2 18" xfId="348" xr:uid="{00000000-0005-0000-0000-000073010000}"/>
    <cellStyle name="60% - アクセント 2 19" xfId="349" xr:uid="{00000000-0005-0000-0000-000074010000}"/>
    <cellStyle name="60% - アクセント 2 2" xfId="350" xr:uid="{00000000-0005-0000-0000-000075010000}"/>
    <cellStyle name="60% - アクセント 2 2 2" xfId="351" xr:uid="{00000000-0005-0000-0000-000076010000}"/>
    <cellStyle name="60% - アクセント 2 20" xfId="352" xr:uid="{00000000-0005-0000-0000-000077010000}"/>
    <cellStyle name="60% - アクセント 2 21" xfId="353" xr:uid="{00000000-0005-0000-0000-000078010000}"/>
    <cellStyle name="60% - アクセント 2 22" xfId="354" xr:uid="{00000000-0005-0000-0000-000079010000}"/>
    <cellStyle name="60% - アクセント 2 23" xfId="355" xr:uid="{00000000-0005-0000-0000-00007A010000}"/>
    <cellStyle name="60% - アクセント 2 24" xfId="356" xr:uid="{00000000-0005-0000-0000-00007B010000}"/>
    <cellStyle name="60% - アクセント 2 25" xfId="357" xr:uid="{00000000-0005-0000-0000-00007C010000}"/>
    <cellStyle name="60% - アクセント 2 3" xfId="358" xr:uid="{00000000-0005-0000-0000-00007D010000}"/>
    <cellStyle name="60% - アクセント 2 3 2" xfId="359" xr:uid="{00000000-0005-0000-0000-00007E010000}"/>
    <cellStyle name="60% - アクセント 2 4" xfId="360" xr:uid="{00000000-0005-0000-0000-00007F010000}"/>
    <cellStyle name="60% - アクセント 2 5" xfId="361" xr:uid="{00000000-0005-0000-0000-000080010000}"/>
    <cellStyle name="60% - アクセント 2 6" xfId="362" xr:uid="{00000000-0005-0000-0000-000081010000}"/>
    <cellStyle name="60% - アクセント 2 7" xfId="363" xr:uid="{00000000-0005-0000-0000-000082010000}"/>
    <cellStyle name="60% - アクセント 2 8" xfId="364" xr:uid="{00000000-0005-0000-0000-000083010000}"/>
    <cellStyle name="60% - アクセント 2 9" xfId="365" xr:uid="{00000000-0005-0000-0000-000084010000}"/>
    <cellStyle name="60% - アクセント 3 10" xfId="366" xr:uid="{00000000-0005-0000-0000-000085010000}"/>
    <cellStyle name="60% - アクセント 3 11" xfId="367" xr:uid="{00000000-0005-0000-0000-000086010000}"/>
    <cellStyle name="60% - アクセント 3 12" xfId="368" xr:uid="{00000000-0005-0000-0000-000087010000}"/>
    <cellStyle name="60% - アクセント 3 13" xfId="369" xr:uid="{00000000-0005-0000-0000-000088010000}"/>
    <cellStyle name="60% - アクセント 3 14" xfId="370" xr:uid="{00000000-0005-0000-0000-000089010000}"/>
    <cellStyle name="60% - アクセント 3 15" xfId="371" xr:uid="{00000000-0005-0000-0000-00008A010000}"/>
    <cellStyle name="60% - アクセント 3 16" xfId="372" xr:uid="{00000000-0005-0000-0000-00008B010000}"/>
    <cellStyle name="60% - アクセント 3 17" xfId="373" xr:uid="{00000000-0005-0000-0000-00008C010000}"/>
    <cellStyle name="60% - アクセント 3 18" xfId="374" xr:uid="{00000000-0005-0000-0000-00008D010000}"/>
    <cellStyle name="60% - アクセント 3 19" xfId="375" xr:uid="{00000000-0005-0000-0000-00008E010000}"/>
    <cellStyle name="60% - アクセント 3 2" xfId="376" xr:uid="{00000000-0005-0000-0000-00008F010000}"/>
    <cellStyle name="60% - アクセント 3 2 2" xfId="377" xr:uid="{00000000-0005-0000-0000-000090010000}"/>
    <cellStyle name="60% - アクセント 3 20" xfId="378" xr:uid="{00000000-0005-0000-0000-000091010000}"/>
    <cellStyle name="60% - アクセント 3 21" xfId="379" xr:uid="{00000000-0005-0000-0000-000092010000}"/>
    <cellStyle name="60% - アクセント 3 22" xfId="380" xr:uid="{00000000-0005-0000-0000-000093010000}"/>
    <cellStyle name="60% - アクセント 3 23" xfId="381" xr:uid="{00000000-0005-0000-0000-000094010000}"/>
    <cellStyle name="60% - アクセント 3 24" xfId="382" xr:uid="{00000000-0005-0000-0000-000095010000}"/>
    <cellStyle name="60% - アクセント 3 25" xfId="383" xr:uid="{00000000-0005-0000-0000-000096010000}"/>
    <cellStyle name="60% - アクセント 3 3" xfId="384" xr:uid="{00000000-0005-0000-0000-000097010000}"/>
    <cellStyle name="60% - アクセント 3 3 2" xfId="385" xr:uid="{00000000-0005-0000-0000-000098010000}"/>
    <cellStyle name="60% - アクセント 3 4" xfId="386" xr:uid="{00000000-0005-0000-0000-000099010000}"/>
    <cellStyle name="60% - アクセント 3 5" xfId="387" xr:uid="{00000000-0005-0000-0000-00009A010000}"/>
    <cellStyle name="60% - アクセント 3 6" xfId="388" xr:uid="{00000000-0005-0000-0000-00009B010000}"/>
    <cellStyle name="60% - アクセント 3 7" xfId="389" xr:uid="{00000000-0005-0000-0000-00009C010000}"/>
    <cellStyle name="60% - アクセント 3 8" xfId="390" xr:uid="{00000000-0005-0000-0000-00009D010000}"/>
    <cellStyle name="60% - アクセント 3 9" xfId="391" xr:uid="{00000000-0005-0000-0000-00009E010000}"/>
    <cellStyle name="60% - アクセント 4 10" xfId="392" xr:uid="{00000000-0005-0000-0000-00009F010000}"/>
    <cellStyle name="60% - アクセント 4 11" xfId="393" xr:uid="{00000000-0005-0000-0000-0000A0010000}"/>
    <cellStyle name="60% - アクセント 4 12" xfId="394" xr:uid="{00000000-0005-0000-0000-0000A1010000}"/>
    <cellStyle name="60% - アクセント 4 13" xfId="395" xr:uid="{00000000-0005-0000-0000-0000A2010000}"/>
    <cellStyle name="60% - アクセント 4 14" xfId="396" xr:uid="{00000000-0005-0000-0000-0000A3010000}"/>
    <cellStyle name="60% - アクセント 4 15" xfId="397" xr:uid="{00000000-0005-0000-0000-0000A4010000}"/>
    <cellStyle name="60% - アクセント 4 16" xfId="398" xr:uid="{00000000-0005-0000-0000-0000A5010000}"/>
    <cellStyle name="60% - アクセント 4 17" xfId="399" xr:uid="{00000000-0005-0000-0000-0000A6010000}"/>
    <cellStyle name="60% - アクセント 4 18" xfId="400" xr:uid="{00000000-0005-0000-0000-0000A7010000}"/>
    <cellStyle name="60% - アクセント 4 19" xfId="401" xr:uid="{00000000-0005-0000-0000-0000A8010000}"/>
    <cellStyle name="60% - アクセント 4 2" xfId="402" xr:uid="{00000000-0005-0000-0000-0000A9010000}"/>
    <cellStyle name="60% - アクセント 4 2 2" xfId="403" xr:uid="{00000000-0005-0000-0000-0000AA010000}"/>
    <cellStyle name="60% - アクセント 4 20" xfId="404" xr:uid="{00000000-0005-0000-0000-0000AB010000}"/>
    <cellStyle name="60% - アクセント 4 21" xfId="405" xr:uid="{00000000-0005-0000-0000-0000AC010000}"/>
    <cellStyle name="60% - アクセント 4 22" xfId="406" xr:uid="{00000000-0005-0000-0000-0000AD010000}"/>
    <cellStyle name="60% - アクセント 4 23" xfId="407" xr:uid="{00000000-0005-0000-0000-0000AE010000}"/>
    <cellStyle name="60% - アクセント 4 24" xfId="408" xr:uid="{00000000-0005-0000-0000-0000AF010000}"/>
    <cellStyle name="60% - アクセント 4 25" xfId="409" xr:uid="{00000000-0005-0000-0000-0000B0010000}"/>
    <cellStyle name="60% - アクセント 4 3" xfId="410" xr:uid="{00000000-0005-0000-0000-0000B1010000}"/>
    <cellStyle name="60% - アクセント 4 3 2" xfId="411" xr:uid="{00000000-0005-0000-0000-0000B2010000}"/>
    <cellStyle name="60% - アクセント 4 4" xfId="412" xr:uid="{00000000-0005-0000-0000-0000B3010000}"/>
    <cellStyle name="60% - アクセント 4 5" xfId="413" xr:uid="{00000000-0005-0000-0000-0000B4010000}"/>
    <cellStyle name="60% - アクセント 4 6" xfId="414" xr:uid="{00000000-0005-0000-0000-0000B5010000}"/>
    <cellStyle name="60% - アクセント 4 7" xfId="415" xr:uid="{00000000-0005-0000-0000-0000B6010000}"/>
    <cellStyle name="60% - アクセント 4 8" xfId="416" xr:uid="{00000000-0005-0000-0000-0000B7010000}"/>
    <cellStyle name="60% - アクセント 4 9" xfId="417" xr:uid="{00000000-0005-0000-0000-0000B8010000}"/>
    <cellStyle name="60% - アクセント 5 10" xfId="418" xr:uid="{00000000-0005-0000-0000-0000B9010000}"/>
    <cellStyle name="60% - アクセント 5 11" xfId="419" xr:uid="{00000000-0005-0000-0000-0000BA010000}"/>
    <cellStyle name="60% - アクセント 5 12" xfId="420" xr:uid="{00000000-0005-0000-0000-0000BB010000}"/>
    <cellStyle name="60% - アクセント 5 13" xfId="421" xr:uid="{00000000-0005-0000-0000-0000BC010000}"/>
    <cellStyle name="60% - アクセント 5 14" xfId="422" xr:uid="{00000000-0005-0000-0000-0000BD010000}"/>
    <cellStyle name="60% - アクセント 5 15" xfId="423" xr:uid="{00000000-0005-0000-0000-0000BE010000}"/>
    <cellStyle name="60% - アクセント 5 16" xfId="424" xr:uid="{00000000-0005-0000-0000-0000BF010000}"/>
    <cellStyle name="60% - アクセント 5 17" xfId="425" xr:uid="{00000000-0005-0000-0000-0000C0010000}"/>
    <cellStyle name="60% - アクセント 5 18" xfId="426" xr:uid="{00000000-0005-0000-0000-0000C1010000}"/>
    <cellStyle name="60% - アクセント 5 19" xfId="427" xr:uid="{00000000-0005-0000-0000-0000C2010000}"/>
    <cellStyle name="60% - アクセント 5 2" xfId="428" xr:uid="{00000000-0005-0000-0000-0000C3010000}"/>
    <cellStyle name="60% - アクセント 5 2 2" xfId="429" xr:uid="{00000000-0005-0000-0000-0000C4010000}"/>
    <cellStyle name="60% - アクセント 5 20" xfId="430" xr:uid="{00000000-0005-0000-0000-0000C5010000}"/>
    <cellStyle name="60% - アクセント 5 21" xfId="431" xr:uid="{00000000-0005-0000-0000-0000C6010000}"/>
    <cellStyle name="60% - アクセント 5 22" xfId="432" xr:uid="{00000000-0005-0000-0000-0000C7010000}"/>
    <cellStyle name="60% - アクセント 5 23" xfId="433" xr:uid="{00000000-0005-0000-0000-0000C8010000}"/>
    <cellStyle name="60% - アクセント 5 24" xfId="434" xr:uid="{00000000-0005-0000-0000-0000C9010000}"/>
    <cellStyle name="60% - アクセント 5 25" xfId="435" xr:uid="{00000000-0005-0000-0000-0000CA010000}"/>
    <cellStyle name="60% - アクセント 5 3" xfId="436" xr:uid="{00000000-0005-0000-0000-0000CB010000}"/>
    <cellStyle name="60% - アクセント 5 3 2" xfId="437" xr:uid="{00000000-0005-0000-0000-0000CC010000}"/>
    <cellStyle name="60% - アクセント 5 4" xfId="438" xr:uid="{00000000-0005-0000-0000-0000CD010000}"/>
    <cellStyle name="60% - アクセント 5 5" xfId="439" xr:uid="{00000000-0005-0000-0000-0000CE010000}"/>
    <cellStyle name="60% - アクセント 5 6" xfId="440" xr:uid="{00000000-0005-0000-0000-0000CF010000}"/>
    <cellStyle name="60% - アクセント 5 7" xfId="441" xr:uid="{00000000-0005-0000-0000-0000D0010000}"/>
    <cellStyle name="60% - アクセント 5 8" xfId="442" xr:uid="{00000000-0005-0000-0000-0000D1010000}"/>
    <cellStyle name="60% - アクセント 5 9" xfId="443" xr:uid="{00000000-0005-0000-0000-0000D2010000}"/>
    <cellStyle name="60% - アクセント 6 10" xfId="444" xr:uid="{00000000-0005-0000-0000-0000D3010000}"/>
    <cellStyle name="60% - アクセント 6 11" xfId="445" xr:uid="{00000000-0005-0000-0000-0000D4010000}"/>
    <cellStyle name="60% - アクセント 6 12" xfId="446" xr:uid="{00000000-0005-0000-0000-0000D5010000}"/>
    <cellStyle name="60% - アクセント 6 13" xfId="447" xr:uid="{00000000-0005-0000-0000-0000D6010000}"/>
    <cellStyle name="60% - アクセント 6 14" xfId="448" xr:uid="{00000000-0005-0000-0000-0000D7010000}"/>
    <cellStyle name="60% - アクセント 6 15" xfId="449" xr:uid="{00000000-0005-0000-0000-0000D8010000}"/>
    <cellStyle name="60% - アクセント 6 16" xfId="450" xr:uid="{00000000-0005-0000-0000-0000D9010000}"/>
    <cellStyle name="60% - アクセント 6 17" xfId="451" xr:uid="{00000000-0005-0000-0000-0000DA010000}"/>
    <cellStyle name="60% - アクセント 6 18" xfId="452" xr:uid="{00000000-0005-0000-0000-0000DB010000}"/>
    <cellStyle name="60% - アクセント 6 19" xfId="453" xr:uid="{00000000-0005-0000-0000-0000DC010000}"/>
    <cellStyle name="60% - アクセント 6 2" xfId="454" xr:uid="{00000000-0005-0000-0000-0000DD010000}"/>
    <cellStyle name="60% - アクセント 6 2 2" xfId="455" xr:uid="{00000000-0005-0000-0000-0000DE010000}"/>
    <cellStyle name="60% - アクセント 6 20" xfId="456" xr:uid="{00000000-0005-0000-0000-0000DF010000}"/>
    <cellStyle name="60% - アクセント 6 21" xfId="457" xr:uid="{00000000-0005-0000-0000-0000E0010000}"/>
    <cellStyle name="60% - アクセント 6 22" xfId="458" xr:uid="{00000000-0005-0000-0000-0000E1010000}"/>
    <cellStyle name="60% - アクセント 6 23" xfId="459" xr:uid="{00000000-0005-0000-0000-0000E2010000}"/>
    <cellStyle name="60% - アクセント 6 24" xfId="460" xr:uid="{00000000-0005-0000-0000-0000E3010000}"/>
    <cellStyle name="60% - アクセント 6 25" xfId="461" xr:uid="{00000000-0005-0000-0000-0000E4010000}"/>
    <cellStyle name="60% - アクセント 6 3" xfId="462" xr:uid="{00000000-0005-0000-0000-0000E5010000}"/>
    <cellStyle name="60% - アクセント 6 3 2" xfId="463" xr:uid="{00000000-0005-0000-0000-0000E6010000}"/>
    <cellStyle name="60% - アクセント 6 4" xfId="464" xr:uid="{00000000-0005-0000-0000-0000E7010000}"/>
    <cellStyle name="60% - アクセント 6 5" xfId="465" xr:uid="{00000000-0005-0000-0000-0000E8010000}"/>
    <cellStyle name="60% - アクセント 6 6" xfId="466" xr:uid="{00000000-0005-0000-0000-0000E9010000}"/>
    <cellStyle name="60% - アクセント 6 7" xfId="467" xr:uid="{00000000-0005-0000-0000-0000EA010000}"/>
    <cellStyle name="60% - アクセント 6 8" xfId="468" xr:uid="{00000000-0005-0000-0000-0000EB010000}"/>
    <cellStyle name="60% - アクセント 6 9" xfId="469" xr:uid="{00000000-0005-0000-0000-0000EC010000}"/>
    <cellStyle name="Excel Built-in Good" xfId="1768" xr:uid="{00000000-0005-0000-0000-0000ED010000}"/>
    <cellStyle name="アクセント 1 10" xfId="470" xr:uid="{00000000-0005-0000-0000-0000EE010000}"/>
    <cellStyle name="アクセント 1 11" xfId="471" xr:uid="{00000000-0005-0000-0000-0000EF010000}"/>
    <cellStyle name="アクセント 1 12" xfId="472" xr:uid="{00000000-0005-0000-0000-0000F0010000}"/>
    <cellStyle name="アクセント 1 13" xfId="473" xr:uid="{00000000-0005-0000-0000-0000F1010000}"/>
    <cellStyle name="アクセント 1 14" xfId="474" xr:uid="{00000000-0005-0000-0000-0000F2010000}"/>
    <cellStyle name="アクセント 1 15" xfId="475" xr:uid="{00000000-0005-0000-0000-0000F3010000}"/>
    <cellStyle name="アクセント 1 16" xfId="476" xr:uid="{00000000-0005-0000-0000-0000F4010000}"/>
    <cellStyle name="アクセント 1 17" xfId="477" xr:uid="{00000000-0005-0000-0000-0000F5010000}"/>
    <cellStyle name="アクセント 1 18" xfId="478" xr:uid="{00000000-0005-0000-0000-0000F6010000}"/>
    <cellStyle name="アクセント 1 19" xfId="479" xr:uid="{00000000-0005-0000-0000-0000F7010000}"/>
    <cellStyle name="アクセント 1 2" xfId="480" xr:uid="{00000000-0005-0000-0000-0000F8010000}"/>
    <cellStyle name="アクセント 1 2 2" xfId="481" xr:uid="{00000000-0005-0000-0000-0000F9010000}"/>
    <cellStyle name="アクセント 1 20" xfId="482" xr:uid="{00000000-0005-0000-0000-0000FA010000}"/>
    <cellStyle name="アクセント 1 21" xfId="483" xr:uid="{00000000-0005-0000-0000-0000FB010000}"/>
    <cellStyle name="アクセント 1 22" xfId="484" xr:uid="{00000000-0005-0000-0000-0000FC010000}"/>
    <cellStyle name="アクセント 1 23" xfId="485" xr:uid="{00000000-0005-0000-0000-0000FD010000}"/>
    <cellStyle name="アクセント 1 24" xfId="486" xr:uid="{00000000-0005-0000-0000-0000FE010000}"/>
    <cellStyle name="アクセント 1 25" xfId="487" xr:uid="{00000000-0005-0000-0000-0000FF010000}"/>
    <cellStyle name="アクセント 1 3" xfId="488" xr:uid="{00000000-0005-0000-0000-000000020000}"/>
    <cellStyle name="アクセント 1 3 2" xfId="489" xr:uid="{00000000-0005-0000-0000-000001020000}"/>
    <cellStyle name="アクセント 1 4" xfId="490" xr:uid="{00000000-0005-0000-0000-000002020000}"/>
    <cellStyle name="アクセント 1 5" xfId="491" xr:uid="{00000000-0005-0000-0000-000003020000}"/>
    <cellStyle name="アクセント 1 6" xfId="492" xr:uid="{00000000-0005-0000-0000-000004020000}"/>
    <cellStyle name="アクセント 1 7" xfId="493" xr:uid="{00000000-0005-0000-0000-000005020000}"/>
    <cellStyle name="アクセント 1 8" xfId="494" xr:uid="{00000000-0005-0000-0000-000006020000}"/>
    <cellStyle name="アクセント 1 9" xfId="495" xr:uid="{00000000-0005-0000-0000-000007020000}"/>
    <cellStyle name="アクセント 2 10" xfId="496" xr:uid="{00000000-0005-0000-0000-000008020000}"/>
    <cellStyle name="アクセント 2 11" xfId="497" xr:uid="{00000000-0005-0000-0000-000009020000}"/>
    <cellStyle name="アクセント 2 12" xfId="498" xr:uid="{00000000-0005-0000-0000-00000A020000}"/>
    <cellStyle name="アクセント 2 13" xfId="499" xr:uid="{00000000-0005-0000-0000-00000B020000}"/>
    <cellStyle name="アクセント 2 14" xfId="500" xr:uid="{00000000-0005-0000-0000-00000C020000}"/>
    <cellStyle name="アクセント 2 15" xfId="501" xr:uid="{00000000-0005-0000-0000-00000D020000}"/>
    <cellStyle name="アクセント 2 16" xfId="502" xr:uid="{00000000-0005-0000-0000-00000E020000}"/>
    <cellStyle name="アクセント 2 17" xfId="503" xr:uid="{00000000-0005-0000-0000-00000F020000}"/>
    <cellStyle name="アクセント 2 18" xfId="504" xr:uid="{00000000-0005-0000-0000-000010020000}"/>
    <cellStyle name="アクセント 2 19" xfId="505" xr:uid="{00000000-0005-0000-0000-000011020000}"/>
    <cellStyle name="アクセント 2 2" xfId="506" xr:uid="{00000000-0005-0000-0000-000012020000}"/>
    <cellStyle name="アクセント 2 2 2" xfId="507" xr:uid="{00000000-0005-0000-0000-000013020000}"/>
    <cellStyle name="アクセント 2 20" xfId="508" xr:uid="{00000000-0005-0000-0000-000014020000}"/>
    <cellStyle name="アクセント 2 21" xfId="509" xr:uid="{00000000-0005-0000-0000-000015020000}"/>
    <cellStyle name="アクセント 2 22" xfId="510" xr:uid="{00000000-0005-0000-0000-000016020000}"/>
    <cellStyle name="アクセント 2 23" xfId="511" xr:uid="{00000000-0005-0000-0000-000017020000}"/>
    <cellStyle name="アクセント 2 24" xfId="512" xr:uid="{00000000-0005-0000-0000-000018020000}"/>
    <cellStyle name="アクセント 2 25" xfId="513" xr:uid="{00000000-0005-0000-0000-000019020000}"/>
    <cellStyle name="アクセント 2 3" xfId="514" xr:uid="{00000000-0005-0000-0000-00001A020000}"/>
    <cellStyle name="アクセント 2 3 2" xfId="515" xr:uid="{00000000-0005-0000-0000-00001B020000}"/>
    <cellStyle name="アクセント 2 4" xfId="516" xr:uid="{00000000-0005-0000-0000-00001C020000}"/>
    <cellStyle name="アクセント 2 5" xfId="517" xr:uid="{00000000-0005-0000-0000-00001D020000}"/>
    <cellStyle name="アクセント 2 6" xfId="518" xr:uid="{00000000-0005-0000-0000-00001E020000}"/>
    <cellStyle name="アクセント 2 7" xfId="519" xr:uid="{00000000-0005-0000-0000-00001F020000}"/>
    <cellStyle name="アクセント 2 8" xfId="520" xr:uid="{00000000-0005-0000-0000-000020020000}"/>
    <cellStyle name="アクセント 2 9" xfId="521" xr:uid="{00000000-0005-0000-0000-000021020000}"/>
    <cellStyle name="アクセント 3 10" xfId="522" xr:uid="{00000000-0005-0000-0000-000022020000}"/>
    <cellStyle name="アクセント 3 11" xfId="523" xr:uid="{00000000-0005-0000-0000-000023020000}"/>
    <cellStyle name="アクセント 3 12" xfId="524" xr:uid="{00000000-0005-0000-0000-000024020000}"/>
    <cellStyle name="アクセント 3 13" xfId="525" xr:uid="{00000000-0005-0000-0000-000025020000}"/>
    <cellStyle name="アクセント 3 14" xfId="526" xr:uid="{00000000-0005-0000-0000-000026020000}"/>
    <cellStyle name="アクセント 3 15" xfId="527" xr:uid="{00000000-0005-0000-0000-000027020000}"/>
    <cellStyle name="アクセント 3 16" xfId="528" xr:uid="{00000000-0005-0000-0000-000028020000}"/>
    <cellStyle name="アクセント 3 17" xfId="529" xr:uid="{00000000-0005-0000-0000-000029020000}"/>
    <cellStyle name="アクセント 3 18" xfId="530" xr:uid="{00000000-0005-0000-0000-00002A020000}"/>
    <cellStyle name="アクセント 3 19" xfId="531" xr:uid="{00000000-0005-0000-0000-00002B020000}"/>
    <cellStyle name="アクセント 3 2" xfId="532" xr:uid="{00000000-0005-0000-0000-00002C020000}"/>
    <cellStyle name="アクセント 3 2 2" xfId="533" xr:uid="{00000000-0005-0000-0000-00002D020000}"/>
    <cellStyle name="アクセント 3 20" xfId="534" xr:uid="{00000000-0005-0000-0000-00002E020000}"/>
    <cellStyle name="アクセント 3 21" xfId="535" xr:uid="{00000000-0005-0000-0000-00002F020000}"/>
    <cellStyle name="アクセント 3 22" xfId="536" xr:uid="{00000000-0005-0000-0000-000030020000}"/>
    <cellStyle name="アクセント 3 23" xfId="537" xr:uid="{00000000-0005-0000-0000-000031020000}"/>
    <cellStyle name="アクセント 3 24" xfId="538" xr:uid="{00000000-0005-0000-0000-000032020000}"/>
    <cellStyle name="アクセント 3 25" xfId="539" xr:uid="{00000000-0005-0000-0000-000033020000}"/>
    <cellStyle name="アクセント 3 3" xfId="540" xr:uid="{00000000-0005-0000-0000-000034020000}"/>
    <cellStyle name="アクセント 3 3 2" xfId="541" xr:uid="{00000000-0005-0000-0000-000035020000}"/>
    <cellStyle name="アクセント 3 4" xfId="542" xr:uid="{00000000-0005-0000-0000-000036020000}"/>
    <cellStyle name="アクセント 3 5" xfId="543" xr:uid="{00000000-0005-0000-0000-000037020000}"/>
    <cellStyle name="アクセント 3 6" xfId="544" xr:uid="{00000000-0005-0000-0000-000038020000}"/>
    <cellStyle name="アクセント 3 7" xfId="545" xr:uid="{00000000-0005-0000-0000-000039020000}"/>
    <cellStyle name="アクセント 3 8" xfId="546" xr:uid="{00000000-0005-0000-0000-00003A020000}"/>
    <cellStyle name="アクセント 3 9" xfId="547" xr:uid="{00000000-0005-0000-0000-00003B020000}"/>
    <cellStyle name="アクセント 4 10" xfId="548" xr:uid="{00000000-0005-0000-0000-00003C020000}"/>
    <cellStyle name="アクセント 4 11" xfId="549" xr:uid="{00000000-0005-0000-0000-00003D020000}"/>
    <cellStyle name="アクセント 4 12" xfId="550" xr:uid="{00000000-0005-0000-0000-00003E020000}"/>
    <cellStyle name="アクセント 4 13" xfId="551" xr:uid="{00000000-0005-0000-0000-00003F020000}"/>
    <cellStyle name="アクセント 4 14" xfId="552" xr:uid="{00000000-0005-0000-0000-000040020000}"/>
    <cellStyle name="アクセント 4 15" xfId="553" xr:uid="{00000000-0005-0000-0000-000041020000}"/>
    <cellStyle name="アクセント 4 16" xfId="554" xr:uid="{00000000-0005-0000-0000-000042020000}"/>
    <cellStyle name="アクセント 4 17" xfId="555" xr:uid="{00000000-0005-0000-0000-000043020000}"/>
    <cellStyle name="アクセント 4 18" xfId="556" xr:uid="{00000000-0005-0000-0000-000044020000}"/>
    <cellStyle name="アクセント 4 19" xfId="557" xr:uid="{00000000-0005-0000-0000-000045020000}"/>
    <cellStyle name="アクセント 4 2" xfId="558" xr:uid="{00000000-0005-0000-0000-000046020000}"/>
    <cellStyle name="アクセント 4 2 2" xfId="559" xr:uid="{00000000-0005-0000-0000-000047020000}"/>
    <cellStyle name="アクセント 4 20" xfId="560" xr:uid="{00000000-0005-0000-0000-000048020000}"/>
    <cellStyle name="アクセント 4 21" xfId="561" xr:uid="{00000000-0005-0000-0000-000049020000}"/>
    <cellStyle name="アクセント 4 22" xfId="562" xr:uid="{00000000-0005-0000-0000-00004A020000}"/>
    <cellStyle name="アクセント 4 23" xfId="563" xr:uid="{00000000-0005-0000-0000-00004B020000}"/>
    <cellStyle name="アクセント 4 24" xfId="564" xr:uid="{00000000-0005-0000-0000-00004C020000}"/>
    <cellStyle name="アクセント 4 25" xfId="565" xr:uid="{00000000-0005-0000-0000-00004D020000}"/>
    <cellStyle name="アクセント 4 3" xfId="566" xr:uid="{00000000-0005-0000-0000-00004E020000}"/>
    <cellStyle name="アクセント 4 3 2" xfId="567" xr:uid="{00000000-0005-0000-0000-00004F020000}"/>
    <cellStyle name="アクセント 4 4" xfId="568" xr:uid="{00000000-0005-0000-0000-000050020000}"/>
    <cellStyle name="アクセント 4 5" xfId="569" xr:uid="{00000000-0005-0000-0000-000051020000}"/>
    <cellStyle name="アクセント 4 6" xfId="570" xr:uid="{00000000-0005-0000-0000-000052020000}"/>
    <cellStyle name="アクセント 4 7" xfId="571" xr:uid="{00000000-0005-0000-0000-000053020000}"/>
    <cellStyle name="アクセント 4 8" xfId="572" xr:uid="{00000000-0005-0000-0000-000054020000}"/>
    <cellStyle name="アクセント 4 9" xfId="573" xr:uid="{00000000-0005-0000-0000-000055020000}"/>
    <cellStyle name="アクセント 5 10" xfId="574" xr:uid="{00000000-0005-0000-0000-000056020000}"/>
    <cellStyle name="アクセント 5 11" xfId="575" xr:uid="{00000000-0005-0000-0000-000057020000}"/>
    <cellStyle name="アクセント 5 12" xfId="576" xr:uid="{00000000-0005-0000-0000-000058020000}"/>
    <cellStyle name="アクセント 5 13" xfId="577" xr:uid="{00000000-0005-0000-0000-000059020000}"/>
    <cellStyle name="アクセント 5 14" xfId="578" xr:uid="{00000000-0005-0000-0000-00005A020000}"/>
    <cellStyle name="アクセント 5 15" xfId="579" xr:uid="{00000000-0005-0000-0000-00005B020000}"/>
    <cellStyle name="アクセント 5 16" xfId="580" xr:uid="{00000000-0005-0000-0000-00005C020000}"/>
    <cellStyle name="アクセント 5 17" xfId="581" xr:uid="{00000000-0005-0000-0000-00005D020000}"/>
    <cellStyle name="アクセント 5 18" xfId="582" xr:uid="{00000000-0005-0000-0000-00005E020000}"/>
    <cellStyle name="アクセント 5 19" xfId="583" xr:uid="{00000000-0005-0000-0000-00005F020000}"/>
    <cellStyle name="アクセント 5 2" xfId="584" xr:uid="{00000000-0005-0000-0000-000060020000}"/>
    <cellStyle name="アクセント 5 2 2" xfId="585" xr:uid="{00000000-0005-0000-0000-000061020000}"/>
    <cellStyle name="アクセント 5 20" xfId="586" xr:uid="{00000000-0005-0000-0000-000062020000}"/>
    <cellStyle name="アクセント 5 21" xfId="587" xr:uid="{00000000-0005-0000-0000-000063020000}"/>
    <cellStyle name="アクセント 5 22" xfId="588" xr:uid="{00000000-0005-0000-0000-000064020000}"/>
    <cellStyle name="アクセント 5 23" xfId="589" xr:uid="{00000000-0005-0000-0000-000065020000}"/>
    <cellStyle name="アクセント 5 24" xfId="590" xr:uid="{00000000-0005-0000-0000-000066020000}"/>
    <cellStyle name="アクセント 5 25" xfId="591" xr:uid="{00000000-0005-0000-0000-000067020000}"/>
    <cellStyle name="アクセント 5 3" xfId="592" xr:uid="{00000000-0005-0000-0000-000068020000}"/>
    <cellStyle name="アクセント 5 3 2" xfId="593" xr:uid="{00000000-0005-0000-0000-000069020000}"/>
    <cellStyle name="アクセント 5 4" xfId="594" xr:uid="{00000000-0005-0000-0000-00006A020000}"/>
    <cellStyle name="アクセント 5 5" xfId="595" xr:uid="{00000000-0005-0000-0000-00006B020000}"/>
    <cellStyle name="アクセント 5 6" xfId="596" xr:uid="{00000000-0005-0000-0000-00006C020000}"/>
    <cellStyle name="アクセント 5 7" xfId="597" xr:uid="{00000000-0005-0000-0000-00006D020000}"/>
    <cellStyle name="アクセント 5 8" xfId="598" xr:uid="{00000000-0005-0000-0000-00006E020000}"/>
    <cellStyle name="アクセント 5 9" xfId="599" xr:uid="{00000000-0005-0000-0000-00006F020000}"/>
    <cellStyle name="アクセント 6 10" xfId="600" xr:uid="{00000000-0005-0000-0000-000070020000}"/>
    <cellStyle name="アクセント 6 11" xfId="601" xr:uid="{00000000-0005-0000-0000-000071020000}"/>
    <cellStyle name="アクセント 6 12" xfId="602" xr:uid="{00000000-0005-0000-0000-000072020000}"/>
    <cellStyle name="アクセント 6 13" xfId="603" xr:uid="{00000000-0005-0000-0000-000073020000}"/>
    <cellStyle name="アクセント 6 14" xfId="604" xr:uid="{00000000-0005-0000-0000-000074020000}"/>
    <cellStyle name="アクセント 6 15" xfId="605" xr:uid="{00000000-0005-0000-0000-000075020000}"/>
    <cellStyle name="アクセント 6 16" xfId="606" xr:uid="{00000000-0005-0000-0000-000076020000}"/>
    <cellStyle name="アクセント 6 17" xfId="607" xr:uid="{00000000-0005-0000-0000-000077020000}"/>
    <cellStyle name="アクセント 6 18" xfId="608" xr:uid="{00000000-0005-0000-0000-000078020000}"/>
    <cellStyle name="アクセント 6 19" xfId="609" xr:uid="{00000000-0005-0000-0000-000079020000}"/>
    <cellStyle name="アクセント 6 2" xfId="610" xr:uid="{00000000-0005-0000-0000-00007A020000}"/>
    <cellStyle name="アクセント 6 2 2" xfId="611" xr:uid="{00000000-0005-0000-0000-00007B020000}"/>
    <cellStyle name="アクセント 6 20" xfId="612" xr:uid="{00000000-0005-0000-0000-00007C020000}"/>
    <cellStyle name="アクセント 6 21" xfId="613" xr:uid="{00000000-0005-0000-0000-00007D020000}"/>
    <cellStyle name="アクセント 6 22" xfId="614" xr:uid="{00000000-0005-0000-0000-00007E020000}"/>
    <cellStyle name="アクセント 6 23" xfId="615" xr:uid="{00000000-0005-0000-0000-00007F020000}"/>
    <cellStyle name="アクセント 6 24" xfId="616" xr:uid="{00000000-0005-0000-0000-000080020000}"/>
    <cellStyle name="アクセント 6 25" xfId="617" xr:uid="{00000000-0005-0000-0000-000081020000}"/>
    <cellStyle name="アクセント 6 3" xfId="618" xr:uid="{00000000-0005-0000-0000-000082020000}"/>
    <cellStyle name="アクセント 6 3 2" xfId="619" xr:uid="{00000000-0005-0000-0000-000083020000}"/>
    <cellStyle name="アクセント 6 4" xfId="620" xr:uid="{00000000-0005-0000-0000-000084020000}"/>
    <cellStyle name="アクセント 6 5" xfId="621" xr:uid="{00000000-0005-0000-0000-000085020000}"/>
    <cellStyle name="アクセント 6 6" xfId="622" xr:uid="{00000000-0005-0000-0000-000086020000}"/>
    <cellStyle name="アクセント 6 7" xfId="623" xr:uid="{00000000-0005-0000-0000-000087020000}"/>
    <cellStyle name="アクセント 6 8" xfId="624" xr:uid="{00000000-0005-0000-0000-000088020000}"/>
    <cellStyle name="アクセント 6 9" xfId="625" xr:uid="{00000000-0005-0000-0000-000089020000}"/>
    <cellStyle name="タイトル 10" xfId="626" xr:uid="{00000000-0005-0000-0000-00008A020000}"/>
    <cellStyle name="タイトル 11" xfId="627" xr:uid="{00000000-0005-0000-0000-00008B020000}"/>
    <cellStyle name="タイトル 12" xfId="628" xr:uid="{00000000-0005-0000-0000-00008C020000}"/>
    <cellStyle name="タイトル 13" xfId="629" xr:uid="{00000000-0005-0000-0000-00008D020000}"/>
    <cellStyle name="タイトル 14" xfId="630" xr:uid="{00000000-0005-0000-0000-00008E020000}"/>
    <cellStyle name="タイトル 15" xfId="631" xr:uid="{00000000-0005-0000-0000-00008F020000}"/>
    <cellStyle name="タイトル 16" xfId="632" xr:uid="{00000000-0005-0000-0000-000090020000}"/>
    <cellStyle name="タイトル 17" xfId="633" xr:uid="{00000000-0005-0000-0000-000091020000}"/>
    <cellStyle name="タイトル 18" xfId="634" xr:uid="{00000000-0005-0000-0000-000092020000}"/>
    <cellStyle name="タイトル 19" xfId="635" xr:uid="{00000000-0005-0000-0000-000093020000}"/>
    <cellStyle name="タイトル 2" xfId="636" xr:uid="{00000000-0005-0000-0000-000094020000}"/>
    <cellStyle name="タイトル 2 2" xfId="637" xr:uid="{00000000-0005-0000-0000-000095020000}"/>
    <cellStyle name="タイトル 20" xfId="638" xr:uid="{00000000-0005-0000-0000-000096020000}"/>
    <cellStyle name="タイトル 21" xfId="639" xr:uid="{00000000-0005-0000-0000-000097020000}"/>
    <cellStyle name="タイトル 22" xfId="640" xr:uid="{00000000-0005-0000-0000-000098020000}"/>
    <cellStyle name="タイトル 23" xfId="641" xr:uid="{00000000-0005-0000-0000-000099020000}"/>
    <cellStyle name="タイトル 24" xfId="642" xr:uid="{00000000-0005-0000-0000-00009A020000}"/>
    <cellStyle name="タイトル 25" xfId="643" xr:uid="{00000000-0005-0000-0000-00009B020000}"/>
    <cellStyle name="タイトル 3" xfId="644" xr:uid="{00000000-0005-0000-0000-00009C020000}"/>
    <cellStyle name="タイトル 3 2" xfId="645" xr:uid="{00000000-0005-0000-0000-00009D020000}"/>
    <cellStyle name="タイトル 4" xfId="646" xr:uid="{00000000-0005-0000-0000-00009E020000}"/>
    <cellStyle name="タイトル 5" xfId="647" xr:uid="{00000000-0005-0000-0000-00009F020000}"/>
    <cellStyle name="タイトル 6" xfId="648" xr:uid="{00000000-0005-0000-0000-0000A0020000}"/>
    <cellStyle name="タイトル 7" xfId="649" xr:uid="{00000000-0005-0000-0000-0000A1020000}"/>
    <cellStyle name="タイトル 8" xfId="650" xr:uid="{00000000-0005-0000-0000-0000A2020000}"/>
    <cellStyle name="タイトル 9" xfId="651" xr:uid="{00000000-0005-0000-0000-0000A3020000}"/>
    <cellStyle name="チェック セル 10" xfId="652" xr:uid="{00000000-0005-0000-0000-0000A4020000}"/>
    <cellStyle name="チェック セル 11" xfId="653" xr:uid="{00000000-0005-0000-0000-0000A5020000}"/>
    <cellStyle name="チェック セル 12" xfId="654" xr:uid="{00000000-0005-0000-0000-0000A6020000}"/>
    <cellStyle name="チェック セル 13" xfId="655" xr:uid="{00000000-0005-0000-0000-0000A7020000}"/>
    <cellStyle name="チェック セル 14" xfId="656" xr:uid="{00000000-0005-0000-0000-0000A8020000}"/>
    <cellStyle name="チェック セル 15" xfId="657" xr:uid="{00000000-0005-0000-0000-0000A9020000}"/>
    <cellStyle name="チェック セル 16" xfId="658" xr:uid="{00000000-0005-0000-0000-0000AA020000}"/>
    <cellStyle name="チェック セル 17" xfId="659" xr:uid="{00000000-0005-0000-0000-0000AB020000}"/>
    <cellStyle name="チェック セル 18" xfId="660" xr:uid="{00000000-0005-0000-0000-0000AC020000}"/>
    <cellStyle name="チェック セル 19" xfId="661" xr:uid="{00000000-0005-0000-0000-0000AD020000}"/>
    <cellStyle name="チェック セル 2" xfId="662" xr:uid="{00000000-0005-0000-0000-0000AE020000}"/>
    <cellStyle name="チェック セル 2 2" xfId="663" xr:uid="{00000000-0005-0000-0000-0000AF020000}"/>
    <cellStyle name="チェック セル 20" xfId="664" xr:uid="{00000000-0005-0000-0000-0000B0020000}"/>
    <cellStyle name="チェック セル 21" xfId="665" xr:uid="{00000000-0005-0000-0000-0000B1020000}"/>
    <cellStyle name="チェック セル 22" xfId="666" xr:uid="{00000000-0005-0000-0000-0000B2020000}"/>
    <cellStyle name="チェック セル 23" xfId="667" xr:uid="{00000000-0005-0000-0000-0000B3020000}"/>
    <cellStyle name="チェック セル 24" xfId="668" xr:uid="{00000000-0005-0000-0000-0000B4020000}"/>
    <cellStyle name="チェック セル 25" xfId="669" xr:uid="{00000000-0005-0000-0000-0000B5020000}"/>
    <cellStyle name="チェック セル 3" xfId="670" xr:uid="{00000000-0005-0000-0000-0000B6020000}"/>
    <cellStyle name="チェック セル 3 2" xfId="671" xr:uid="{00000000-0005-0000-0000-0000B7020000}"/>
    <cellStyle name="チェック セル 4" xfId="672" xr:uid="{00000000-0005-0000-0000-0000B8020000}"/>
    <cellStyle name="チェック セル 5" xfId="673" xr:uid="{00000000-0005-0000-0000-0000B9020000}"/>
    <cellStyle name="チェック セル 6" xfId="674" xr:uid="{00000000-0005-0000-0000-0000BA020000}"/>
    <cellStyle name="チェック セル 7" xfId="675" xr:uid="{00000000-0005-0000-0000-0000BB020000}"/>
    <cellStyle name="チェック セル 8" xfId="676" xr:uid="{00000000-0005-0000-0000-0000BC020000}"/>
    <cellStyle name="チェック セル 9" xfId="677" xr:uid="{00000000-0005-0000-0000-0000BD020000}"/>
    <cellStyle name="どちらでもない 10" xfId="678" xr:uid="{00000000-0005-0000-0000-0000BE020000}"/>
    <cellStyle name="どちらでもない 11" xfId="679" xr:uid="{00000000-0005-0000-0000-0000BF020000}"/>
    <cellStyle name="どちらでもない 12" xfId="680" xr:uid="{00000000-0005-0000-0000-0000C0020000}"/>
    <cellStyle name="どちらでもない 13" xfId="681" xr:uid="{00000000-0005-0000-0000-0000C1020000}"/>
    <cellStyle name="どちらでもない 14" xfId="682" xr:uid="{00000000-0005-0000-0000-0000C2020000}"/>
    <cellStyle name="どちらでもない 15" xfId="683" xr:uid="{00000000-0005-0000-0000-0000C3020000}"/>
    <cellStyle name="どちらでもない 16" xfId="684" xr:uid="{00000000-0005-0000-0000-0000C4020000}"/>
    <cellStyle name="どちらでもない 17" xfId="685" xr:uid="{00000000-0005-0000-0000-0000C5020000}"/>
    <cellStyle name="どちらでもない 18" xfId="686" xr:uid="{00000000-0005-0000-0000-0000C6020000}"/>
    <cellStyle name="どちらでもない 19" xfId="687" xr:uid="{00000000-0005-0000-0000-0000C7020000}"/>
    <cellStyle name="どちらでもない 2" xfId="688" xr:uid="{00000000-0005-0000-0000-0000C8020000}"/>
    <cellStyle name="どちらでもない 2 2" xfId="689" xr:uid="{00000000-0005-0000-0000-0000C9020000}"/>
    <cellStyle name="どちらでもない 2 2 2" xfId="1769" xr:uid="{00000000-0005-0000-0000-0000CA020000}"/>
    <cellStyle name="どちらでもない 2 3" xfId="1770" xr:uid="{00000000-0005-0000-0000-0000CB020000}"/>
    <cellStyle name="どちらでもない 20" xfId="690" xr:uid="{00000000-0005-0000-0000-0000CC020000}"/>
    <cellStyle name="どちらでもない 21" xfId="691" xr:uid="{00000000-0005-0000-0000-0000CD020000}"/>
    <cellStyle name="どちらでもない 22" xfId="692" xr:uid="{00000000-0005-0000-0000-0000CE020000}"/>
    <cellStyle name="どちらでもない 23" xfId="693" xr:uid="{00000000-0005-0000-0000-0000CF020000}"/>
    <cellStyle name="どちらでもない 24" xfId="694" xr:uid="{00000000-0005-0000-0000-0000D0020000}"/>
    <cellStyle name="どちらでもない 25" xfId="695" xr:uid="{00000000-0005-0000-0000-0000D1020000}"/>
    <cellStyle name="どちらでもない 3" xfId="696" xr:uid="{00000000-0005-0000-0000-0000D2020000}"/>
    <cellStyle name="どちらでもない 3 2" xfId="697" xr:uid="{00000000-0005-0000-0000-0000D3020000}"/>
    <cellStyle name="どちらでもない 4" xfId="698" xr:uid="{00000000-0005-0000-0000-0000D4020000}"/>
    <cellStyle name="どちらでもない 5" xfId="699" xr:uid="{00000000-0005-0000-0000-0000D5020000}"/>
    <cellStyle name="どちらでもない 6" xfId="700" xr:uid="{00000000-0005-0000-0000-0000D6020000}"/>
    <cellStyle name="どちらでもない 7" xfId="701" xr:uid="{00000000-0005-0000-0000-0000D7020000}"/>
    <cellStyle name="どちらでもない 8" xfId="702" xr:uid="{00000000-0005-0000-0000-0000D8020000}"/>
    <cellStyle name="どちらでもない 9" xfId="703" xr:uid="{00000000-0005-0000-0000-0000D9020000}"/>
    <cellStyle name="パーセント" xfId="1917" builtinId="5"/>
    <cellStyle name="パーセント 2" xfId="704" xr:uid="{00000000-0005-0000-0000-0000DB020000}"/>
    <cellStyle name="パーセント 2 2" xfId="705" xr:uid="{00000000-0005-0000-0000-0000DC020000}"/>
    <cellStyle name="パーセント 2 2 2" xfId="706" xr:uid="{00000000-0005-0000-0000-0000DD020000}"/>
    <cellStyle name="パーセント 2 2 2 2" xfId="1578" xr:uid="{00000000-0005-0000-0000-0000DE020000}"/>
    <cellStyle name="パーセント 2 2 3" xfId="1579" xr:uid="{00000000-0005-0000-0000-0000DF020000}"/>
    <cellStyle name="パーセント 2 3" xfId="707" xr:uid="{00000000-0005-0000-0000-0000E0020000}"/>
    <cellStyle name="パーセント 2 3 2" xfId="1554" xr:uid="{00000000-0005-0000-0000-0000E1020000}"/>
    <cellStyle name="パーセント 2 3 2 2" xfId="1555" xr:uid="{00000000-0005-0000-0000-0000E2020000}"/>
    <cellStyle name="パーセント 2 3 3" xfId="1556" xr:uid="{00000000-0005-0000-0000-0000E3020000}"/>
    <cellStyle name="パーセント 2 3 3 2" xfId="1557" xr:uid="{00000000-0005-0000-0000-0000E4020000}"/>
    <cellStyle name="パーセント 2 3 4" xfId="1558" xr:uid="{00000000-0005-0000-0000-0000E5020000}"/>
    <cellStyle name="パーセント 2 4" xfId="1559" xr:uid="{00000000-0005-0000-0000-0000E6020000}"/>
    <cellStyle name="パーセント 2 4 2" xfId="1548" xr:uid="{00000000-0005-0000-0000-0000E7020000}"/>
    <cellStyle name="パーセント 2 4 2 2" xfId="1580" xr:uid="{00000000-0005-0000-0000-0000E8020000}"/>
    <cellStyle name="パーセント 2 4 3" xfId="1581" xr:uid="{00000000-0005-0000-0000-0000E9020000}"/>
    <cellStyle name="パーセント 2 4 3 2" xfId="1582" xr:uid="{00000000-0005-0000-0000-0000EA020000}"/>
    <cellStyle name="パーセント 3" xfId="708" xr:uid="{00000000-0005-0000-0000-0000EB020000}"/>
    <cellStyle name="パーセント 3 2" xfId="1560" xr:uid="{00000000-0005-0000-0000-0000EC020000}"/>
    <cellStyle name="パーセント 3 3" xfId="1583" xr:uid="{00000000-0005-0000-0000-0000ED020000}"/>
    <cellStyle name="パーセント 3 3 2" xfId="1584" xr:uid="{00000000-0005-0000-0000-0000EE020000}"/>
    <cellStyle name="パーセント 3 3 2 2" xfId="1585" xr:uid="{00000000-0005-0000-0000-0000EF020000}"/>
    <cellStyle name="パーセント 3 3 3" xfId="1586" xr:uid="{00000000-0005-0000-0000-0000F0020000}"/>
    <cellStyle name="パーセント 3 3 3 2" xfId="1587" xr:uid="{00000000-0005-0000-0000-0000F1020000}"/>
    <cellStyle name="パーセント 3 3 4" xfId="1588" xr:uid="{00000000-0005-0000-0000-0000F2020000}"/>
    <cellStyle name="パーセント 3 4" xfId="1589" xr:uid="{00000000-0005-0000-0000-0000F3020000}"/>
    <cellStyle name="パーセント 3 4 2" xfId="1590" xr:uid="{00000000-0005-0000-0000-0000F4020000}"/>
    <cellStyle name="パーセント 3 5" xfId="1591" xr:uid="{00000000-0005-0000-0000-0000F5020000}"/>
    <cellStyle name="パーセント 3 5 2" xfId="1592" xr:uid="{00000000-0005-0000-0000-0000F6020000}"/>
    <cellStyle name="パーセント 4" xfId="709" xr:uid="{00000000-0005-0000-0000-0000F7020000}"/>
    <cellStyle name="パーセント 5" xfId="710" xr:uid="{00000000-0005-0000-0000-0000F8020000}"/>
    <cellStyle name="パーセント 5 2" xfId="1771" xr:uid="{00000000-0005-0000-0000-0000F9020000}"/>
    <cellStyle name="パーセント 6" xfId="1593" xr:uid="{00000000-0005-0000-0000-0000FA020000}"/>
    <cellStyle name="パーセント 7" xfId="1594" xr:uid="{00000000-0005-0000-0000-0000FB020000}"/>
    <cellStyle name="ハイパーリンク 2" xfId="1561" xr:uid="{00000000-0005-0000-0000-0000FC020000}"/>
    <cellStyle name="メモ 10" xfId="711" xr:uid="{00000000-0005-0000-0000-0000FD020000}"/>
    <cellStyle name="メモ 11" xfId="712" xr:uid="{00000000-0005-0000-0000-0000FE020000}"/>
    <cellStyle name="メモ 12" xfId="713" xr:uid="{00000000-0005-0000-0000-0000FF020000}"/>
    <cellStyle name="メモ 13" xfId="714" xr:uid="{00000000-0005-0000-0000-000000030000}"/>
    <cellStyle name="メモ 14" xfId="715" xr:uid="{00000000-0005-0000-0000-000001030000}"/>
    <cellStyle name="メモ 15" xfId="716" xr:uid="{00000000-0005-0000-0000-000002030000}"/>
    <cellStyle name="メモ 16" xfId="717" xr:uid="{00000000-0005-0000-0000-000003030000}"/>
    <cellStyle name="メモ 17" xfId="718" xr:uid="{00000000-0005-0000-0000-000004030000}"/>
    <cellStyle name="メモ 18" xfId="719" xr:uid="{00000000-0005-0000-0000-000005030000}"/>
    <cellStyle name="メモ 19" xfId="720" xr:uid="{00000000-0005-0000-0000-000006030000}"/>
    <cellStyle name="メモ 2" xfId="721" xr:uid="{00000000-0005-0000-0000-000007030000}"/>
    <cellStyle name="メモ 2 10" xfId="1772" xr:uid="{00000000-0005-0000-0000-000008030000}"/>
    <cellStyle name="メモ 2 2" xfId="722" xr:uid="{00000000-0005-0000-0000-000009030000}"/>
    <cellStyle name="メモ 2 2 2" xfId="723" xr:uid="{00000000-0005-0000-0000-00000A030000}"/>
    <cellStyle name="メモ 2 2 2 2" xfId="1390" xr:uid="{00000000-0005-0000-0000-00000B030000}"/>
    <cellStyle name="メモ 2 2 2 2 2" xfId="1391" xr:uid="{00000000-0005-0000-0000-00000C030000}"/>
    <cellStyle name="メモ 2 2 2 3" xfId="1392" xr:uid="{00000000-0005-0000-0000-00000D030000}"/>
    <cellStyle name="メモ 2 2 3" xfId="724" xr:uid="{00000000-0005-0000-0000-00000E030000}"/>
    <cellStyle name="メモ 2 2 3 2" xfId="1393" xr:uid="{00000000-0005-0000-0000-00000F030000}"/>
    <cellStyle name="メモ 2 2 4" xfId="1595" xr:uid="{00000000-0005-0000-0000-000010030000}"/>
    <cellStyle name="メモ 2 2 4 2" xfId="1596" xr:uid="{00000000-0005-0000-0000-000011030000}"/>
    <cellStyle name="メモ 2 2 5" xfId="1597" xr:uid="{00000000-0005-0000-0000-000012030000}"/>
    <cellStyle name="メモ 2 2 6" xfId="1598" xr:uid="{00000000-0005-0000-0000-000013030000}"/>
    <cellStyle name="メモ 2 2 6 2" xfId="1599" xr:uid="{00000000-0005-0000-0000-000014030000}"/>
    <cellStyle name="メモ 2 2 7" xfId="1773" xr:uid="{00000000-0005-0000-0000-000015030000}"/>
    <cellStyle name="メモ 2 3" xfId="1774" xr:uid="{00000000-0005-0000-0000-000016030000}"/>
    <cellStyle name="メモ 2 3 2" xfId="1775" xr:uid="{00000000-0005-0000-0000-000017030000}"/>
    <cellStyle name="メモ 2 3 2 2" xfId="1776" xr:uid="{00000000-0005-0000-0000-000018030000}"/>
    <cellStyle name="メモ 2 3 3" xfId="1777" xr:uid="{00000000-0005-0000-0000-000019030000}"/>
    <cellStyle name="メモ 2 3 4" xfId="1778" xr:uid="{00000000-0005-0000-0000-00001A030000}"/>
    <cellStyle name="メモ 2 4" xfId="1779" xr:uid="{00000000-0005-0000-0000-00001B030000}"/>
    <cellStyle name="メモ 2 4 2" xfId="1780" xr:uid="{00000000-0005-0000-0000-00001C030000}"/>
    <cellStyle name="メモ 2 4 2 2" xfId="1781" xr:uid="{00000000-0005-0000-0000-00001D030000}"/>
    <cellStyle name="メモ 2 4 3" xfId="1782" xr:uid="{00000000-0005-0000-0000-00001E030000}"/>
    <cellStyle name="メモ 2 4 4" xfId="1783" xr:uid="{00000000-0005-0000-0000-00001F030000}"/>
    <cellStyle name="メモ 2 5" xfId="1784" xr:uid="{00000000-0005-0000-0000-000020030000}"/>
    <cellStyle name="メモ 2 5 2" xfId="1785" xr:uid="{00000000-0005-0000-0000-000021030000}"/>
    <cellStyle name="メモ 2 5 2 2" xfId="1786" xr:uid="{00000000-0005-0000-0000-000022030000}"/>
    <cellStyle name="メモ 2 5 3" xfId="1787" xr:uid="{00000000-0005-0000-0000-000023030000}"/>
    <cellStyle name="メモ 2 5 4" xfId="1788" xr:uid="{00000000-0005-0000-0000-000024030000}"/>
    <cellStyle name="メモ 2 6" xfId="1789" xr:uid="{00000000-0005-0000-0000-000025030000}"/>
    <cellStyle name="メモ 2 6 2" xfId="1790" xr:uid="{00000000-0005-0000-0000-000026030000}"/>
    <cellStyle name="メモ 2 7" xfId="1791" xr:uid="{00000000-0005-0000-0000-000027030000}"/>
    <cellStyle name="メモ 2 8" xfId="1792" xr:uid="{00000000-0005-0000-0000-000028030000}"/>
    <cellStyle name="メモ 2 9" xfId="1793" xr:uid="{00000000-0005-0000-0000-000029030000}"/>
    <cellStyle name="メモ 20" xfId="725" xr:uid="{00000000-0005-0000-0000-00002A030000}"/>
    <cellStyle name="メモ 21" xfId="726" xr:uid="{00000000-0005-0000-0000-00002B030000}"/>
    <cellStyle name="メモ 22" xfId="727" xr:uid="{00000000-0005-0000-0000-00002C030000}"/>
    <cellStyle name="メモ 23" xfId="728" xr:uid="{00000000-0005-0000-0000-00002D030000}"/>
    <cellStyle name="メモ 24" xfId="729" xr:uid="{00000000-0005-0000-0000-00002E030000}"/>
    <cellStyle name="メモ 25" xfId="730" xr:uid="{00000000-0005-0000-0000-00002F030000}"/>
    <cellStyle name="メモ 3" xfId="731" xr:uid="{00000000-0005-0000-0000-000030030000}"/>
    <cellStyle name="メモ 3 2" xfId="732" xr:uid="{00000000-0005-0000-0000-000031030000}"/>
    <cellStyle name="メモ 3 2 2" xfId="1394" xr:uid="{00000000-0005-0000-0000-000032030000}"/>
    <cellStyle name="メモ 3 2 2 2" xfId="1395" xr:uid="{00000000-0005-0000-0000-000033030000}"/>
    <cellStyle name="メモ 3 2 3" xfId="1396" xr:uid="{00000000-0005-0000-0000-000034030000}"/>
    <cellStyle name="メモ 3 2 4" xfId="1794" xr:uid="{00000000-0005-0000-0000-000035030000}"/>
    <cellStyle name="メモ 3 3" xfId="733" xr:uid="{00000000-0005-0000-0000-000036030000}"/>
    <cellStyle name="メモ 3 3 2" xfId="1397" xr:uid="{00000000-0005-0000-0000-000037030000}"/>
    <cellStyle name="メモ 3 3 2 2" xfId="1795" xr:uid="{00000000-0005-0000-0000-000038030000}"/>
    <cellStyle name="メモ 3 3 3" xfId="1796" xr:uid="{00000000-0005-0000-0000-000039030000}"/>
    <cellStyle name="メモ 3 3 4" xfId="1797" xr:uid="{00000000-0005-0000-0000-00003A030000}"/>
    <cellStyle name="メモ 3 4" xfId="1600" xr:uid="{00000000-0005-0000-0000-00003B030000}"/>
    <cellStyle name="メモ 3 4 2" xfId="1601" xr:uid="{00000000-0005-0000-0000-00003C030000}"/>
    <cellStyle name="メモ 3 4 2 2" xfId="1798" xr:uid="{00000000-0005-0000-0000-00003D030000}"/>
    <cellStyle name="メモ 3 4 3" xfId="1799" xr:uid="{00000000-0005-0000-0000-00003E030000}"/>
    <cellStyle name="メモ 3 4 4" xfId="1800" xr:uid="{00000000-0005-0000-0000-00003F030000}"/>
    <cellStyle name="メモ 3 5" xfId="1602" xr:uid="{00000000-0005-0000-0000-000040030000}"/>
    <cellStyle name="メモ 3 5 2" xfId="1801" xr:uid="{00000000-0005-0000-0000-000041030000}"/>
    <cellStyle name="メモ 3 6" xfId="1603" xr:uid="{00000000-0005-0000-0000-000042030000}"/>
    <cellStyle name="メモ 3 6 2" xfId="1604" xr:uid="{00000000-0005-0000-0000-000043030000}"/>
    <cellStyle name="メモ 4" xfId="734" xr:uid="{00000000-0005-0000-0000-000044030000}"/>
    <cellStyle name="メモ 4 2" xfId="735" xr:uid="{00000000-0005-0000-0000-000045030000}"/>
    <cellStyle name="メモ 4 2 2" xfId="1398" xr:uid="{00000000-0005-0000-0000-000046030000}"/>
    <cellStyle name="メモ 4 2 2 2" xfId="1399" xr:uid="{00000000-0005-0000-0000-000047030000}"/>
    <cellStyle name="メモ 4 2 3" xfId="1400" xr:uid="{00000000-0005-0000-0000-000048030000}"/>
    <cellStyle name="メモ 4 3" xfId="736" xr:uid="{00000000-0005-0000-0000-000049030000}"/>
    <cellStyle name="メモ 4 3 2" xfId="1401" xr:uid="{00000000-0005-0000-0000-00004A030000}"/>
    <cellStyle name="メモ 4 4" xfId="1605" xr:uid="{00000000-0005-0000-0000-00004B030000}"/>
    <cellStyle name="メモ 4 4 2" xfId="1606" xr:uid="{00000000-0005-0000-0000-00004C030000}"/>
    <cellStyle name="メモ 4 5" xfId="1607" xr:uid="{00000000-0005-0000-0000-00004D030000}"/>
    <cellStyle name="メモ 4 6" xfId="1608" xr:uid="{00000000-0005-0000-0000-00004E030000}"/>
    <cellStyle name="メモ 4 6 2" xfId="1609" xr:uid="{00000000-0005-0000-0000-00004F030000}"/>
    <cellStyle name="メモ 4 7" xfId="1802" xr:uid="{00000000-0005-0000-0000-000050030000}"/>
    <cellStyle name="メモ 5" xfId="737" xr:uid="{00000000-0005-0000-0000-000051030000}"/>
    <cellStyle name="メモ 5 2" xfId="1803" xr:uid="{00000000-0005-0000-0000-000052030000}"/>
    <cellStyle name="メモ 5 3" xfId="1804" xr:uid="{00000000-0005-0000-0000-000053030000}"/>
    <cellStyle name="メモ 6" xfId="738" xr:uid="{00000000-0005-0000-0000-000054030000}"/>
    <cellStyle name="メモ 7" xfId="739" xr:uid="{00000000-0005-0000-0000-000055030000}"/>
    <cellStyle name="メモ 8" xfId="740" xr:uid="{00000000-0005-0000-0000-000056030000}"/>
    <cellStyle name="メモ 9" xfId="741" xr:uid="{00000000-0005-0000-0000-000057030000}"/>
    <cellStyle name="リンク セル 10" xfId="742" xr:uid="{00000000-0005-0000-0000-000058030000}"/>
    <cellStyle name="リンク セル 11" xfId="743" xr:uid="{00000000-0005-0000-0000-000059030000}"/>
    <cellStyle name="リンク セル 12" xfId="744" xr:uid="{00000000-0005-0000-0000-00005A030000}"/>
    <cellStyle name="リンク セル 13" xfId="745" xr:uid="{00000000-0005-0000-0000-00005B030000}"/>
    <cellStyle name="リンク セル 14" xfId="746" xr:uid="{00000000-0005-0000-0000-00005C030000}"/>
    <cellStyle name="リンク セル 15" xfId="747" xr:uid="{00000000-0005-0000-0000-00005D030000}"/>
    <cellStyle name="リンク セル 16" xfId="748" xr:uid="{00000000-0005-0000-0000-00005E030000}"/>
    <cellStyle name="リンク セル 17" xfId="749" xr:uid="{00000000-0005-0000-0000-00005F030000}"/>
    <cellStyle name="リンク セル 18" xfId="750" xr:uid="{00000000-0005-0000-0000-000060030000}"/>
    <cellStyle name="リンク セル 19" xfId="751" xr:uid="{00000000-0005-0000-0000-000061030000}"/>
    <cellStyle name="リンク セル 2" xfId="752" xr:uid="{00000000-0005-0000-0000-000062030000}"/>
    <cellStyle name="リンク セル 2 2" xfId="753" xr:uid="{00000000-0005-0000-0000-000063030000}"/>
    <cellStyle name="リンク セル 20" xfId="754" xr:uid="{00000000-0005-0000-0000-000064030000}"/>
    <cellStyle name="リンク セル 21" xfId="755" xr:uid="{00000000-0005-0000-0000-000065030000}"/>
    <cellStyle name="リンク セル 22" xfId="756" xr:uid="{00000000-0005-0000-0000-000066030000}"/>
    <cellStyle name="リンク セル 23" xfId="757" xr:uid="{00000000-0005-0000-0000-000067030000}"/>
    <cellStyle name="リンク セル 24" xfId="758" xr:uid="{00000000-0005-0000-0000-000068030000}"/>
    <cellStyle name="リンク セル 25" xfId="759" xr:uid="{00000000-0005-0000-0000-000069030000}"/>
    <cellStyle name="リンク セル 3" xfId="760" xr:uid="{00000000-0005-0000-0000-00006A030000}"/>
    <cellStyle name="リンク セル 3 2" xfId="761" xr:uid="{00000000-0005-0000-0000-00006B030000}"/>
    <cellStyle name="リンク セル 4" xfId="762" xr:uid="{00000000-0005-0000-0000-00006C030000}"/>
    <cellStyle name="リンク セル 5" xfId="763" xr:uid="{00000000-0005-0000-0000-00006D030000}"/>
    <cellStyle name="リンク セル 6" xfId="764" xr:uid="{00000000-0005-0000-0000-00006E030000}"/>
    <cellStyle name="リンク セル 7" xfId="765" xr:uid="{00000000-0005-0000-0000-00006F030000}"/>
    <cellStyle name="リンク セル 8" xfId="766" xr:uid="{00000000-0005-0000-0000-000070030000}"/>
    <cellStyle name="リンク セル 9" xfId="767" xr:uid="{00000000-0005-0000-0000-000071030000}"/>
    <cellStyle name="悪い 10" xfId="768" xr:uid="{00000000-0005-0000-0000-000072030000}"/>
    <cellStyle name="悪い 11" xfId="769" xr:uid="{00000000-0005-0000-0000-000073030000}"/>
    <cellStyle name="悪い 12" xfId="770" xr:uid="{00000000-0005-0000-0000-000074030000}"/>
    <cellStyle name="悪い 13" xfId="771" xr:uid="{00000000-0005-0000-0000-000075030000}"/>
    <cellStyle name="悪い 14" xfId="772" xr:uid="{00000000-0005-0000-0000-000076030000}"/>
    <cellStyle name="悪い 15" xfId="773" xr:uid="{00000000-0005-0000-0000-000077030000}"/>
    <cellStyle name="悪い 16" xfId="774" xr:uid="{00000000-0005-0000-0000-000078030000}"/>
    <cellStyle name="悪い 17" xfId="775" xr:uid="{00000000-0005-0000-0000-000079030000}"/>
    <cellStyle name="悪い 18" xfId="776" xr:uid="{00000000-0005-0000-0000-00007A030000}"/>
    <cellStyle name="悪い 19" xfId="777" xr:uid="{00000000-0005-0000-0000-00007B030000}"/>
    <cellStyle name="悪い 2" xfId="778" xr:uid="{00000000-0005-0000-0000-00007C030000}"/>
    <cellStyle name="悪い 2 2" xfId="779" xr:uid="{00000000-0005-0000-0000-00007D030000}"/>
    <cellStyle name="悪い 2 2 2" xfId="1805" xr:uid="{00000000-0005-0000-0000-00007E030000}"/>
    <cellStyle name="悪い 2 3" xfId="1402" xr:uid="{00000000-0005-0000-0000-00007F030000}"/>
    <cellStyle name="悪い 20" xfId="780" xr:uid="{00000000-0005-0000-0000-000080030000}"/>
    <cellStyle name="悪い 21" xfId="781" xr:uid="{00000000-0005-0000-0000-000081030000}"/>
    <cellStyle name="悪い 22" xfId="782" xr:uid="{00000000-0005-0000-0000-000082030000}"/>
    <cellStyle name="悪い 23" xfId="783" xr:uid="{00000000-0005-0000-0000-000083030000}"/>
    <cellStyle name="悪い 24" xfId="784" xr:uid="{00000000-0005-0000-0000-000084030000}"/>
    <cellStyle name="悪い 25" xfId="785" xr:uid="{00000000-0005-0000-0000-000085030000}"/>
    <cellStyle name="悪い 3" xfId="786" xr:uid="{00000000-0005-0000-0000-000086030000}"/>
    <cellStyle name="悪い 3 2" xfId="787" xr:uid="{00000000-0005-0000-0000-000087030000}"/>
    <cellStyle name="悪い 4" xfId="788" xr:uid="{00000000-0005-0000-0000-000088030000}"/>
    <cellStyle name="悪い 5" xfId="789" xr:uid="{00000000-0005-0000-0000-000089030000}"/>
    <cellStyle name="悪い 6" xfId="790" xr:uid="{00000000-0005-0000-0000-00008A030000}"/>
    <cellStyle name="悪い 7" xfId="791" xr:uid="{00000000-0005-0000-0000-00008B030000}"/>
    <cellStyle name="悪い 8" xfId="792" xr:uid="{00000000-0005-0000-0000-00008C030000}"/>
    <cellStyle name="悪い 9" xfId="793" xr:uid="{00000000-0005-0000-0000-00008D030000}"/>
    <cellStyle name="計算 10" xfId="794" xr:uid="{00000000-0005-0000-0000-00008E030000}"/>
    <cellStyle name="計算 11" xfId="795" xr:uid="{00000000-0005-0000-0000-00008F030000}"/>
    <cellStyle name="計算 12" xfId="796" xr:uid="{00000000-0005-0000-0000-000090030000}"/>
    <cellStyle name="計算 13" xfId="797" xr:uid="{00000000-0005-0000-0000-000091030000}"/>
    <cellStyle name="計算 14" xfId="798" xr:uid="{00000000-0005-0000-0000-000092030000}"/>
    <cellStyle name="計算 15" xfId="799" xr:uid="{00000000-0005-0000-0000-000093030000}"/>
    <cellStyle name="計算 16" xfId="800" xr:uid="{00000000-0005-0000-0000-000094030000}"/>
    <cellStyle name="計算 17" xfId="801" xr:uid="{00000000-0005-0000-0000-000095030000}"/>
    <cellStyle name="計算 18" xfId="802" xr:uid="{00000000-0005-0000-0000-000096030000}"/>
    <cellStyle name="計算 19" xfId="803" xr:uid="{00000000-0005-0000-0000-000097030000}"/>
    <cellStyle name="計算 2" xfId="804" xr:uid="{00000000-0005-0000-0000-000098030000}"/>
    <cellStyle name="計算 2 2" xfId="805" xr:uid="{00000000-0005-0000-0000-000099030000}"/>
    <cellStyle name="計算 2 2 2" xfId="806" xr:uid="{00000000-0005-0000-0000-00009A030000}"/>
    <cellStyle name="計算 2 2 2 2" xfId="1403" xr:uid="{00000000-0005-0000-0000-00009B030000}"/>
    <cellStyle name="計算 2 2 2 2 2" xfId="1404" xr:uid="{00000000-0005-0000-0000-00009C030000}"/>
    <cellStyle name="計算 2 2 2 3" xfId="1405" xr:uid="{00000000-0005-0000-0000-00009D030000}"/>
    <cellStyle name="計算 2 2 3" xfId="807" xr:uid="{00000000-0005-0000-0000-00009E030000}"/>
    <cellStyle name="計算 2 2 3 2" xfId="1406" xr:uid="{00000000-0005-0000-0000-00009F030000}"/>
    <cellStyle name="計算 2 2 4" xfId="1610" xr:uid="{00000000-0005-0000-0000-0000A0030000}"/>
    <cellStyle name="計算 2 2 4 2" xfId="1611" xr:uid="{00000000-0005-0000-0000-0000A1030000}"/>
    <cellStyle name="計算 2 2 5" xfId="1612" xr:uid="{00000000-0005-0000-0000-0000A2030000}"/>
    <cellStyle name="計算 2 2 6" xfId="1613" xr:uid="{00000000-0005-0000-0000-0000A3030000}"/>
    <cellStyle name="計算 2 2 6 2" xfId="1614" xr:uid="{00000000-0005-0000-0000-0000A4030000}"/>
    <cellStyle name="計算 2 3" xfId="1806" xr:uid="{00000000-0005-0000-0000-0000A5030000}"/>
    <cellStyle name="計算 2 3 2" xfId="1807" xr:uid="{00000000-0005-0000-0000-0000A6030000}"/>
    <cellStyle name="計算 2 3 2 2" xfId="1808" xr:uid="{00000000-0005-0000-0000-0000A7030000}"/>
    <cellStyle name="計算 2 3 3" xfId="1809" xr:uid="{00000000-0005-0000-0000-0000A8030000}"/>
    <cellStyle name="計算 2 4" xfId="1810" xr:uid="{00000000-0005-0000-0000-0000A9030000}"/>
    <cellStyle name="計算 2 4 2" xfId="1811" xr:uid="{00000000-0005-0000-0000-0000AA030000}"/>
    <cellStyle name="計算 2 4 2 2" xfId="1812" xr:uid="{00000000-0005-0000-0000-0000AB030000}"/>
    <cellStyle name="計算 2 4 3" xfId="1813" xr:uid="{00000000-0005-0000-0000-0000AC030000}"/>
    <cellStyle name="計算 2 5" xfId="1814" xr:uid="{00000000-0005-0000-0000-0000AD030000}"/>
    <cellStyle name="計算 2 5 2" xfId="1815" xr:uid="{00000000-0005-0000-0000-0000AE030000}"/>
    <cellStyle name="計算 2 6" xfId="1816" xr:uid="{00000000-0005-0000-0000-0000AF030000}"/>
    <cellStyle name="計算 20" xfId="808" xr:uid="{00000000-0005-0000-0000-0000B0030000}"/>
    <cellStyle name="計算 21" xfId="809" xr:uid="{00000000-0005-0000-0000-0000B1030000}"/>
    <cellStyle name="計算 22" xfId="810" xr:uid="{00000000-0005-0000-0000-0000B2030000}"/>
    <cellStyle name="計算 23" xfId="811" xr:uid="{00000000-0005-0000-0000-0000B3030000}"/>
    <cellStyle name="計算 24" xfId="812" xr:uid="{00000000-0005-0000-0000-0000B4030000}"/>
    <cellStyle name="計算 25" xfId="813" xr:uid="{00000000-0005-0000-0000-0000B5030000}"/>
    <cellStyle name="計算 3" xfId="814" xr:uid="{00000000-0005-0000-0000-0000B6030000}"/>
    <cellStyle name="計算 3 2" xfId="815" xr:uid="{00000000-0005-0000-0000-0000B7030000}"/>
    <cellStyle name="計算 3 2 2" xfId="1407" xr:uid="{00000000-0005-0000-0000-0000B8030000}"/>
    <cellStyle name="計算 3 2 2 2" xfId="1408" xr:uid="{00000000-0005-0000-0000-0000B9030000}"/>
    <cellStyle name="計算 3 2 3" xfId="1409" xr:uid="{00000000-0005-0000-0000-0000BA030000}"/>
    <cellStyle name="計算 3 3" xfId="816" xr:uid="{00000000-0005-0000-0000-0000BB030000}"/>
    <cellStyle name="計算 3 3 2" xfId="1410" xr:uid="{00000000-0005-0000-0000-0000BC030000}"/>
    <cellStyle name="計算 3 3 2 2" xfId="1817" xr:uid="{00000000-0005-0000-0000-0000BD030000}"/>
    <cellStyle name="計算 3 3 3" xfId="1818" xr:uid="{00000000-0005-0000-0000-0000BE030000}"/>
    <cellStyle name="計算 3 4" xfId="1615" xr:uid="{00000000-0005-0000-0000-0000BF030000}"/>
    <cellStyle name="計算 3 4 2" xfId="1616" xr:uid="{00000000-0005-0000-0000-0000C0030000}"/>
    <cellStyle name="計算 3 4 2 2" xfId="1819" xr:uid="{00000000-0005-0000-0000-0000C1030000}"/>
    <cellStyle name="計算 3 4 3" xfId="1820" xr:uid="{00000000-0005-0000-0000-0000C2030000}"/>
    <cellStyle name="計算 3 5" xfId="1617" xr:uid="{00000000-0005-0000-0000-0000C3030000}"/>
    <cellStyle name="計算 3 5 2" xfId="1821" xr:uid="{00000000-0005-0000-0000-0000C4030000}"/>
    <cellStyle name="計算 3 6" xfId="1618" xr:uid="{00000000-0005-0000-0000-0000C5030000}"/>
    <cellStyle name="計算 3 6 2" xfId="1619" xr:uid="{00000000-0005-0000-0000-0000C6030000}"/>
    <cellStyle name="計算 4" xfId="817" xr:uid="{00000000-0005-0000-0000-0000C7030000}"/>
    <cellStyle name="計算 4 2" xfId="818" xr:uid="{00000000-0005-0000-0000-0000C8030000}"/>
    <cellStyle name="計算 4 2 2" xfId="1411" xr:uid="{00000000-0005-0000-0000-0000C9030000}"/>
    <cellStyle name="計算 4 2 2 2" xfId="1412" xr:uid="{00000000-0005-0000-0000-0000CA030000}"/>
    <cellStyle name="計算 4 2 3" xfId="1413" xr:uid="{00000000-0005-0000-0000-0000CB030000}"/>
    <cellStyle name="計算 4 3" xfId="819" xr:uid="{00000000-0005-0000-0000-0000CC030000}"/>
    <cellStyle name="計算 4 3 2" xfId="1414" xr:uid="{00000000-0005-0000-0000-0000CD030000}"/>
    <cellStyle name="計算 4 4" xfId="1620" xr:uid="{00000000-0005-0000-0000-0000CE030000}"/>
    <cellStyle name="計算 4 4 2" xfId="1621" xr:uid="{00000000-0005-0000-0000-0000CF030000}"/>
    <cellStyle name="計算 4 5" xfId="1622" xr:uid="{00000000-0005-0000-0000-0000D0030000}"/>
    <cellStyle name="計算 4 6" xfId="1623" xr:uid="{00000000-0005-0000-0000-0000D1030000}"/>
    <cellStyle name="計算 4 6 2" xfId="1624" xr:uid="{00000000-0005-0000-0000-0000D2030000}"/>
    <cellStyle name="計算 5" xfId="820" xr:uid="{00000000-0005-0000-0000-0000D3030000}"/>
    <cellStyle name="計算 6" xfId="821" xr:uid="{00000000-0005-0000-0000-0000D4030000}"/>
    <cellStyle name="計算 7" xfId="822" xr:uid="{00000000-0005-0000-0000-0000D5030000}"/>
    <cellStyle name="計算 8" xfId="823" xr:uid="{00000000-0005-0000-0000-0000D6030000}"/>
    <cellStyle name="計算 9" xfId="824" xr:uid="{00000000-0005-0000-0000-0000D7030000}"/>
    <cellStyle name="警告文 10" xfId="825" xr:uid="{00000000-0005-0000-0000-0000D8030000}"/>
    <cellStyle name="警告文 11" xfId="826" xr:uid="{00000000-0005-0000-0000-0000D9030000}"/>
    <cellStyle name="警告文 12" xfId="827" xr:uid="{00000000-0005-0000-0000-0000DA030000}"/>
    <cellStyle name="警告文 13" xfId="828" xr:uid="{00000000-0005-0000-0000-0000DB030000}"/>
    <cellStyle name="警告文 14" xfId="829" xr:uid="{00000000-0005-0000-0000-0000DC030000}"/>
    <cellStyle name="警告文 15" xfId="830" xr:uid="{00000000-0005-0000-0000-0000DD030000}"/>
    <cellStyle name="警告文 16" xfId="831" xr:uid="{00000000-0005-0000-0000-0000DE030000}"/>
    <cellStyle name="警告文 17" xfId="832" xr:uid="{00000000-0005-0000-0000-0000DF030000}"/>
    <cellStyle name="警告文 18" xfId="833" xr:uid="{00000000-0005-0000-0000-0000E0030000}"/>
    <cellStyle name="警告文 19" xfId="834" xr:uid="{00000000-0005-0000-0000-0000E1030000}"/>
    <cellStyle name="警告文 2" xfId="835" xr:uid="{00000000-0005-0000-0000-0000E2030000}"/>
    <cellStyle name="警告文 2 2" xfId="836" xr:uid="{00000000-0005-0000-0000-0000E3030000}"/>
    <cellStyle name="警告文 20" xfId="837" xr:uid="{00000000-0005-0000-0000-0000E4030000}"/>
    <cellStyle name="警告文 21" xfId="838" xr:uid="{00000000-0005-0000-0000-0000E5030000}"/>
    <cellStyle name="警告文 22" xfId="839" xr:uid="{00000000-0005-0000-0000-0000E6030000}"/>
    <cellStyle name="警告文 23" xfId="840" xr:uid="{00000000-0005-0000-0000-0000E7030000}"/>
    <cellStyle name="警告文 24" xfId="841" xr:uid="{00000000-0005-0000-0000-0000E8030000}"/>
    <cellStyle name="警告文 25" xfId="842" xr:uid="{00000000-0005-0000-0000-0000E9030000}"/>
    <cellStyle name="警告文 3" xfId="843" xr:uid="{00000000-0005-0000-0000-0000EA030000}"/>
    <cellStyle name="警告文 3 2" xfId="844" xr:uid="{00000000-0005-0000-0000-0000EB030000}"/>
    <cellStyle name="警告文 4" xfId="845" xr:uid="{00000000-0005-0000-0000-0000EC030000}"/>
    <cellStyle name="警告文 5" xfId="846" xr:uid="{00000000-0005-0000-0000-0000ED030000}"/>
    <cellStyle name="警告文 6" xfId="847" xr:uid="{00000000-0005-0000-0000-0000EE030000}"/>
    <cellStyle name="警告文 7" xfId="848" xr:uid="{00000000-0005-0000-0000-0000EF030000}"/>
    <cellStyle name="警告文 8" xfId="849" xr:uid="{00000000-0005-0000-0000-0000F0030000}"/>
    <cellStyle name="警告文 9" xfId="850" xr:uid="{00000000-0005-0000-0000-0000F1030000}"/>
    <cellStyle name="桁区切り" xfId="1577" builtinId="6"/>
    <cellStyle name="桁区切り 2" xfId="851" xr:uid="{00000000-0005-0000-0000-0000F3030000}"/>
    <cellStyle name="桁区切り 2 2" xfId="852" xr:uid="{00000000-0005-0000-0000-0000F4030000}"/>
    <cellStyle name="桁区切り 2 2 2" xfId="853" xr:uid="{00000000-0005-0000-0000-0000F5030000}"/>
    <cellStyle name="桁区切り 2 2 2 2" xfId="1625" xr:uid="{00000000-0005-0000-0000-0000F6030000}"/>
    <cellStyle name="桁区切り 2 2 2 2 2" xfId="1626" xr:uid="{00000000-0005-0000-0000-0000F7030000}"/>
    <cellStyle name="桁区切り 2 2 2 3" xfId="1627" xr:uid="{00000000-0005-0000-0000-0000F8030000}"/>
    <cellStyle name="桁区切り 2 2 2 4" xfId="1822" xr:uid="{00000000-0005-0000-0000-0000F9030000}"/>
    <cellStyle name="桁区切り 2 2 3" xfId="1628" xr:uid="{00000000-0005-0000-0000-0000FA030000}"/>
    <cellStyle name="桁区切り 2 2 3 2" xfId="1629" xr:uid="{00000000-0005-0000-0000-0000FB030000}"/>
    <cellStyle name="桁区切り 2 2 3 2 2" xfId="1630" xr:uid="{00000000-0005-0000-0000-0000FC030000}"/>
    <cellStyle name="桁区切り 2 2 3 3" xfId="1631" xr:uid="{00000000-0005-0000-0000-0000FD030000}"/>
    <cellStyle name="桁区切り 2 2 3 3 2" xfId="1632" xr:uid="{00000000-0005-0000-0000-0000FE030000}"/>
    <cellStyle name="桁区切り 2 2 3 4" xfId="1633" xr:uid="{00000000-0005-0000-0000-0000FF030000}"/>
    <cellStyle name="桁区切り 2 2 4" xfId="1634" xr:uid="{00000000-0005-0000-0000-000000040000}"/>
    <cellStyle name="桁区切り 2 2 5" xfId="1823" xr:uid="{00000000-0005-0000-0000-000001040000}"/>
    <cellStyle name="桁区切り 2 3" xfId="854" xr:uid="{00000000-0005-0000-0000-000002040000}"/>
    <cellStyle name="桁区切り 2 3 2" xfId="1635" xr:uid="{00000000-0005-0000-0000-000003040000}"/>
    <cellStyle name="桁区切り 2 3 2 2" xfId="1636" xr:uid="{00000000-0005-0000-0000-000004040000}"/>
    <cellStyle name="桁区切り 2 3 3" xfId="1637" xr:uid="{00000000-0005-0000-0000-000005040000}"/>
    <cellStyle name="桁区切り 2 3 4" xfId="1824" xr:uid="{00000000-0005-0000-0000-000006040000}"/>
    <cellStyle name="桁区切り 2 4" xfId="1415" xr:uid="{00000000-0005-0000-0000-000007040000}"/>
    <cellStyle name="桁区切り 2 4 2" xfId="1825" xr:uid="{00000000-0005-0000-0000-000008040000}"/>
    <cellStyle name="桁区切り 2 5" xfId="1416" xr:uid="{00000000-0005-0000-0000-000009040000}"/>
    <cellStyle name="桁区切り 2 5 2" xfId="1417" xr:uid="{00000000-0005-0000-0000-00000A040000}"/>
    <cellStyle name="桁区切り 2 5 3" xfId="1418" xr:uid="{00000000-0005-0000-0000-00000B040000}"/>
    <cellStyle name="桁区切り 2 5 3 2" xfId="1419" xr:uid="{00000000-0005-0000-0000-00000C040000}"/>
    <cellStyle name="桁区切り 2 6" xfId="1420" xr:uid="{00000000-0005-0000-0000-00000D040000}"/>
    <cellStyle name="桁区切り 2 6 2" xfId="1562" xr:uid="{00000000-0005-0000-0000-00000E040000}"/>
    <cellStyle name="桁区切り 2 7" xfId="1421" xr:uid="{00000000-0005-0000-0000-00000F040000}"/>
    <cellStyle name="桁区切り 2 8" xfId="1422" xr:uid="{00000000-0005-0000-0000-000010040000}"/>
    <cellStyle name="桁区切り 2 8 2" xfId="1423" xr:uid="{00000000-0005-0000-0000-000011040000}"/>
    <cellStyle name="桁区切り 2 8 2 2" xfId="1424" xr:uid="{00000000-0005-0000-0000-000012040000}"/>
    <cellStyle name="桁区切り 2 8 2 2 2" xfId="1425" xr:uid="{00000000-0005-0000-0000-000013040000}"/>
    <cellStyle name="桁区切り 2 8 2 2 2 2" xfId="1426" xr:uid="{00000000-0005-0000-0000-000014040000}"/>
    <cellStyle name="桁区切り 2 8 2 2 2 2 2" xfId="1427" xr:uid="{00000000-0005-0000-0000-000015040000}"/>
    <cellStyle name="桁区切り 2 8 2 3" xfId="1428" xr:uid="{00000000-0005-0000-0000-000016040000}"/>
    <cellStyle name="桁区切り 2 8 2 3 2" xfId="1429" xr:uid="{00000000-0005-0000-0000-000017040000}"/>
    <cellStyle name="桁区切り 2 8 2 3 2 2" xfId="1430" xr:uid="{00000000-0005-0000-0000-000018040000}"/>
    <cellStyle name="桁区切り 2 9" xfId="1551" xr:uid="{00000000-0005-0000-0000-000019040000}"/>
    <cellStyle name="桁区切り 3" xfId="855" xr:uid="{00000000-0005-0000-0000-00001A040000}"/>
    <cellStyle name="桁区切り 3 2" xfId="856" xr:uid="{00000000-0005-0000-0000-00001B040000}"/>
    <cellStyle name="桁区切り 3 3" xfId="1638" xr:uid="{00000000-0005-0000-0000-00001C040000}"/>
    <cellStyle name="桁区切り 3 3 2" xfId="1639" xr:uid="{00000000-0005-0000-0000-00001D040000}"/>
    <cellStyle name="桁区切り 3 3 2 2" xfId="1640" xr:uid="{00000000-0005-0000-0000-00001E040000}"/>
    <cellStyle name="桁区切り 3 3 3" xfId="1641" xr:uid="{00000000-0005-0000-0000-00001F040000}"/>
    <cellStyle name="桁区切り 3 4" xfId="1642" xr:uid="{00000000-0005-0000-0000-000020040000}"/>
    <cellStyle name="桁区切り 3 4 2" xfId="1643" xr:uid="{00000000-0005-0000-0000-000021040000}"/>
    <cellStyle name="桁区切り 3 5" xfId="1431" xr:uid="{00000000-0005-0000-0000-000022040000}"/>
    <cellStyle name="桁区切り 3 6" xfId="1826" xr:uid="{00000000-0005-0000-0000-000023040000}"/>
    <cellStyle name="桁区切り 4" xfId="857" xr:uid="{00000000-0005-0000-0000-000024040000}"/>
    <cellStyle name="桁区切り 4 2" xfId="1432" xr:uid="{00000000-0005-0000-0000-000025040000}"/>
    <cellStyle name="桁区切り 4 2 2" xfId="1644" xr:uid="{00000000-0005-0000-0000-000026040000}"/>
    <cellStyle name="桁区切り 4 2 2 2" xfId="1645" xr:uid="{00000000-0005-0000-0000-000027040000}"/>
    <cellStyle name="桁区切り 4 2 3" xfId="1646" xr:uid="{00000000-0005-0000-0000-000028040000}"/>
    <cellStyle name="桁区切り 4 2 4" xfId="1827" xr:uid="{00000000-0005-0000-0000-000029040000}"/>
    <cellStyle name="桁区切り 4 3" xfId="1647" xr:uid="{00000000-0005-0000-0000-00002A040000}"/>
    <cellStyle name="桁区切り 4 3 2" xfId="1648" xr:uid="{00000000-0005-0000-0000-00002B040000}"/>
    <cellStyle name="桁区切り 4 4" xfId="1649" xr:uid="{00000000-0005-0000-0000-00002C040000}"/>
    <cellStyle name="桁区切り 4 5" xfId="1828" xr:uid="{00000000-0005-0000-0000-00002D040000}"/>
    <cellStyle name="桁区切り 5" xfId="1433" xr:uid="{00000000-0005-0000-0000-00002E040000}"/>
    <cellStyle name="桁区切り 5 2" xfId="1563" xr:uid="{00000000-0005-0000-0000-00002F040000}"/>
    <cellStyle name="桁区切り 5 2 2" xfId="1564" xr:uid="{00000000-0005-0000-0000-000030040000}"/>
    <cellStyle name="桁区切り 5 3" xfId="1565" xr:uid="{00000000-0005-0000-0000-000031040000}"/>
    <cellStyle name="桁区切り 6" xfId="1434" xr:uid="{00000000-0005-0000-0000-000032040000}"/>
    <cellStyle name="桁区切り 6 2" xfId="1829" xr:uid="{00000000-0005-0000-0000-000033040000}"/>
    <cellStyle name="桁区切り 7" xfId="1435" xr:uid="{00000000-0005-0000-0000-000034040000}"/>
    <cellStyle name="桁区切り 7 2" xfId="1830" xr:uid="{00000000-0005-0000-0000-000035040000}"/>
    <cellStyle name="桁区切り 8" xfId="1436" xr:uid="{00000000-0005-0000-0000-000036040000}"/>
    <cellStyle name="桁区切り 8 2" xfId="1437" xr:uid="{00000000-0005-0000-0000-000037040000}"/>
    <cellStyle name="桁区切り 9" xfId="1650" xr:uid="{00000000-0005-0000-0000-000038040000}"/>
    <cellStyle name="桁区切り 9 2" xfId="1651" xr:uid="{00000000-0005-0000-0000-000039040000}"/>
    <cellStyle name="桁区切り 9 2 2" xfId="1652" xr:uid="{00000000-0005-0000-0000-00003A040000}"/>
    <cellStyle name="見出し 1 10" xfId="858" xr:uid="{00000000-0005-0000-0000-00003B040000}"/>
    <cellStyle name="見出し 1 11" xfId="859" xr:uid="{00000000-0005-0000-0000-00003C040000}"/>
    <cellStyle name="見出し 1 12" xfId="860" xr:uid="{00000000-0005-0000-0000-00003D040000}"/>
    <cellStyle name="見出し 1 13" xfId="861" xr:uid="{00000000-0005-0000-0000-00003E040000}"/>
    <cellStyle name="見出し 1 14" xfId="862" xr:uid="{00000000-0005-0000-0000-00003F040000}"/>
    <cellStyle name="見出し 1 15" xfId="863" xr:uid="{00000000-0005-0000-0000-000040040000}"/>
    <cellStyle name="見出し 1 16" xfId="864" xr:uid="{00000000-0005-0000-0000-000041040000}"/>
    <cellStyle name="見出し 1 17" xfId="865" xr:uid="{00000000-0005-0000-0000-000042040000}"/>
    <cellStyle name="見出し 1 18" xfId="866" xr:uid="{00000000-0005-0000-0000-000043040000}"/>
    <cellStyle name="見出し 1 19" xfId="867" xr:uid="{00000000-0005-0000-0000-000044040000}"/>
    <cellStyle name="見出し 1 2" xfId="868" xr:uid="{00000000-0005-0000-0000-000045040000}"/>
    <cellStyle name="見出し 1 2 2" xfId="869" xr:uid="{00000000-0005-0000-0000-000046040000}"/>
    <cellStyle name="見出し 1 20" xfId="870" xr:uid="{00000000-0005-0000-0000-000047040000}"/>
    <cellStyle name="見出し 1 21" xfId="871" xr:uid="{00000000-0005-0000-0000-000048040000}"/>
    <cellStyle name="見出し 1 22" xfId="872" xr:uid="{00000000-0005-0000-0000-000049040000}"/>
    <cellStyle name="見出し 1 23" xfId="873" xr:uid="{00000000-0005-0000-0000-00004A040000}"/>
    <cellStyle name="見出し 1 24" xfId="874" xr:uid="{00000000-0005-0000-0000-00004B040000}"/>
    <cellStyle name="見出し 1 25" xfId="875" xr:uid="{00000000-0005-0000-0000-00004C040000}"/>
    <cellStyle name="見出し 1 3" xfId="876" xr:uid="{00000000-0005-0000-0000-00004D040000}"/>
    <cellStyle name="見出し 1 3 2" xfId="877" xr:uid="{00000000-0005-0000-0000-00004E040000}"/>
    <cellStyle name="見出し 1 4" xfId="878" xr:uid="{00000000-0005-0000-0000-00004F040000}"/>
    <cellStyle name="見出し 1 5" xfId="879" xr:uid="{00000000-0005-0000-0000-000050040000}"/>
    <cellStyle name="見出し 1 6" xfId="880" xr:uid="{00000000-0005-0000-0000-000051040000}"/>
    <cellStyle name="見出し 1 7" xfId="881" xr:uid="{00000000-0005-0000-0000-000052040000}"/>
    <cellStyle name="見出し 1 8" xfId="882" xr:uid="{00000000-0005-0000-0000-000053040000}"/>
    <cellStyle name="見出し 1 9" xfId="883" xr:uid="{00000000-0005-0000-0000-000054040000}"/>
    <cellStyle name="見出し 2 10" xfId="884" xr:uid="{00000000-0005-0000-0000-000055040000}"/>
    <cellStyle name="見出し 2 11" xfId="885" xr:uid="{00000000-0005-0000-0000-000056040000}"/>
    <cellStyle name="見出し 2 12" xfId="886" xr:uid="{00000000-0005-0000-0000-000057040000}"/>
    <cellStyle name="見出し 2 13" xfId="887" xr:uid="{00000000-0005-0000-0000-000058040000}"/>
    <cellStyle name="見出し 2 14" xfId="888" xr:uid="{00000000-0005-0000-0000-000059040000}"/>
    <cellStyle name="見出し 2 15" xfId="889" xr:uid="{00000000-0005-0000-0000-00005A040000}"/>
    <cellStyle name="見出し 2 16" xfId="890" xr:uid="{00000000-0005-0000-0000-00005B040000}"/>
    <cellStyle name="見出し 2 17" xfId="891" xr:uid="{00000000-0005-0000-0000-00005C040000}"/>
    <cellStyle name="見出し 2 18" xfId="892" xr:uid="{00000000-0005-0000-0000-00005D040000}"/>
    <cellStyle name="見出し 2 19" xfId="893" xr:uid="{00000000-0005-0000-0000-00005E040000}"/>
    <cellStyle name="見出し 2 2" xfId="894" xr:uid="{00000000-0005-0000-0000-00005F040000}"/>
    <cellStyle name="見出し 2 2 2" xfId="895" xr:uid="{00000000-0005-0000-0000-000060040000}"/>
    <cellStyle name="見出し 2 20" xfId="896" xr:uid="{00000000-0005-0000-0000-000061040000}"/>
    <cellStyle name="見出し 2 21" xfId="897" xr:uid="{00000000-0005-0000-0000-000062040000}"/>
    <cellStyle name="見出し 2 22" xfId="898" xr:uid="{00000000-0005-0000-0000-000063040000}"/>
    <cellStyle name="見出し 2 23" xfId="899" xr:uid="{00000000-0005-0000-0000-000064040000}"/>
    <cellStyle name="見出し 2 24" xfId="900" xr:uid="{00000000-0005-0000-0000-000065040000}"/>
    <cellStyle name="見出し 2 25" xfId="901" xr:uid="{00000000-0005-0000-0000-000066040000}"/>
    <cellStyle name="見出し 2 3" xfId="902" xr:uid="{00000000-0005-0000-0000-000067040000}"/>
    <cellStyle name="見出し 2 3 2" xfId="903" xr:uid="{00000000-0005-0000-0000-000068040000}"/>
    <cellStyle name="見出し 2 4" xfId="904" xr:uid="{00000000-0005-0000-0000-000069040000}"/>
    <cellStyle name="見出し 2 5" xfId="905" xr:uid="{00000000-0005-0000-0000-00006A040000}"/>
    <cellStyle name="見出し 2 6" xfId="906" xr:uid="{00000000-0005-0000-0000-00006B040000}"/>
    <cellStyle name="見出し 2 7" xfId="907" xr:uid="{00000000-0005-0000-0000-00006C040000}"/>
    <cellStyle name="見出し 2 8" xfId="908" xr:uid="{00000000-0005-0000-0000-00006D040000}"/>
    <cellStyle name="見出し 2 9" xfId="909" xr:uid="{00000000-0005-0000-0000-00006E040000}"/>
    <cellStyle name="見出し 3 10" xfId="910" xr:uid="{00000000-0005-0000-0000-00006F040000}"/>
    <cellStyle name="見出し 3 11" xfId="911" xr:uid="{00000000-0005-0000-0000-000070040000}"/>
    <cellStyle name="見出し 3 12" xfId="912" xr:uid="{00000000-0005-0000-0000-000071040000}"/>
    <cellStyle name="見出し 3 13" xfId="913" xr:uid="{00000000-0005-0000-0000-000072040000}"/>
    <cellStyle name="見出し 3 14" xfId="914" xr:uid="{00000000-0005-0000-0000-000073040000}"/>
    <cellStyle name="見出し 3 15" xfId="915" xr:uid="{00000000-0005-0000-0000-000074040000}"/>
    <cellStyle name="見出し 3 16" xfId="916" xr:uid="{00000000-0005-0000-0000-000075040000}"/>
    <cellStyle name="見出し 3 17" xfId="917" xr:uid="{00000000-0005-0000-0000-000076040000}"/>
    <cellStyle name="見出し 3 18" xfId="918" xr:uid="{00000000-0005-0000-0000-000077040000}"/>
    <cellStyle name="見出し 3 19" xfId="919" xr:uid="{00000000-0005-0000-0000-000078040000}"/>
    <cellStyle name="見出し 3 2" xfId="920" xr:uid="{00000000-0005-0000-0000-000079040000}"/>
    <cellStyle name="見出し 3 2 2" xfId="921" xr:uid="{00000000-0005-0000-0000-00007A040000}"/>
    <cellStyle name="見出し 3 20" xfId="922" xr:uid="{00000000-0005-0000-0000-00007B040000}"/>
    <cellStyle name="見出し 3 21" xfId="923" xr:uid="{00000000-0005-0000-0000-00007C040000}"/>
    <cellStyle name="見出し 3 22" xfId="924" xr:uid="{00000000-0005-0000-0000-00007D040000}"/>
    <cellStyle name="見出し 3 23" xfId="925" xr:uid="{00000000-0005-0000-0000-00007E040000}"/>
    <cellStyle name="見出し 3 24" xfId="926" xr:uid="{00000000-0005-0000-0000-00007F040000}"/>
    <cellStyle name="見出し 3 25" xfId="927" xr:uid="{00000000-0005-0000-0000-000080040000}"/>
    <cellStyle name="見出し 3 3" xfId="928" xr:uid="{00000000-0005-0000-0000-000081040000}"/>
    <cellStyle name="見出し 3 3 2" xfId="929" xr:uid="{00000000-0005-0000-0000-000082040000}"/>
    <cellStyle name="見出し 3 4" xfId="930" xr:uid="{00000000-0005-0000-0000-000083040000}"/>
    <cellStyle name="見出し 3 5" xfId="931" xr:uid="{00000000-0005-0000-0000-000084040000}"/>
    <cellStyle name="見出し 3 6" xfId="932" xr:uid="{00000000-0005-0000-0000-000085040000}"/>
    <cellStyle name="見出し 3 7" xfId="933" xr:uid="{00000000-0005-0000-0000-000086040000}"/>
    <cellStyle name="見出し 3 8" xfId="934" xr:uid="{00000000-0005-0000-0000-000087040000}"/>
    <cellStyle name="見出し 3 9" xfId="935" xr:uid="{00000000-0005-0000-0000-000088040000}"/>
    <cellStyle name="見出し 4 10" xfId="936" xr:uid="{00000000-0005-0000-0000-000089040000}"/>
    <cellStyle name="見出し 4 11" xfId="937" xr:uid="{00000000-0005-0000-0000-00008A040000}"/>
    <cellStyle name="見出し 4 12" xfId="938" xr:uid="{00000000-0005-0000-0000-00008B040000}"/>
    <cellStyle name="見出し 4 13" xfId="939" xr:uid="{00000000-0005-0000-0000-00008C040000}"/>
    <cellStyle name="見出し 4 14" xfId="940" xr:uid="{00000000-0005-0000-0000-00008D040000}"/>
    <cellStyle name="見出し 4 15" xfId="941" xr:uid="{00000000-0005-0000-0000-00008E040000}"/>
    <cellStyle name="見出し 4 16" xfId="942" xr:uid="{00000000-0005-0000-0000-00008F040000}"/>
    <cellStyle name="見出し 4 17" xfId="943" xr:uid="{00000000-0005-0000-0000-000090040000}"/>
    <cellStyle name="見出し 4 18" xfId="944" xr:uid="{00000000-0005-0000-0000-000091040000}"/>
    <cellStyle name="見出し 4 19" xfId="945" xr:uid="{00000000-0005-0000-0000-000092040000}"/>
    <cellStyle name="見出し 4 2" xfId="946" xr:uid="{00000000-0005-0000-0000-000093040000}"/>
    <cellStyle name="見出し 4 2 2" xfId="947" xr:uid="{00000000-0005-0000-0000-000094040000}"/>
    <cellStyle name="見出し 4 20" xfId="948" xr:uid="{00000000-0005-0000-0000-000095040000}"/>
    <cellStyle name="見出し 4 21" xfId="949" xr:uid="{00000000-0005-0000-0000-000096040000}"/>
    <cellStyle name="見出し 4 22" xfId="950" xr:uid="{00000000-0005-0000-0000-000097040000}"/>
    <cellStyle name="見出し 4 23" xfId="951" xr:uid="{00000000-0005-0000-0000-000098040000}"/>
    <cellStyle name="見出し 4 24" xfId="952" xr:uid="{00000000-0005-0000-0000-000099040000}"/>
    <cellStyle name="見出し 4 25" xfId="953" xr:uid="{00000000-0005-0000-0000-00009A040000}"/>
    <cellStyle name="見出し 4 3" xfId="954" xr:uid="{00000000-0005-0000-0000-00009B040000}"/>
    <cellStyle name="見出し 4 3 2" xfId="955" xr:uid="{00000000-0005-0000-0000-00009C040000}"/>
    <cellStyle name="見出し 4 4" xfId="956" xr:uid="{00000000-0005-0000-0000-00009D040000}"/>
    <cellStyle name="見出し 4 5" xfId="957" xr:uid="{00000000-0005-0000-0000-00009E040000}"/>
    <cellStyle name="見出し 4 6" xfId="958" xr:uid="{00000000-0005-0000-0000-00009F040000}"/>
    <cellStyle name="見出し 4 7" xfId="959" xr:uid="{00000000-0005-0000-0000-0000A0040000}"/>
    <cellStyle name="見出し 4 8" xfId="960" xr:uid="{00000000-0005-0000-0000-0000A1040000}"/>
    <cellStyle name="見出し 4 9" xfId="961" xr:uid="{00000000-0005-0000-0000-0000A2040000}"/>
    <cellStyle name="集計 10" xfId="962" xr:uid="{00000000-0005-0000-0000-0000A3040000}"/>
    <cellStyle name="集計 11" xfId="963" xr:uid="{00000000-0005-0000-0000-0000A4040000}"/>
    <cellStyle name="集計 12" xfId="964" xr:uid="{00000000-0005-0000-0000-0000A5040000}"/>
    <cellStyle name="集計 13" xfId="965" xr:uid="{00000000-0005-0000-0000-0000A6040000}"/>
    <cellStyle name="集計 14" xfId="966" xr:uid="{00000000-0005-0000-0000-0000A7040000}"/>
    <cellStyle name="集計 15" xfId="967" xr:uid="{00000000-0005-0000-0000-0000A8040000}"/>
    <cellStyle name="集計 16" xfId="968" xr:uid="{00000000-0005-0000-0000-0000A9040000}"/>
    <cellStyle name="集計 17" xfId="969" xr:uid="{00000000-0005-0000-0000-0000AA040000}"/>
    <cellStyle name="集計 18" xfId="970" xr:uid="{00000000-0005-0000-0000-0000AB040000}"/>
    <cellStyle name="集計 19" xfId="971" xr:uid="{00000000-0005-0000-0000-0000AC040000}"/>
    <cellStyle name="集計 2" xfId="972" xr:uid="{00000000-0005-0000-0000-0000AD040000}"/>
    <cellStyle name="集計 2 2" xfId="973" xr:uid="{00000000-0005-0000-0000-0000AE040000}"/>
    <cellStyle name="集計 2 2 2" xfId="974" xr:uid="{00000000-0005-0000-0000-0000AF040000}"/>
    <cellStyle name="集計 2 2 2 2" xfId="1438" xr:uid="{00000000-0005-0000-0000-0000B0040000}"/>
    <cellStyle name="集計 2 2 2 2 2" xfId="1439" xr:uid="{00000000-0005-0000-0000-0000B1040000}"/>
    <cellStyle name="集計 2 2 2 3" xfId="1440" xr:uid="{00000000-0005-0000-0000-0000B2040000}"/>
    <cellStyle name="集計 2 2 3" xfId="975" xr:uid="{00000000-0005-0000-0000-0000B3040000}"/>
    <cellStyle name="集計 2 2 3 2" xfId="1441" xr:uid="{00000000-0005-0000-0000-0000B4040000}"/>
    <cellStyle name="集計 2 2 4" xfId="1653" xr:uid="{00000000-0005-0000-0000-0000B5040000}"/>
    <cellStyle name="集計 2 2 4 2" xfId="1654" xr:uid="{00000000-0005-0000-0000-0000B6040000}"/>
    <cellStyle name="集計 2 2 5" xfId="1655" xr:uid="{00000000-0005-0000-0000-0000B7040000}"/>
    <cellStyle name="集計 2 2 5 2" xfId="1656" xr:uid="{00000000-0005-0000-0000-0000B8040000}"/>
    <cellStyle name="集計 2 2 6" xfId="1657" xr:uid="{00000000-0005-0000-0000-0000B9040000}"/>
    <cellStyle name="集計 2 3" xfId="1831" xr:uid="{00000000-0005-0000-0000-0000BA040000}"/>
    <cellStyle name="集計 2 3 2" xfId="1832" xr:uid="{00000000-0005-0000-0000-0000BB040000}"/>
    <cellStyle name="集計 2 3 2 2" xfId="1833" xr:uid="{00000000-0005-0000-0000-0000BC040000}"/>
    <cellStyle name="集計 2 3 3" xfId="1834" xr:uid="{00000000-0005-0000-0000-0000BD040000}"/>
    <cellStyle name="集計 2 4" xfId="1835" xr:uid="{00000000-0005-0000-0000-0000BE040000}"/>
    <cellStyle name="集計 2 4 2" xfId="1836" xr:uid="{00000000-0005-0000-0000-0000BF040000}"/>
    <cellStyle name="集計 2 4 2 2" xfId="1837" xr:uid="{00000000-0005-0000-0000-0000C0040000}"/>
    <cellStyle name="集計 2 4 3" xfId="1838" xr:uid="{00000000-0005-0000-0000-0000C1040000}"/>
    <cellStyle name="集計 2 5" xfId="1839" xr:uid="{00000000-0005-0000-0000-0000C2040000}"/>
    <cellStyle name="集計 2 5 2" xfId="1840" xr:uid="{00000000-0005-0000-0000-0000C3040000}"/>
    <cellStyle name="集計 2 6" xfId="1841" xr:uid="{00000000-0005-0000-0000-0000C4040000}"/>
    <cellStyle name="集計 20" xfId="976" xr:uid="{00000000-0005-0000-0000-0000C5040000}"/>
    <cellStyle name="集計 21" xfId="977" xr:uid="{00000000-0005-0000-0000-0000C6040000}"/>
    <cellStyle name="集計 22" xfId="978" xr:uid="{00000000-0005-0000-0000-0000C7040000}"/>
    <cellStyle name="集計 23" xfId="979" xr:uid="{00000000-0005-0000-0000-0000C8040000}"/>
    <cellStyle name="集計 24" xfId="980" xr:uid="{00000000-0005-0000-0000-0000C9040000}"/>
    <cellStyle name="集計 25" xfId="981" xr:uid="{00000000-0005-0000-0000-0000CA040000}"/>
    <cellStyle name="集計 3" xfId="982" xr:uid="{00000000-0005-0000-0000-0000CB040000}"/>
    <cellStyle name="集計 3 2" xfId="983" xr:uid="{00000000-0005-0000-0000-0000CC040000}"/>
    <cellStyle name="集計 3 2 2" xfId="1442" xr:uid="{00000000-0005-0000-0000-0000CD040000}"/>
    <cellStyle name="集計 3 2 2 2" xfId="1443" xr:uid="{00000000-0005-0000-0000-0000CE040000}"/>
    <cellStyle name="集計 3 2 3" xfId="1444" xr:uid="{00000000-0005-0000-0000-0000CF040000}"/>
    <cellStyle name="集計 3 3" xfId="984" xr:uid="{00000000-0005-0000-0000-0000D0040000}"/>
    <cellStyle name="集計 3 3 2" xfId="1445" xr:uid="{00000000-0005-0000-0000-0000D1040000}"/>
    <cellStyle name="集計 3 3 2 2" xfId="1842" xr:uid="{00000000-0005-0000-0000-0000D2040000}"/>
    <cellStyle name="集計 3 3 3" xfId="1843" xr:uid="{00000000-0005-0000-0000-0000D3040000}"/>
    <cellStyle name="集計 3 4" xfId="1658" xr:uid="{00000000-0005-0000-0000-0000D4040000}"/>
    <cellStyle name="集計 3 4 2" xfId="1659" xr:uid="{00000000-0005-0000-0000-0000D5040000}"/>
    <cellStyle name="集計 3 4 2 2" xfId="1844" xr:uid="{00000000-0005-0000-0000-0000D6040000}"/>
    <cellStyle name="集計 3 4 3" xfId="1845" xr:uid="{00000000-0005-0000-0000-0000D7040000}"/>
    <cellStyle name="集計 3 5" xfId="1660" xr:uid="{00000000-0005-0000-0000-0000D8040000}"/>
    <cellStyle name="集計 3 5 2" xfId="1661" xr:uid="{00000000-0005-0000-0000-0000D9040000}"/>
    <cellStyle name="集計 3 6" xfId="1662" xr:uid="{00000000-0005-0000-0000-0000DA040000}"/>
    <cellStyle name="集計 4" xfId="985" xr:uid="{00000000-0005-0000-0000-0000DB040000}"/>
    <cellStyle name="集計 4 2" xfId="986" xr:uid="{00000000-0005-0000-0000-0000DC040000}"/>
    <cellStyle name="集計 4 2 2" xfId="1446" xr:uid="{00000000-0005-0000-0000-0000DD040000}"/>
    <cellStyle name="集計 4 2 2 2" xfId="1447" xr:uid="{00000000-0005-0000-0000-0000DE040000}"/>
    <cellStyle name="集計 4 2 3" xfId="1448" xr:uid="{00000000-0005-0000-0000-0000DF040000}"/>
    <cellStyle name="集計 4 3" xfId="987" xr:uid="{00000000-0005-0000-0000-0000E0040000}"/>
    <cellStyle name="集計 4 3 2" xfId="1449" xr:uid="{00000000-0005-0000-0000-0000E1040000}"/>
    <cellStyle name="集計 4 4" xfId="1663" xr:uid="{00000000-0005-0000-0000-0000E2040000}"/>
    <cellStyle name="集計 4 4 2" xfId="1664" xr:uid="{00000000-0005-0000-0000-0000E3040000}"/>
    <cellStyle name="集計 4 5" xfId="1665" xr:uid="{00000000-0005-0000-0000-0000E4040000}"/>
    <cellStyle name="集計 4 5 2" xfId="1666" xr:uid="{00000000-0005-0000-0000-0000E5040000}"/>
    <cellStyle name="集計 4 6" xfId="1667" xr:uid="{00000000-0005-0000-0000-0000E6040000}"/>
    <cellStyle name="集計 5" xfId="988" xr:uid="{00000000-0005-0000-0000-0000E7040000}"/>
    <cellStyle name="集計 6" xfId="989" xr:uid="{00000000-0005-0000-0000-0000E8040000}"/>
    <cellStyle name="集計 7" xfId="990" xr:uid="{00000000-0005-0000-0000-0000E9040000}"/>
    <cellStyle name="集計 8" xfId="991" xr:uid="{00000000-0005-0000-0000-0000EA040000}"/>
    <cellStyle name="集計 9" xfId="992" xr:uid="{00000000-0005-0000-0000-0000EB040000}"/>
    <cellStyle name="出力 10" xfId="993" xr:uid="{00000000-0005-0000-0000-0000EC040000}"/>
    <cellStyle name="出力 11" xfId="994" xr:uid="{00000000-0005-0000-0000-0000ED040000}"/>
    <cellStyle name="出力 12" xfId="995" xr:uid="{00000000-0005-0000-0000-0000EE040000}"/>
    <cellStyle name="出力 13" xfId="996" xr:uid="{00000000-0005-0000-0000-0000EF040000}"/>
    <cellStyle name="出力 14" xfId="997" xr:uid="{00000000-0005-0000-0000-0000F0040000}"/>
    <cellStyle name="出力 15" xfId="998" xr:uid="{00000000-0005-0000-0000-0000F1040000}"/>
    <cellStyle name="出力 16" xfId="999" xr:uid="{00000000-0005-0000-0000-0000F2040000}"/>
    <cellStyle name="出力 17" xfId="1000" xr:uid="{00000000-0005-0000-0000-0000F3040000}"/>
    <cellStyle name="出力 18" xfId="1001" xr:uid="{00000000-0005-0000-0000-0000F4040000}"/>
    <cellStyle name="出力 19" xfId="1002" xr:uid="{00000000-0005-0000-0000-0000F5040000}"/>
    <cellStyle name="出力 2" xfId="1003" xr:uid="{00000000-0005-0000-0000-0000F6040000}"/>
    <cellStyle name="出力 2 2" xfId="1004" xr:uid="{00000000-0005-0000-0000-0000F7040000}"/>
    <cellStyle name="出力 2 2 2" xfId="1005" xr:uid="{00000000-0005-0000-0000-0000F8040000}"/>
    <cellStyle name="出力 2 2 2 2" xfId="1450" xr:uid="{00000000-0005-0000-0000-0000F9040000}"/>
    <cellStyle name="出力 2 2 2 2 2" xfId="1451" xr:uid="{00000000-0005-0000-0000-0000FA040000}"/>
    <cellStyle name="出力 2 2 2 3" xfId="1452" xr:uid="{00000000-0005-0000-0000-0000FB040000}"/>
    <cellStyle name="出力 2 2 3" xfId="1006" xr:uid="{00000000-0005-0000-0000-0000FC040000}"/>
    <cellStyle name="出力 2 2 3 2" xfId="1453" xr:uid="{00000000-0005-0000-0000-0000FD040000}"/>
    <cellStyle name="出力 2 2 4" xfId="1566" xr:uid="{00000000-0005-0000-0000-0000FE040000}"/>
    <cellStyle name="出力 2 2 4 2" xfId="1668" xr:uid="{00000000-0005-0000-0000-0000FF040000}"/>
    <cellStyle name="出力 2 2 5" xfId="1669" xr:uid="{00000000-0005-0000-0000-000000050000}"/>
    <cellStyle name="出力 2 2 5 2" xfId="1670" xr:uid="{00000000-0005-0000-0000-000001050000}"/>
    <cellStyle name="出力 2 2 6" xfId="1671" xr:uid="{00000000-0005-0000-0000-000002050000}"/>
    <cellStyle name="出力 2 3" xfId="1846" xr:uid="{00000000-0005-0000-0000-000003050000}"/>
    <cellStyle name="出力 2 3 2" xfId="1847" xr:uid="{00000000-0005-0000-0000-000004050000}"/>
    <cellStyle name="出力 2 3 2 2" xfId="1848" xr:uid="{00000000-0005-0000-0000-000005050000}"/>
    <cellStyle name="出力 2 3 3" xfId="1849" xr:uid="{00000000-0005-0000-0000-000006050000}"/>
    <cellStyle name="出力 2 4" xfId="1850" xr:uid="{00000000-0005-0000-0000-000007050000}"/>
    <cellStyle name="出力 2 4 2" xfId="1851" xr:uid="{00000000-0005-0000-0000-000008050000}"/>
    <cellStyle name="出力 2 4 2 2" xfId="1852" xr:uid="{00000000-0005-0000-0000-000009050000}"/>
    <cellStyle name="出力 2 4 3" xfId="1853" xr:uid="{00000000-0005-0000-0000-00000A050000}"/>
    <cellStyle name="出力 2 5" xfId="1854" xr:uid="{00000000-0005-0000-0000-00000B050000}"/>
    <cellStyle name="出力 2 5 2" xfId="1855" xr:uid="{00000000-0005-0000-0000-00000C050000}"/>
    <cellStyle name="出力 2 6" xfId="1856" xr:uid="{00000000-0005-0000-0000-00000D050000}"/>
    <cellStyle name="出力 20" xfId="1007" xr:uid="{00000000-0005-0000-0000-00000E050000}"/>
    <cellStyle name="出力 21" xfId="1008" xr:uid="{00000000-0005-0000-0000-00000F050000}"/>
    <cellStyle name="出力 22" xfId="1009" xr:uid="{00000000-0005-0000-0000-000010050000}"/>
    <cellStyle name="出力 23" xfId="1010" xr:uid="{00000000-0005-0000-0000-000011050000}"/>
    <cellStyle name="出力 24" xfId="1011" xr:uid="{00000000-0005-0000-0000-000012050000}"/>
    <cellStyle name="出力 25" xfId="1012" xr:uid="{00000000-0005-0000-0000-000013050000}"/>
    <cellStyle name="出力 3" xfId="1013" xr:uid="{00000000-0005-0000-0000-000014050000}"/>
    <cellStyle name="出力 3 2" xfId="1014" xr:uid="{00000000-0005-0000-0000-000015050000}"/>
    <cellStyle name="出力 3 2 2" xfId="1454" xr:uid="{00000000-0005-0000-0000-000016050000}"/>
    <cellStyle name="出力 3 2 2 2" xfId="1455" xr:uid="{00000000-0005-0000-0000-000017050000}"/>
    <cellStyle name="出力 3 2 3" xfId="1456" xr:uid="{00000000-0005-0000-0000-000018050000}"/>
    <cellStyle name="出力 3 3" xfId="1015" xr:uid="{00000000-0005-0000-0000-000019050000}"/>
    <cellStyle name="出力 3 3 2" xfId="1457" xr:uid="{00000000-0005-0000-0000-00001A050000}"/>
    <cellStyle name="出力 3 3 2 2" xfId="1857" xr:uid="{00000000-0005-0000-0000-00001B050000}"/>
    <cellStyle name="出力 3 3 3" xfId="1858" xr:uid="{00000000-0005-0000-0000-00001C050000}"/>
    <cellStyle name="出力 3 4" xfId="1567" xr:uid="{00000000-0005-0000-0000-00001D050000}"/>
    <cellStyle name="出力 3 4 2" xfId="1672" xr:uid="{00000000-0005-0000-0000-00001E050000}"/>
    <cellStyle name="出力 3 4 2 2" xfId="1859" xr:uid="{00000000-0005-0000-0000-00001F050000}"/>
    <cellStyle name="出力 3 4 3" xfId="1860" xr:uid="{00000000-0005-0000-0000-000020050000}"/>
    <cellStyle name="出力 3 5" xfId="1673" xr:uid="{00000000-0005-0000-0000-000021050000}"/>
    <cellStyle name="出力 3 5 2" xfId="1674" xr:uid="{00000000-0005-0000-0000-000022050000}"/>
    <cellStyle name="出力 3 6" xfId="1675" xr:uid="{00000000-0005-0000-0000-000023050000}"/>
    <cellStyle name="出力 4" xfId="1016" xr:uid="{00000000-0005-0000-0000-000024050000}"/>
    <cellStyle name="出力 4 2" xfId="1017" xr:uid="{00000000-0005-0000-0000-000025050000}"/>
    <cellStyle name="出力 4 2 2" xfId="1458" xr:uid="{00000000-0005-0000-0000-000026050000}"/>
    <cellStyle name="出力 4 2 2 2" xfId="1459" xr:uid="{00000000-0005-0000-0000-000027050000}"/>
    <cellStyle name="出力 4 2 3" xfId="1460" xr:uid="{00000000-0005-0000-0000-000028050000}"/>
    <cellStyle name="出力 4 3" xfId="1018" xr:uid="{00000000-0005-0000-0000-000029050000}"/>
    <cellStyle name="出力 4 3 2" xfId="1461" xr:uid="{00000000-0005-0000-0000-00002A050000}"/>
    <cellStyle name="出力 4 4" xfId="1568" xr:uid="{00000000-0005-0000-0000-00002B050000}"/>
    <cellStyle name="出力 4 4 2" xfId="1676" xr:uid="{00000000-0005-0000-0000-00002C050000}"/>
    <cellStyle name="出力 4 5" xfId="1677" xr:uid="{00000000-0005-0000-0000-00002D050000}"/>
    <cellStyle name="出力 4 5 2" xfId="1678" xr:uid="{00000000-0005-0000-0000-00002E050000}"/>
    <cellStyle name="出力 4 6" xfId="1679" xr:uid="{00000000-0005-0000-0000-00002F050000}"/>
    <cellStyle name="出力 5" xfId="1019" xr:uid="{00000000-0005-0000-0000-000030050000}"/>
    <cellStyle name="出力 6" xfId="1020" xr:uid="{00000000-0005-0000-0000-000031050000}"/>
    <cellStyle name="出力 7" xfId="1021" xr:uid="{00000000-0005-0000-0000-000032050000}"/>
    <cellStyle name="出力 8" xfId="1022" xr:uid="{00000000-0005-0000-0000-000033050000}"/>
    <cellStyle name="出力 9" xfId="1023" xr:uid="{00000000-0005-0000-0000-000034050000}"/>
    <cellStyle name="説明文 10" xfId="1024" xr:uid="{00000000-0005-0000-0000-000035050000}"/>
    <cellStyle name="説明文 11" xfId="1025" xr:uid="{00000000-0005-0000-0000-000036050000}"/>
    <cellStyle name="説明文 12" xfId="1026" xr:uid="{00000000-0005-0000-0000-000037050000}"/>
    <cellStyle name="説明文 13" xfId="1027" xr:uid="{00000000-0005-0000-0000-000038050000}"/>
    <cellStyle name="説明文 14" xfId="1028" xr:uid="{00000000-0005-0000-0000-000039050000}"/>
    <cellStyle name="説明文 15" xfId="1029" xr:uid="{00000000-0005-0000-0000-00003A050000}"/>
    <cellStyle name="説明文 16" xfId="1030" xr:uid="{00000000-0005-0000-0000-00003B050000}"/>
    <cellStyle name="説明文 17" xfId="1031" xr:uid="{00000000-0005-0000-0000-00003C050000}"/>
    <cellStyle name="説明文 18" xfId="1032" xr:uid="{00000000-0005-0000-0000-00003D050000}"/>
    <cellStyle name="説明文 19" xfId="1033" xr:uid="{00000000-0005-0000-0000-00003E050000}"/>
    <cellStyle name="説明文 2" xfId="1034" xr:uid="{00000000-0005-0000-0000-00003F050000}"/>
    <cellStyle name="説明文 2 2" xfId="1035" xr:uid="{00000000-0005-0000-0000-000040050000}"/>
    <cellStyle name="説明文 20" xfId="1036" xr:uid="{00000000-0005-0000-0000-000041050000}"/>
    <cellStyle name="説明文 21" xfId="1037" xr:uid="{00000000-0005-0000-0000-000042050000}"/>
    <cellStyle name="説明文 22" xfId="1038" xr:uid="{00000000-0005-0000-0000-000043050000}"/>
    <cellStyle name="説明文 23" xfId="1039" xr:uid="{00000000-0005-0000-0000-000044050000}"/>
    <cellStyle name="説明文 24" xfId="1040" xr:uid="{00000000-0005-0000-0000-000045050000}"/>
    <cellStyle name="説明文 25" xfId="1041" xr:uid="{00000000-0005-0000-0000-000046050000}"/>
    <cellStyle name="説明文 3" xfId="1042" xr:uid="{00000000-0005-0000-0000-000047050000}"/>
    <cellStyle name="説明文 3 2" xfId="1043" xr:uid="{00000000-0005-0000-0000-000048050000}"/>
    <cellStyle name="説明文 4" xfId="1044" xr:uid="{00000000-0005-0000-0000-000049050000}"/>
    <cellStyle name="説明文 5" xfId="1045" xr:uid="{00000000-0005-0000-0000-00004A050000}"/>
    <cellStyle name="説明文 6" xfId="1046" xr:uid="{00000000-0005-0000-0000-00004B050000}"/>
    <cellStyle name="説明文 7" xfId="1047" xr:uid="{00000000-0005-0000-0000-00004C050000}"/>
    <cellStyle name="説明文 8" xfId="1048" xr:uid="{00000000-0005-0000-0000-00004D050000}"/>
    <cellStyle name="説明文 9" xfId="1049" xr:uid="{00000000-0005-0000-0000-00004E050000}"/>
    <cellStyle name="通貨 2" xfId="1050" xr:uid="{00000000-0005-0000-0000-00004F050000}"/>
    <cellStyle name="通貨 3" xfId="1051" xr:uid="{00000000-0005-0000-0000-000050050000}"/>
    <cellStyle name="通貨 3 2" xfId="1052" xr:uid="{00000000-0005-0000-0000-000051050000}"/>
    <cellStyle name="入力 10" xfId="1053" xr:uid="{00000000-0005-0000-0000-000052050000}"/>
    <cellStyle name="入力 11" xfId="1054" xr:uid="{00000000-0005-0000-0000-000053050000}"/>
    <cellStyle name="入力 12" xfId="1055" xr:uid="{00000000-0005-0000-0000-000054050000}"/>
    <cellStyle name="入力 13" xfId="1056" xr:uid="{00000000-0005-0000-0000-000055050000}"/>
    <cellStyle name="入力 14" xfId="1057" xr:uid="{00000000-0005-0000-0000-000056050000}"/>
    <cellStyle name="入力 15" xfId="1058" xr:uid="{00000000-0005-0000-0000-000057050000}"/>
    <cellStyle name="入力 16" xfId="1059" xr:uid="{00000000-0005-0000-0000-000058050000}"/>
    <cellStyle name="入力 17" xfId="1060" xr:uid="{00000000-0005-0000-0000-000059050000}"/>
    <cellStyle name="入力 18" xfId="1061" xr:uid="{00000000-0005-0000-0000-00005A050000}"/>
    <cellStyle name="入力 19" xfId="1062" xr:uid="{00000000-0005-0000-0000-00005B050000}"/>
    <cellStyle name="入力 2" xfId="1063" xr:uid="{00000000-0005-0000-0000-00005C050000}"/>
    <cellStyle name="入力 2 2" xfId="1064" xr:uid="{00000000-0005-0000-0000-00005D050000}"/>
    <cellStyle name="入力 2 2 2" xfId="1065" xr:uid="{00000000-0005-0000-0000-00005E050000}"/>
    <cellStyle name="入力 2 2 2 2" xfId="1462" xr:uid="{00000000-0005-0000-0000-00005F050000}"/>
    <cellStyle name="入力 2 2 2 2 2" xfId="1463" xr:uid="{00000000-0005-0000-0000-000060050000}"/>
    <cellStyle name="入力 2 2 2 3" xfId="1464" xr:uid="{00000000-0005-0000-0000-000061050000}"/>
    <cellStyle name="入力 2 2 3" xfId="1066" xr:uid="{00000000-0005-0000-0000-000062050000}"/>
    <cellStyle name="入力 2 2 3 2" xfId="1465" xr:uid="{00000000-0005-0000-0000-000063050000}"/>
    <cellStyle name="入力 2 2 4" xfId="1680" xr:uid="{00000000-0005-0000-0000-000064050000}"/>
    <cellStyle name="入力 2 2 4 2" xfId="1681" xr:uid="{00000000-0005-0000-0000-000065050000}"/>
    <cellStyle name="入力 2 2 5" xfId="1682" xr:uid="{00000000-0005-0000-0000-000066050000}"/>
    <cellStyle name="入力 2 2 6" xfId="1683" xr:uid="{00000000-0005-0000-0000-000067050000}"/>
    <cellStyle name="入力 2 2 6 2" xfId="1684" xr:uid="{00000000-0005-0000-0000-000068050000}"/>
    <cellStyle name="入力 2 3" xfId="1861" xr:uid="{00000000-0005-0000-0000-000069050000}"/>
    <cellStyle name="入力 2 3 2" xfId="1862" xr:uid="{00000000-0005-0000-0000-00006A050000}"/>
    <cellStyle name="入力 2 3 2 2" xfId="1863" xr:uid="{00000000-0005-0000-0000-00006B050000}"/>
    <cellStyle name="入力 2 3 3" xfId="1864" xr:uid="{00000000-0005-0000-0000-00006C050000}"/>
    <cellStyle name="入力 2 4" xfId="1865" xr:uid="{00000000-0005-0000-0000-00006D050000}"/>
    <cellStyle name="入力 2 4 2" xfId="1866" xr:uid="{00000000-0005-0000-0000-00006E050000}"/>
    <cellStyle name="入力 2 4 2 2" xfId="1867" xr:uid="{00000000-0005-0000-0000-00006F050000}"/>
    <cellStyle name="入力 2 4 3" xfId="1868" xr:uid="{00000000-0005-0000-0000-000070050000}"/>
    <cellStyle name="入力 2 5" xfId="1869" xr:uid="{00000000-0005-0000-0000-000071050000}"/>
    <cellStyle name="入力 2 5 2" xfId="1870" xr:uid="{00000000-0005-0000-0000-000072050000}"/>
    <cellStyle name="入力 2 6" xfId="1871" xr:uid="{00000000-0005-0000-0000-000073050000}"/>
    <cellStyle name="入力 20" xfId="1067" xr:uid="{00000000-0005-0000-0000-000074050000}"/>
    <cellStyle name="入力 21" xfId="1068" xr:uid="{00000000-0005-0000-0000-000075050000}"/>
    <cellStyle name="入力 22" xfId="1069" xr:uid="{00000000-0005-0000-0000-000076050000}"/>
    <cellStyle name="入力 23" xfId="1070" xr:uid="{00000000-0005-0000-0000-000077050000}"/>
    <cellStyle name="入力 24" xfId="1071" xr:uid="{00000000-0005-0000-0000-000078050000}"/>
    <cellStyle name="入力 25" xfId="1072" xr:uid="{00000000-0005-0000-0000-000079050000}"/>
    <cellStyle name="入力 3" xfId="1073" xr:uid="{00000000-0005-0000-0000-00007A050000}"/>
    <cellStyle name="入力 3 2" xfId="1074" xr:uid="{00000000-0005-0000-0000-00007B050000}"/>
    <cellStyle name="入力 3 2 2" xfId="1466" xr:uid="{00000000-0005-0000-0000-00007C050000}"/>
    <cellStyle name="入力 3 2 2 2" xfId="1467" xr:uid="{00000000-0005-0000-0000-00007D050000}"/>
    <cellStyle name="入力 3 2 3" xfId="1468" xr:uid="{00000000-0005-0000-0000-00007E050000}"/>
    <cellStyle name="入力 3 3" xfId="1075" xr:uid="{00000000-0005-0000-0000-00007F050000}"/>
    <cellStyle name="入力 3 3 2" xfId="1469" xr:uid="{00000000-0005-0000-0000-000080050000}"/>
    <cellStyle name="入力 3 3 2 2" xfId="1872" xr:uid="{00000000-0005-0000-0000-000081050000}"/>
    <cellStyle name="入力 3 3 3" xfId="1873" xr:uid="{00000000-0005-0000-0000-000082050000}"/>
    <cellStyle name="入力 3 4" xfId="1685" xr:uid="{00000000-0005-0000-0000-000083050000}"/>
    <cellStyle name="入力 3 4 2" xfId="1686" xr:uid="{00000000-0005-0000-0000-000084050000}"/>
    <cellStyle name="入力 3 4 2 2" xfId="1874" xr:uid="{00000000-0005-0000-0000-000085050000}"/>
    <cellStyle name="入力 3 4 3" xfId="1875" xr:uid="{00000000-0005-0000-0000-000086050000}"/>
    <cellStyle name="入力 3 5" xfId="1687" xr:uid="{00000000-0005-0000-0000-000087050000}"/>
    <cellStyle name="入力 3 5 2" xfId="1876" xr:uid="{00000000-0005-0000-0000-000088050000}"/>
    <cellStyle name="入力 3 6" xfId="1688" xr:uid="{00000000-0005-0000-0000-000089050000}"/>
    <cellStyle name="入力 3 6 2" xfId="1689" xr:uid="{00000000-0005-0000-0000-00008A050000}"/>
    <cellStyle name="入力 4" xfId="1076" xr:uid="{00000000-0005-0000-0000-00008B050000}"/>
    <cellStyle name="入力 4 2" xfId="1077" xr:uid="{00000000-0005-0000-0000-00008C050000}"/>
    <cellStyle name="入力 4 2 2" xfId="1470" xr:uid="{00000000-0005-0000-0000-00008D050000}"/>
    <cellStyle name="入力 4 2 2 2" xfId="1471" xr:uid="{00000000-0005-0000-0000-00008E050000}"/>
    <cellStyle name="入力 4 2 3" xfId="1472" xr:uid="{00000000-0005-0000-0000-00008F050000}"/>
    <cellStyle name="入力 4 3" xfId="1078" xr:uid="{00000000-0005-0000-0000-000090050000}"/>
    <cellStyle name="入力 4 3 2" xfId="1473" xr:uid="{00000000-0005-0000-0000-000091050000}"/>
    <cellStyle name="入力 4 4" xfId="1690" xr:uid="{00000000-0005-0000-0000-000092050000}"/>
    <cellStyle name="入力 4 4 2" xfId="1691" xr:uid="{00000000-0005-0000-0000-000093050000}"/>
    <cellStyle name="入力 4 5" xfId="1692" xr:uid="{00000000-0005-0000-0000-000094050000}"/>
    <cellStyle name="入力 4 6" xfId="1693" xr:uid="{00000000-0005-0000-0000-000095050000}"/>
    <cellStyle name="入力 4 6 2" xfId="1694" xr:uid="{00000000-0005-0000-0000-000096050000}"/>
    <cellStyle name="入力 5" xfId="1079" xr:uid="{00000000-0005-0000-0000-000097050000}"/>
    <cellStyle name="入力 6" xfId="1080" xr:uid="{00000000-0005-0000-0000-000098050000}"/>
    <cellStyle name="入力 7" xfId="1081" xr:uid="{00000000-0005-0000-0000-000099050000}"/>
    <cellStyle name="入力 8" xfId="1082" xr:uid="{00000000-0005-0000-0000-00009A050000}"/>
    <cellStyle name="入力 9" xfId="1083" xr:uid="{00000000-0005-0000-0000-00009B050000}"/>
    <cellStyle name="標準" xfId="0" builtinId="0"/>
    <cellStyle name="標準 10" xfId="1084" xr:uid="{00000000-0005-0000-0000-00009D050000}"/>
    <cellStyle name="標準 10 10" xfId="1474" xr:uid="{00000000-0005-0000-0000-00009E050000}"/>
    <cellStyle name="標準 10 11" xfId="1475" xr:uid="{00000000-0005-0000-0000-00009F050000}"/>
    <cellStyle name="標準 10 12" xfId="1476" xr:uid="{00000000-0005-0000-0000-0000A0050000}"/>
    <cellStyle name="標準 10 2" xfId="1085" xr:uid="{00000000-0005-0000-0000-0000A1050000}"/>
    <cellStyle name="標準 10 3" xfId="1086" xr:uid="{00000000-0005-0000-0000-0000A2050000}"/>
    <cellStyle name="標準 10 4" xfId="1087" xr:uid="{00000000-0005-0000-0000-0000A3050000}"/>
    <cellStyle name="標準 10 4 2" xfId="1477" xr:uid="{00000000-0005-0000-0000-0000A4050000}"/>
    <cellStyle name="標準 10 4 2 2" xfId="1478" xr:uid="{00000000-0005-0000-0000-0000A5050000}"/>
    <cellStyle name="標準 10 4 2 2 2" xfId="1479" xr:uid="{00000000-0005-0000-0000-0000A6050000}"/>
    <cellStyle name="標準 10 4 2 2 2 2" xfId="1480" xr:uid="{00000000-0005-0000-0000-0000A7050000}"/>
    <cellStyle name="標準 10 4 2 2 2 2 2" xfId="1481" xr:uid="{00000000-0005-0000-0000-0000A8050000}"/>
    <cellStyle name="標準 10 4 2 2 2 2 2 2" xfId="1482" xr:uid="{00000000-0005-0000-0000-0000A9050000}"/>
    <cellStyle name="標準 10 4 3" xfId="1483" xr:uid="{00000000-0005-0000-0000-0000AA050000}"/>
    <cellStyle name="標準 10 4 3 2" xfId="1484" xr:uid="{00000000-0005-0000-0000-0000AB050000}"/>
    <cellStyle name="標準 10 5" xfId="1088" xr:uid="{00000000-0005-0000-0000-0000AC050000}"/>
    <cellStyle name="標準 10 6" xfId="1485" xr:uid="{00000000-0005-0000-0000-0000AD050000}"/>
    <cellStyle name="標準 10 6 2" xfId="1486" xr:uid="{00000000-0005-0000-0000-0000AE050000}"/>
    <cellStyle name="標準 10 6 2 2" xfId="1487" xr:uid="{00000000-0005-0000-0000-0000AF050000}"/>
    <cellStyle name="標準 10 6 2 3" xfId="1488" xr:uid="{00000000-0005-0000-0000-0000B0050000}"/>
    <cellStyle name="標準 10 6 2 3 2" xfId="1386" xr:uid="{00000000-0005-0000-0000-0000B1050000}"/>
    <cellStyle name="標準 10 7" xfId="1489" xr:uid="{00000000-0005-0000-0000-0000B2050000}"/>
    <cellStyle name="標準 10 8" xfId="1490" xr:uid="{00000000-0005-0000-0000-0000B3050000}"/>
    <cellStyle name="標準 10 8 2" xfId="1491" xr:uid="{00000000-0005-0000-0000-0000B4050000}"/>
    <cellStyle name="標準 10 8 2 2" xfId="1492" xr:uid="{00000000-0005-0000-0000-0000B5050000}"/>
    <cellStyle name="標準 10 8 2 2 2" xfId="1493" xr:uid="{00000000-0005-0000-0000-0000B6050000}"/>
    <cellStyle name="標準 10 8 2 2 3" xfId="1494" xr:uid="{00000000-0005-0000-0000-0000B7050000}"/>
    <cellStyle name="標準 10 8 2 2 3 2" xfId="1387" xr:uid="{00000000-0005-0000-0000-0000B8050000}"/>
    <cellStyle name="標準 10 8 2 2 3 2 2" xfId="1495" xr:uid="{00000000-0005-0000-0000-0000B9050000}"/>
    <cellStyle name="標準 10 8 2 3" xfId="1496" xr:uid="{00000000-0005-0000-0000-0000BA050000}"/>
    <cellStyle name="標準 10 8 2 4" xfId="1497" xr:uid="{00000000-0005-0000-0000-0000BB050000}"/>
    <cellStyle name="標準 10 8 2 4 2" xfId="1498" xr:uid="{00000000-0005-0000-0000-0000BC050000}"/>
    <cellStyle name="標準 10 8 2 4 2 2" xfId="1499" xr:uid="{00000000-0005-0000-0000-0000BD050000}"/>
    <cellStyle name="標準 10 8 3" xfId="1500" xr:uid="{00000000-0005-0000-0000-0000BE050000}"/>
    <cellStyle name="標準 10 8 4" xfId="1501" xr:uid="{00000000-0005-0000-0000-0000BF050000}"/>
    <cellStyle name="標準 10 8 4 2" xfId="1502" xr:uid="{00000000-0005-0000-0000-0000C0050000}"/>
    <cellStyle name="標準 10 8 4 2 2" xfId="1503" xr:uid="{00000000-0005-0000-0000-0000C1050000}"/>
    <cellStyle name="標準 10 8 4 2 3" xfId="1504" xr:uid="{00000000-0005-0000-0000-0000C2050000}"/>
    <cellStyle name="標準 10 9" xfId="1505" xr:uid="{00000000-0005-0000-0000-0000C3050000}"/>
    <cellStyle name="標準 10 9 2" xfId="1506" xr:uid="{00000000-0005-0000-0000-0000C4050000}"/>
    <cellStyle name="標準 10 9 3" xfId="1507" xr:uid="{00000000-0005-0000-0000-0000C5050000}"/>
    <cellStyle name="標準 10 9 3 2" xfId="1508" xr:uid="{00000000-0005-0000-0000-0000C6050000}"/>
    <cellStyle name="標準 11" xfId="1089" xr:uid="{00000000-0005-0000-0000-0000C7050000}"/>
    <cellStyle name="標準 11 2" xfId="1090" xr:uid="{00000000-0005-0000-0000-0000C8050000}"/>
    <cellStyle name="標準 11 2 2" xfId="1695" xr:uid="{00000000-0005-0000-0000-0000C9050000}"/>
    <cellStyle name="標準 11 3" xfId="1091" xr:uid="{00000000-0005-0000-0000-0000CA050000}"/>
    <cellStyle name="標準 11 4" xfId="1092" xr:uid="{00000000-0005-0000-0000-0000CB050000}"/>
    <cellStyle name="標準 12" xfId="1382" xr:uid="{00000000-0005-0000-0000-0000CC050000}"/>
    <cellStyle name="標準 12 2" xfId="1093" xr:uid="{00000000-0005-0000-0000-0000CD050000}"/>
    <cellStyle name="標準 12 3" xfId="1094" xr:uid="{00000000-0005-0000-0000-0000CE050000}"/>
    <cellStyle name="標準 13" xfId="1095" xr:uid="{00000000-0005-0000-0000-0000CF050000}"/>
    <cellStyle name="標準 13 2" xfId="1096" xr:uid="{00000000-0005-0000-0000-0000D0050000}"/>
    <cellStyle name="標準 14" xfId="1383" xr:uid="{00000000-0005-0000-0000-0000D1050000}"/>
    <cellStyle name="標準 14 2" xfId="1097" xr:uid="{00000000-0005-0000-0000-0000D2050000}"/>
    <cellStyle name="標準 14 3" xfId="1098" xr:uid="{00000000-0005-0000-0000-0000D3050000}"/>
    <cellStyle name="標準 14 4" xfId="1099" xr:uid="{00000000-0005-0000-0000-0000D4050000}"/>
    <cellStyle name="標準 14 5" xfId="1100" xr:uid="{00000000-0005-0000-0000-0000D5050000}"/>
    <cellStyle name="標準 14 6" xfId="1101" xr:uid="{00000000-0005-0000-0000-0000D6050000}"/>
    <cellStyle name="標準 14 7" xfId="1102" xr:uid="{00000000-0005-0000-0000-0000D7050000}"/>
    <cellStyle name="標準 14 8" xfId="1103" xr:uid="{00000000-0005-0000-0000-0000D8050000}"/>
    <cellStyle name="標準 15" xfId="1104" xr:uid="{00000000-0005-0000-0000-0000D9050000}"/>
    <cellStyle name="標準 15 2" xfId="1105" xr:uid="{00000000-0005-0000-0000-0000DA050000}"/>
    <cellStyle name="標準 15 3" xfId="1106" xr:uid="{00000000-0005-0000-0000-0000DB050000}"/>
    <cellStyle name="標準 15 4" xfId="1107" xr:uid="{00000000-0005-0000-0000-0000DC050000}"/>
    <cellStyle name="標準 15 5" xfId="1108" xr:uid="{00000000-0005-0000-0000-0000DD050000}"/>
    <cellStyle name="標準 15 6" xfId="1109" xr:uid="{00000000-0005-0000-0000-0000DE050000}"/>
    <cellStyle name="標準 15 7" xfId="1110" xr:uid="{00000000-0005-0000-0000-0000DF050000}"/>
    <cellStyle name="標準 16" xfId="1384" xr:uid="{00000000-0005-0000-0000-0000E0050000}"/>
    <cellStyle name="標準 16 2" xfId="1111" xr:uid="{00000000-0005-0000-0000-0000E1050000}"/>
    <cellStyle name="標準 16 3" xfId="1112" xr:uid="{00000000-0005-0000-0000-0000E2050000}"/>
    <cellStyle name="標準 16 4" xfId="1113" xr:uid="{00000000-0005-0000-0000-0000E3050000}"/>
    <cellStyle name="標準 16 5" xfId="1114" xr:uid="{00000000-0005-0000-0000-0000E4050000}"/>
    <cellStyle name="標準 16 6" xfId="1115" xr:uid="{00000000-0005-0000-0000-0000E5050000}"/>
    <cellStyle name="標準 17" xfId="1116" xr:uid="{00000000-0005-0000-0000-0000E6050000}"/>
    <cellStyle name="標準 17 2" xfId="1117" xr:uid="{00000000-0005-0000-0000-0000E7050000}"/>
    <cellStyle name="標準 17 3" xfId="1118" xr:uid="{00000000-0005-0000-0000-0000E8050000}"/>
    <cellStyle name="標準 17 4" xfId="1119" xr:uid="{00000000-0005-0000-0000-0000E9050000}"/>
    <cellStyle name="標準 17 5" xfId="1120" xr:uid="{00000000-0005-0000-0000-0000EA050000}"/>
    <cellStyle name="標準 18" xfId="1509" xr:uid="{00000000-0005-0000-0000-0000EB050000}"/>
    <cellStyle name="標準 18 2" xfId="1121" xr:uid="{00000000-0005-0000-0000-0000EC050000}"/>
    <cellStyle name="標準 18 3" xfId="1122" xr:uid="{00000000-0005-0000-0000-0000ED050000}"/>
    <cellStyle name="標準 19" xfId="1510" xr:uid="{00000000-0005-0000-0000-0000EE050000}"/>
    <cellStyle name="標準 19 2" xfId="1123" xr:uid="{00000000-0005-0000-0000-0000EF050000}"/>
    <cellStyle name="標準 19 2 2" xfId="1511" xr:uid="{00000000-0005-0000-0000-0000F0050000}"/>
    <cellStyle name="標準 19 2 2 2" xfId="1512" xr:uid="{00000000-0005-0000-0000-0000F1050000}"/>
    <cellStyle name="標準 19 2 2 2 2" xfId="1513" xr:uid="{00000000-0005-0000-0000-0000F2050000}"/>
    <cellStyle name="標準 19 2 2 2 2 2" xfId="1514" xr:uid="{00000000-0005-0000-0000-0000F3050000}"/>
    <cellStyle name="標準 19 2 2 2 2 2 2" xfId="1515" xr:uid="{00000000-0005-0000-0000-0000F4050000}"/>
    <cellStyle name="標準 19 2 2 2 2 2 2 2" xfId="1516" xr:uid="{00000000-0005-0000-0000-0000F5050000}"/>
    <cellStyle name="標準 19 2 2 2 2 2 2 2 2" xfId="1517" xr:uid="{00000000-0005-0000-0000-0000F6050000}"/>
    <cellStyle name="標準 19 2 2 2 2 2 3" xfId="1518" xr:uid="{00000000-0005-0000-0000-0000F7050000}"/>
    <cellStyle name="標準 19 2 2 2 2 2 4" xfId="1519" xr:uid="{00000000-0005-0000-0000-0000F8050000}"/>
    <cellStyle name="標準 19 2 2 2 2 2 4 2" xfId="1520" xr:uid="{00000000-0005-0000-0000-0000F9050000}"/>
    <cellStyle name="標準 19 2 2 2 2 2 4 3" xfId="1521" xr:uid="{00000000-0005-0000-0000-0000FA050000}"/>
    <cellStyle name="標準 19 2 2 2 3" xfId="1522" xr:uid="{00000000-0005-0000-0000-0000FB050000}"/>
    <cellStyle name="標準 19 2 2 2 3 2" xfId="1523" xr:uid="{00000000-0005-0000-0000-0000FC050000}"/>
    <cellStyle name="標準 19 2 2 2 3 2 2" xfId="1524" xr:uid="{00000000-0005-0000-0000-0000FD050000}"/>
    <cellStyle name="標準 19 2 2 2 3 2 3" xfId="1525" xr:uid="{00000000-0005-0000-0000-0000FE050000}"/>
    <cellStyle name="標準 19 2 2 3" xfId="1526" xr:uid="{00000000-0005-0000-0000-0000FF050000}"/>
    <cellStyle name="標準 19 2 2 3 2" xfId="1527" xr:uid="{00000000-0005-0000-0000-000000060000}"/>
    <cellStyle name="標準 19 2 2 3 2 2" xfId="1528" xr:uid="{00000000-0005-0000-0000-000001060000}"/>
    <cellStyle name="標準 2" xfId="1" xr:uid="{00000000-0005-0000-0000-000002060000}"/>
    <cellStyle name="標準 2 10" xfId="1124" xr:uid="{00000000-0005-0000-0000-000003060000}"/>
    <cellStyle name="標準 2 11" xfId="1125" xr:uid="{00000000-0005-0000-0000-000004060000}"/>
    <cellStyle name="標準 2 12" xfId="1126" xr:uid="{00000000-0005-0000-0000-000005060000}"/>
    <cellStyle name="標準 2 13" xfId="1127" xr:uid="{00000000-0005-0000-0000-000006060000}"/>
    <cellStyle name="標準 2 14" xfId="1128" xr:uid="{00000000-0005-0000-0000-000007060000}"/>
    <cellStyle name="標準 2 15" xfId="1129" xr:uid="{00000000-0005-0000-0000-000008060000}"/>
    <cellStyle name="標準 2 16" xfId="1130" xr:uid="{00000000-0005-0000-0000-000009060000}"/>
    <cellStyle name="標準 2 17" xfId="1131" xr:uid="{00000000-0005-0000-0000-00000A060000}"/>
    <cellStyle name="標準 2 18" xfId="1132" xr:uid="{00000000-0005-0000-0000-00000B060000}"/>
    <cellStyle name="標準 2 19" xfId="1133" xr:uid="{00000000-0005-0000-0000-00000C060000}"/>
    <cellStyle name="標準 2 2" xfId="1134" xr:uid="{00000000-0005-0000-0000-00000D060000}"/>
    <cellStyle name="標準 2 2 10" xfId="1135" xr:uid="{00000000-0005-0000-0000-00000E060000}"/>
    <cellStyle name="標準 2 2 11" xfId="1136" xr:uid="{00000000-0005-0000-0000-00000F060000}"/>
    <cellStyle name="標準 2 2 12" xfId="1137" xr:uid="{00000000-0005-0000-0000-000010060000}"/>
    <cellStyle name="標準 2 2 13" xfId="1138" xr:uid="{00000000-0005-0000-0000-000011060000}"/>
    <cellStyle name="標準 2 2 14" xfId="1139" xr:uid="{00000000-0005-0000-0000-000012060000}"/>
    <cellStyle name="標準 2 2 15" xfId="1140" xr:uid="{00000000-0005-0000-0000-000013060000}"/>
    <cellStyle name="標準 2 2 16" xfId="1141" xr:uid="{00000000-0005-0000-0000-000014060000}"/>
    <cellStyle name="標準 2 2 17" xfId="1142" xr:uid="{00000000-0005-0000-0000-000015060000}"/>
    <cellStyle name="標準 2 2 18" xfId="1143" xr:uid="{00000000-0005-0000-0000-000016060000}"/>
    <cellStyle name="標準 2 2 19" xfId="1144" xr:uid="{00000000-0005-0000-0000-000017060000}"/>
    <cellStyle name="標準 2 2 2" xfId="1145" xr:uid="{00000000-0005-0000-0000-000018060000}"/>
    <cellStyle name="標準 2 2 2 2" xfId="1146" xr:uid="{00000000-0005-0000-0000-000019060000}"/>
    <cellStyle name="標準 2 2 2 2 2" xfId="1147" xr:uid="{00000000-0005-0000-0000-00001A060000}"/>
    <cellStyle name="標準 2 2 2 2_23_CRUDマトリックス(機能レベル)" xfId="1148" xr:uid="{00000000-0005-0000-0000-00001B060000}"/>
    <cellStyle name="標準 2 2 2 3" xfId="1877" xr:uid="{00000000-0005-0000-0000-00001C060000}"/>
    <cellStyle name="標準 2 2 2_23_CRUDマトリックス(機能レベル)" xfId="1149" xr:uid="{00000000-0005-0000-0000-00001D060000}"/>
    <cellStyle name="標準 2 2 20" xfId="1150" xr:uid="{00000000-0005-0000-0000-00001E060000}"/>
    <cellStyle name="標準 2 2 21" xfId="1151" xr:uid="{00000000-0005-0000-0000-00001F060000}"/>
    <cellStyle name="標準 2 2 22" xfId="1152" xr:uid="{00000000-0005-0000-0000-000020060000}"/>
    <cellStyle name="標準 2 2 23" xfId="1153" xr:uid="{00000000-0005-0000-0000-000021060000}"/>
    <cellStyle name="標準 2 2 24" xfId="1154" xr:uid="{00000000-0005-0000-0000-000022060000}"/>
    <cellStyle name="標準 2 2 25" xfId="1155" xr:uid="{00000000-0005-0000-0000-000023060000}"/>
    <cellStyle name="標準 2 2 26" xfId="1156" xr:uid="{00000000-0005-0000-0000-000024060000}"/>
    <cellStyle name="標準 2 2 27" xfId="1157" xr:uid="{00000000-0005-0000-0000-000025060000}"/>
    <cellStyle name="標準 2 2 28" xfId="1158" xr:uid="{00000000-0005-0000-0000-000026060000}"/>
    <cellStyle name="標準 2 2 29" xfId="1159" xr:uid="{00000000-0005-0000-0000-000027060000}"/>
    <cellStyle name="標準 2 2 3" xfId="1160" xr:uid="{00000000-0005-0000-0000-000028060000}"/>
    <cellStyle name="標準 2 2 30" xfId="1161" xr:uid="{00000000-0005-0000-0000-000029060000}"/>
    <cellStyle name="標準 2 2 31" xfId="1162" xr:uid="{00000000-0005-0000-0000-00002A060000}"/>
    <cellStyle name="標準 2 2 4" xfId="1163" xr:uid="{00000000-0005-0000-0000-00002B060000}"/>
    <cellStyle name="標準 2 2 5" xfId="1164" xr:uid="{00000000-0005-0000-0000-00002C060000}"/>
    <cellStyle name="標準 2 2 6" xfId="1165" xr:uid="{00000000-0005-0000-0000-00002D060000}"/>
    <cellStyle name="標準 2 2 7" xfId="1166" xr:uid="{00000000-0005-0000-0000-00002E060000}"/>
    <cellStyle name="標準 2 2 8" xfId="1167" xr:uid="{00000000-0005-0000-0000-00002F060000}"/>
    <cellStyle name="標準 2 2 9" xfId="1168" xr:uid="{00000000-0005-0000-0000-000030060000}"/>
    <cellStyle name="標準 2 2_23_CRUDマトリックス(機能レベル)" xfId="1169" xr:uid="{00000000-0005-0000-0000-000031060000}"/>
    <cellStyle name="標準 2 20" xfId="1170" xr:uid="{00000000-0005-0000-0000-000032060000}"/>
    <cellStyle name="標準 2 21" xfId="1171" xr:uid="{00000000-0005-0000-0000-000033060000}"/>
    <cellStyle name="標準 2 22" xfId="1172" xr:uid="{00000000-0005-0000-0000-000034060000}"/>
    <cellStyle name="標準 2 23" xfId="1173" xr:uid="{00000000-0005-0000-0000-000035060000}"/>
    <cellStyle name="標準 2 24" xfId="1174" xr:uid="{00000000-0005-0000-0000-000036060000}"/>
    <cellStyle name="標準 2 25" xfId="1175" xr:uid="{00000000-0005-0000-0000-000037060000}"/>
    <cellStyle name="標準 2 26" xfId="1550" xr:uid="{00000000-0005-0000-0000-000038060000}"/>
    <cellStyle name="標準 2 26 2" xfId="1569" xr:uid="{00000000-0005-0000-0000-000039060000}"/>
    <cellStyle name="標準 2 26 3" xfId="1740" xr:uid="{00000000-0005-0000-0000-00003A060000}"/>
    <cellStyle name="標準 2 27" xfId="1878" xr:uid="{00000000-0005-0000-0000-00003B060000}"/>
    <cellStyle name="標準 2 3" xfId="1176" xr:uid="{00000000-0005-0000-0000-00003C060000}"/>
    <cellStyle name="標準 2 3 10" xfId="1177" xr:uid="{00000000-0005-0000-0000-00003D060000}"/>
    <cellStyle name="標準 2 3 11" xfId="1178" xr:uid="{00000000-0005-0000-0000-00003E060000}"/>
    <cellStyle name="標準 2 3 12" xfId="1179" xr:uid="{00000000-0005-0000-0000-00003F060000}"/>
    <cellStyle name="標準 2 3 13" xfId="1180" xr:uid="{00000000-0005-0000-0000-000040060000}"/>
    <cellStyle name="標準 2 3 14" xfId="1181" xr:uid="{00000000-0005-0000-0000-000041060000}"/>
    <cellStyle name="標準 2 3 15" xfId="1182" xr:uid="{00000000-0005-0000-0000-000042060000}"/>
    <cellStyle name="標準 2 3 16" xfId="1183" xr:uid="{00000000-0005-0000-0000-000043060000}"/>
    <cellStyle name="標準 2 3 17" xfId="1184" xr:uid="{00000000-0005-0000-0000-000044060000}"/>
    <cellStyle name="標準 2 3 18" xfId="1185" xr:uid="{00000000-0005-0000-0000-000045060000}"/>
    <cellStyle name="標準 2 3 19" xfId="1186" xr:uid="{00000000-0005-0000-0000-000046060000}"/>
    <cellStyle name="標準 2 3 2" xfId="1187" xr:uid="{00000000-0005-0000-0000-000047060000}"/>
    <cellStyle name="標準 2 3 2 2" xfId="1188" xr:uid="{00000000-0005-0000-0000-000048060000}"/>
    <cellStyle name="標準 2 3 2 2 2" xfId="1189" xr:uid="{00000000-0005-0000-0000-000049060000}"/>
    <cellStyle name="標準 2 3 2 2_23_CRUDマトリックス(機能レベル)" xfId="1190" xr:uid="{00000000-0005-0000-0000-00004A060000}"/>
    <cellStyle name="標準 2 3 2 3" xfId="1696" xr:uid="{00000000-0005-0000-0000-00004B060000}"/>
    <cellStyle name="標準 2 3 2 4" xfId="1879" xr:uid="{00000000-0005-0000-0000-00004C060000}"/>
    <cellStyle name="標準 2 3 2_23_CRUDマトリックス(機能レベル)" xfId="1191" xr:uid="{00000000-0005-0000-0000-00004D060000}"/>
    <cellStyle name="標準 2 3 20" xfId="1192" xr:uid="{00000000-0005-0000-0000-00004E060000}"/>
    <cellStyle name="標準 2 3 21" xfId="1193" xr:uid="{00000000-0005-0000-0000-00004F060000}"/>
    <cellStyle name="標準 2 3 22" xfId="1194" xr:uid="{00000000-0005-0000-0000-000050060000}"/>
    <cellStyle name="標準 2 3 23" xfId="1195" xr:uid="{00000000-0005-0000-0000-000051060000}"/>
    <cellStyle name="標準 2 3 24" xfId="1196" xr:uid="{00000000-0005-0000-0000-000052060000}"/>
    <cellStyle name="標準 2 3 25" xfId="1197" xr:uid="{00000000-0005-0000-0000-000053060000}"/>
    <cellStyle name="標準 2 3 26" xfId="1198" xr:uid="{00000000-0005-0000-0000-000054060000}"/>
    <cellStyle name="標準 2 3 27" xfId="1199" xr:uid="{00000000-0005-0000-0000-000055060000}"/>
    <cellStyle name="標準 2 3 28" xfId="1200" xr:uid="{00000000-0005-0000-0000-000056060000}"/>
    <cellStyle name="標準 2 3 29" xfId="1201" xr:uid="{00000000-0005-0000-0000-000057060000}"/>
    <cellStyle name="標準 2 3 3" xfId="1202" xr:uid="{00000000-0005-0000-0000-000058060000}"/>
    <cellStyle name="標準 2 3 30" xfId="1880" xr:uid="{00000000-0005-0000-0000-000059060000}"/>
    <cellStyle name="標準 2 3 4" xfId="1203" xr:uid="{00000000-0005-0000-0000-00005A060000}"/>
    <cellStyle name="標準 2 3 4 2" xfId="1697" xr:uid="{00000000-0005-0000-0000-00005B060000}"/>
    <cellStyle name="標準 2 3 5" xfId="1204" xr:uid="{00000000-0005-0000-0000-00005C060000}"/>
    <cellStyle name="標準 2 3 6" xfId="1205" xr:uid="{00000000-0005-0000-0000-00005D060000}"/>
    <cellStyle name="標準 2 3 7" xfId="1206" xr:uid="{00000000-0005-0000-0000-00005E060000}"/>
    <cellStyle name="標準 2 3 8" xfId="1207" xr:uid="{00000000-0005-0000-0000-00005F060000}"/>
    <cellStyle name="標準 2 3 9" xfId="1208" xr:uid="{00000000-0005-0000-0000-000060060000}"/>
    <cellStyle name="標準 2 3_23_CRUDマトリックス(機能レベル)" xfId="1209" xr:uid="{00000000-0005-0000-0000-000061060000}"/>
    <cellStyle name="標準 2 4" xfId="1210" xr:uid="{00000000-0005-0000-0000-000062060000}"/>
    <cellStyle name="標準 2 4 10" xfId="1211" xr:uid="{00000000-0005-0000-0000-000063060000}"/>
    <cellStyle name="標準 2 4 11" xfId="1212" xr:uid="{00000000-0005-0000-0000-000064060000}"/>
    <cellStyle name="標準 2 4 12" xfId="1213" xr:uid="{00000000-0005-0000-0000-000065060000}"/>
    <cellStyle name="標準 2 4 13" xfId="1214" xr:uid="{00000000-0005-0000-0000-000066060000}"/>
    <cellStyle name="標準 2 4 14" xfId="1215" xr:uid="{00000000-0005-0000-0000-000067060000}"/>
    <cellStyle name="標準 2 4 15" xfId="1216" xr:uid="{00000000-0005-0000-0000-000068060000}"/>
    <cellStyle name="標準 2 4 16" xfId="1217" xr:uid="{00000000-0005-0000-0000-000069060000}"/>
    <cellStyle name="標準 2 4 17" xfId="1218" xr:uid="{00000000-0005-0000-0000-00006A060000}"/>
    <cellStyle name="標準 2 4 18" xfId="1219" xr:uid="{00000000-0005-0000-0000-00006B060000}"/>
    <cellStyle name="標準 2 4 19" xfId="1220" xr:uid="{00000000-0005-0000-0000-00006C060000}"/>
    <cellStyle name="標準 2 4 2" xfId="1221" xr:uid="{00000000-0005-0000-0000-00006D060000}"/>
    <cellStyle name="標準 2 4 2 2" xfId="1698" xr:uid="{00000000-0005-0000-0000-00006E060000}"/>
    <cellStyle name="標準 2 4 20" xfId="1222" xr:uid="{00000000-0005-0000-0000-00006F060000}"/>
    <cellStyle name="標準 2 4 21" xfId="1223" xr:uid="{00000000-0005-0000-0000-000070060000}"/>
    <cellStyle name="標準 2 4 22" xfId="1224" xr:uid="{00000000-0005-0000-0000-000071060000}"/>
    <cellStyle name="標準 2 4 23" xfId="1225" xr:uid="{00000000-0005-0000-0000-000072060000}"/>
    <cellStyle name="標準 2 4 24" xfId="1226" xr:uid="{00000000-0005-0000-0000-000073060000}"/>
    <cellStyle name="標準 2 4 3" xfId="1227" xr:uid="{00000000-0005-0000-0000-000074060000}"/>
    <cellStyle name="標準 2 4 4" xfId="1228" xr:uid="{00000000-0005-0000-0000-000075060000}"/>
    <cellStyle name="標準 2 4 5" xfId="1229" xr:uid="{00000000-0005-0000-0000-000076060000}"/>
    <cellStyle name="標準 2 4 6" xfId="1230" xr:uid="{00000000-0005-0000-0000-000077060000}"/>
    <cellStyle name="標準 2 4 7" xfId="1231" xr:uid="{00000000-0005-0000-0000-000078060000}"/>
    <cellStyle name="標準 2 4 8" xfId="1232" xr:uid="{00000000-0005-0000-0000-000079060000}"/>
    <cellStyle name="標準 2 4 9" xfId="1233" xr:uid="{00000000-0005-0000-0000-00007A060000}"/>
    <cellStyle name="標準 2 4_23_CRUDマトリックス(機能レベル)" xfId="1234" xr:uid="{00000000-0005-0000-0000-00007B060000}"/>
    <cellStyle name="標準 2 5" xfId="1235" xr:uid="{00000000-0005-0000-0000-00007C060000}"/>
    <cellStyle name="標準 2 5 10" xfId="1236" xr:uid="{00000000-0005-0000-0000-00007D060000}"/>
    <cellStyle name="標準 2 5 11" xfId="1237" xr:uid="{00000000-0005-0000-0000-00007E060000}"/>
    <cellStyle name="標準 2 5 12" xfId="1238" xr:uid="{00000000-0005-0000-0000-00007F060000}"/>
    <cellStyle name="標準 2 5 13" xfId="1239" xr:uid="{00000000-0005-0000-0000-000080060000}"/>
    <cellStyle name="標準 2 5 14" xfId="1240" xr:uid="{00000000-0005-0000-0000-000081060000}"/>
    <cellStyle name="標準 2 5 15" xfId="1241" xr:uid="{00000000-0005-0000-0000-000082060000}"/>
    <cellStyle name="標準 2 5 16" xfId="1242" xr:uid="{00000000-0005-0000-0000-000083060000}"/>
    <cellStyle name="標準 2 5 17" xfId="1243" xr:uid="{00000000-0005-0000-0000-000084060000}"/>
    <cellStyle name="標準 2 5 18" xfId="1244" xr:uid="{00000000-0005-0000-0000-000085060000}"/>
    <cellStyle name="標準 2 5 19" xfId="1245" xr:uid="{00000000-0005-0000-0000-000086060000}"/>
    <cellStyle name="標準 2 5 2" xfId="1246" xr:uid="{00000000-0005-0000-0000-000087060000}"/>
    <cellStyle name="標準 2 5 2 2" xfId="1549" xr:uid="{00000000-0005-0000-0000-000088060000}"/>
    <cellStyle name="標準 2 5 2 2 2" xfId="1742" xr:uid="{00000000-0005-0000-0000-000089060000}"/>
    <cellStyle name="標準 2 5 20" xfId="1247" xr:uid="{00000000-0005-0000-0000-00008A060000}"/>
    <cellStyle name="標準 2 5 21" xfId="1248" xr:uid="{00000000-0005-0000-0000-00008B060000}"/>
    <cellStyle name="標準 2 5 22" xfId="1249" xr:uid="{00000000-0005-0000-0000-00008C060000}"/>
    <cellStyle name="標準 2 5 23" xfId="1250" xr:uid="{00000000-0005-0000-0000-00008D060000}"/>
    <cellStyle name="標準 2 5 3" xfId="1251" xr:uid="{00000000-0005-0000-0000-00008E060000}"/>
    <cellStyle name="標準 2 5 3 2" xfId="1529" xr:uid="{00000000-0005-0000-0000-00008F060000}"/>
    <cellStyle name="標準 2 5 3 2 2" xfId="1743" xr:uid="{00000000-0005-0000-0000-000090060000}"/>
    <cellStyle name="標準 2 5 4" xfId="1252" xr:uid="{00000000-0005-0000-0000-000091060000}"/>
    <cellStyle name="標準 2 5 5" xfId="1253" xr:uid="{00000000-0005-0000-0000-000092060000}"/>
    <cellStyle name="標準 2 5 6" xfId="1254" xr:uid="{00000000-0005-0000-0000-000093060000}"/>
    <cellStyle name="標準 2 5 7" xfId="1255" xr:uid="{00000000-0005-0000-0000-000094060000}"/>
    <cellStyle name="標準 2 5 8" xfId="1256" xr:uid="{00000000-0005-0000-0000-000095060000}"/>
    <cellStyle name="標準 2 5 9" xfId="1257" xr:uid="{00000000-0005-0000-0000-000096060000}"/>
    <cellStyle name="標準 2 5_23_CRUDマトリックス(機能レベル)" xfId="1258" xr:uid="{00000000-0005-0000-0000-000097060000}"/>
    <cellStyle name="標準 2 6" xfId="1259" xr:uid="{00000000-0005-0000-0000-000098060000}"/>
    <cellStyle name="標準 2 6 10" xfId="1260" xr:uid="{00000000-0005-0000-0000-000099060000}"/>
    <cellStyle name="標準 2 6 11" xfId="1261" xr:uid="{00000000-0005-0000-0000-00009A060000}"/>
    <cellStyle name="標準 2 6 12" xfId="1262" xr:uid="{00000000-0005-0000-0000-00009B060000}"/>
    <cellStyle name="標準 2 6 13" xfId="1263" xr:uid="{00000000-0005-0000-0000-00009C060000}"/>
    <cellStyle name="標準 2 6 14" xfId="1264" xr:uid="{00000000-0005-0000-0000-00009D060000}"/>
    <cellStyle name="標準 2 6 15" xfId="1265" xr:uid="{00000000-0005-0000-0000-00009E060000}"/>
    <cellStyle name="標準 2 6 16" xfId="1266" xr:uid="{00000000-0005-0000-0000-00009F060000}"/>
    <cellStyle name="標準 2 6 17" xfId="1267" xr:uid="{00000000-0005-0000-0000-0000A0060000}"/>
    <cellStyle name="標準 2 6 18" xfId="1268" xr:uid="{00000000-0005-0000-0000-0000A1060000}"/>
    <cellStyle name="標準 2 6 19" xfId="1269" xr:uid="{00000000-0005-0000-0000-0000A2060000}"/>
    <cellStyle name="標準 2 6 2" xfId="1270" xr:uid="{00000000-0005-0000-0000-0000A3060000}"/>
    <cellStyle name="標準 2 6 20" xfId="1271" xr:uid="{00000000-0005-0000-0000-0000A4060000}"/>
    <cellStyle name="標準 2 6 21" xfId="1272" xr:uid="{00000000-0005-0000-0000-0000A5060000}"/>
    <cellStyle name="標準 2 6 22" xfId="1273" xr:uid="{00000000-0005-0000-0000-0000A6060000}"/>
    <cellStyle name="標準 2 6 23" xfId="1741" xr:uid="{00000000-0005-0000-0000-0000A7060000}"/>
    <cellStyle name="標準 2 6 3" xfId="1274" xr:uid="{00000000-0005-0000-0000-0000A8060000}"/>
    <cellStyle name="標準 2 6 4" xfId="1275" xr:uid="{00000000-0005-0000-0000-0000A9060000}"/>
    <cellStyle name="標準 2 6 5" xfId="1276" xr:uid="{00000000-0005-0000-0000-0000AA060000}"/>
    <cellStyle name="標準 2 6 6" xfId="1277" xr:uid="{00000000-0005-0000-0000-0000AB060000}"/>
    <cellStyle name="標準 2 6 7" xfId="1278" xr:uid="{00000000-0005-0000-0000-0000AC060000}"/>
    <cellStyle name="標準 2 6 8" xfId="1279" xr:uid="{00000000-0005-0000-0000-0000AD060000}"/>
    <cellStyle name="標準 2 6 9" xfId="1280" xr:uid="{00000000-0005-0000-0000-0000AE060000}"/>
    <cellStyle name="標準 2 6_23_CRUDマトリックス(機能レベル)" xfId="1281" xr:uid="{00000000-0005-0000-0000-0000AF060000}"/>
    <cellStyle name="標準 2 7" xfId="1282" xr:uid="{00000000-0005-0000-0000-0000B0060000}"/>
    <cellStyle name="標準 2 7 2" xfId="1530" xr:uid="{00000000-0005-0000-0000-0000B1060000}"/>
    <cellStyle name="標準 2 7 2 2" xfId="1531" xr:uid="{00000000-0005-0000-0000-0000B2060000}"/>
    <cellStyle name="標準 2 7 2 3" xfId="1532" xr:uid="{00000000-0005-0000-0000-0000B3060000}"/>
    <cellStyle name="標準 2 7 2 3 2" xfId="1388" xr:uid="{00000000-0005-0000-0000-0000B4060000}"/>
    <cellStyle name="標準 2 8" xfId="1283" xr:uid="{00000000-0005-0000-0000-0000B5060000}"/>
    <cellStyle name="標準 2 9" xfId="1284" xr:uid="{00000000-0005-0000-0000-0000B6060000}"/>
    <cellStyle name="標準 2 9 2" xfId="1533" xr:uid="{00000000-0005-0000-0000-0000B7060000}"/>
    <cellStyle name="標準 2 9 2 2" xfId="1534" xr:uid="{00000000-0005-0000-0000-0000B8060000}"/>
    <cellStyle name="標準 2 9 2 2 2" xfId="1535" xr:uid="{00000000-0005-0000-0000-0000B9060000}"/>
    <cellStyle name="標準 2 9 2 2 3" xfId="1536" xr:uid="{00000000-0005-0000-0000-0000BA060000}"/>
    <cellStyle name="標準 2 9 2 2 3 2" xfId="1385" xr:uid="{00000000-0005-0000-0000-0000BB060000}"/>
    <cellStyle name="標準 2 9 2 2 3 2 2" xfId="1537" xr:uid="{00000000-0005-0000-0000-0000BC060000}"/>
    <cellStyle name="標準 2 9 2 3" xfId="1538" xr:uid="{00000000-0005-0000-0000-0000BD060000}"/>
    <cellStyle name="標準 2 9 2 4" xfId="1539" xr:uid="{00000000-0005-0000-0000-0000BE060000}"/>
    <cellStyle name="標準 2 9 2 4 2" xfId="1540" xr:uid="{00000000-0005-0000-0000-0000BF060000}"/>
    <cellStyle name="標準 2 9 2 4 2 2" xfId="1541" xr:uid="{00000000-0005-0000-0000-0000C0060000}"/>
    <cellStyle name="標準 2 9 2 4 2 2 2" xfId="1542" xr:uid="{00000000-0005-0000-0000-0000C1060000}"/>
    <cellStyle name="標準 20" xfId="1543" xr:uid="{00000000-0005-0000-0000-0000C2060000}"/>
    <cellStyle name="標準 20 2" xfId="1285" xr:uid="{00000000-0005-0000-0000-0000C3060000}"/>
    <cellStyle name="標準 20 2 2" xfId="1544" xr:uid="{00000000-0005-0000-0000-0000C4060000}"/>
    <cellStyle name="標準 20 3" xfId="1286" xr:uid="{00000000-0005-0000-0000-0000C5060000}"/>
    <cellStyle name="標準 20 4" xfId="1287" xr:uid="{00000000-0005-0000-0000-0000C6060000}"/>
    <cellStyle name="標準 21" xfId="1545" xr:uid="{00000000-0005-0000-0000-0000C7060000}"/>
    <cellStyle name="標準 21 2" xfId="1288" xr:uid="{00000000-0005-0000-0000-0000C8060000}"/>
    <cellStyle name="標準 21 3" xfId="1289" xr:uid="{00000000-0005-0000-0000-0000C9060000}"/>
    <cellStyle name="標準 22" xfId="1546" xr:uid="{00000000-0005-0000-0000-0000CA060000}"/>
    <cellStyle name="標準 22 2" xfId="1290" xr:uid="{00000000-0005-0000-0000-0000CB060000}"/>
    <cellStyle name="標準 22 2 2" xfId="1547" xr:uid="{00000000-0005-0000-0000-0000CC060000}"/>
    <cellStyle name="標準 23 2" xfId="1291" xr:uid="{00000000-0005-0000-0000-0000CD060000}"/>
    <cellStyle name="標準 23 3" xfId="1292" xr:uid="{00000000-0005-0000-0000-0000CE060000}"/>
    <cellStyle name="標準 23 4" xfId="1293" xr:uid="{00000000-0005-0000-0000-0000CF060000}"/>
    <cellStyle name="標準 24 2" xfId="1294" xr:uid="{00000000-0005-0000-0000-0000D0060000}"/>
    <cellStyle name="標準 24 3" xfId="1295" xr:uid="{00000000-0005-0000-0000-0000D1060000}"/>
    <cellStyle name="標準 25 2" xfId="1296" xr:uid="{00000000-0005-0000-0000-0000D2060000}"/>
    <cellStyle name="標準 3" xfId="1297" xr:uid="{00000000-0005-0000-0000-0000D3060000}"/>
    <cellStyle name="標準 3 10" xfId="1298" xr:uid="{00000000-0005-0000-0000-0000D4060000}"/>
    <cellStyle name="標準 3 11" xfId="1299" xr:uid="{00000000-0005-0000-0000-0000D5060000}"/>
    <cellStyle name="標準 3 12" xfId="1300" xr:uid="{00000000-0005-0000-0000-0000D6060000}"/>
    <cellStyle name="標準 3 13" xfId="1301" xr:uid="{00000000-0005-0000-0000-0000D7060000}"/>
    <cellStyle name="標準 3 14" xfId="1302" xr:uid="{00000000-0005-0000-0000-0000D8060000}"/>
    <cellStyle name="標準 3 15" xfId="1303" xr:uid="{00000000-0005-0000-0000-0000D9060000}"/>
    <cellStyle name="標準 3 16" xfId="1304" xr:uid="{00000000-0005-0000-0000-0000DA060000}"/>
    <cellStyle name="標準 3 17" xfId="1305" xr:uid="{00000000-0005-0000-0000-0000DB060000}"/>
    <cellStyle name="標準 3 18" xfId="1306" xr:uid="{00000000-0005-0000-0000-0000DC060000}"/>
    <cellStyle name="標準 3 19" xfId="1307" xr:uid="{00000000-0005-0000-0000-0000DD060000}"/>
    <cellStyle name="標準 3 2" xfId="1308" xr:uid="{00000000-0005-0000-0000-0000DE060000}"/>
    <cellStyle name="標準 3 2 2" xfId="1309" xr:uid="{00000000-0005-0000-0000-0000DF060000}"/>
    <cellStyle name="標準 3 2 2 2" xfId="1699" xr:uid="{00000000-0005-0000-0000-0000E0060000}"/>
    <cellStyle name="標準 3 2 2 2 2" xfId="1700" xr:uid="{00000000-0005-0000-0000-0000E1060000}"/>
    <cellStyle name="標準 3 2 2 2 2 2" xfId="1701" xr:uid="{00000000-0005-0000-0000-0000E2060000}"/>
    <cellStyle name="標準 3 2 2 2 3" xfId="1702" xr:uid="{00000000-0005-0000-0000-0000E3060000}"/>
    <cellStyle name="標準 3 2 2 3" xfId="1703" xr:uid="{00000000-0005-0000-0000-0000E4060000}"/>
    <cellStyle name="標準 3 2 2 4" xfId="1704" xr:uid="{00000000-0005-0000-0000-0000E5060000}"/>
    <cellStyle name="標準 3 2 2 5" xfId="1705" xr:uid="{00000000-0005-0000-0000-0000E6060000}"/>
    <cellStyle name="標準 3 2 3" xfId="1570" xr:uid="{00000000-0005-0000-0000-0000E7060000}"/>
    <cellStyle name="標準 3 2 3 2" xfId="1706" xr:uid="{00000000-0005-0000-0000-0000E8060000}"/>
    <cellStyle name="標準 3 2 3 2 2" xfId="1571" xr:uid="{00000000-0005-0000-0000-0000E9060000}"/>
    <cellStyle name="標準 3 2 3 2 2 2" xfId="1572" xr:uid="{00000000-0005-0000-0000-0000EA060000}"/>
    <cellStyle name="標準 3 2 3 3" xfId="1707" xr:uid="{00000000-0005-0000-0000-0000EB060000}"/>
    <cellStyle name="標準 3 2 3 3 2" xfId="1708" xr:uid="{00000000-0005-0000-0000-0000EC060000}"/>
    <cellStyle name="標準 3 2 3 4" xfId="1709" xr:uid="{00000000-0005-0000-0000-0000ED060000}"/>
    <cellStyle name="標準 3 2 4" xfId="1710" xr:uid="{00000000-0005-0000-0000-0000EE060000}"/>
    <cellStyle name="標準 3 2 5" xfId="1711" xr:uid="{00000000-0005-0000-0000-0000EF060000}"/>
    <cellStyle name="標準 3 2 5 2" xfId="1712" xr:uid="{00000000-0005-0000-0000-0000F0060000}"/>
    <cellStyle name="標準 3 20" xfId="1310" xr:uid="{00000000-0005-0000-0000-0000F1060000}"/>
    <cellStyle name="標準 3 21" xfId="1311" xr:uid="{00000000-0005-0000-0000-0000F2060000}"/>
    <cellStyle name="標準 3 22" xfId="1312" xr:uid="{00000000-0005-0000-0000-0000F3060000}"/>
    <cellStyle name="標準 3 23" xfId="1313" xr:uid="{00000000-0005-0000-0000-0000F4060000}"/>
    <cellStyle name="標準 3 24" xfId="1314" xr:uid="{00000000-0005-0000-0000-0000F5060000}"/>
    <cellStyle name="標準 3 25" xfId="1315" xr:uid="{00000000-0005-0000-0000-0000F6060000}"/>
    <cellStyle name="標準 3 26" xfId="1316" xr:uid="{00000000-0005-0000-0000-0000F7060000}"/>
    <cellStyle name="標準 3 27" xfId="1317" xr:uid="{00000000-0005-0000-0000-0000F8060000}"/>
    <cellStyle name="標準 3 28" xfId="1318" xr:uid="{00000000-0005-0000-0000-0000F9060000}"/>
    <cellStyle name="標準 3 29" xfId="1319" xr:uid="{00000000-0005-0000-0000-0000FA060000}"/>
    <cellStyle name="標準 3 3" xfId="1320" xr:uid="{00000000-0005-0000-0000-0000FB060000}"/>
    <cellStyle name="標準 3 3 2" xfId="1573" xr:uid="{00000000-0005-0000-0000-0000FC060000}"/>
    <cellStyle name="標準 3 3 2 2" xfId="1713" xr:uid="{00000000-0005-0000-0000-0000FD060000}"/>
    <cellStyle name="標準 3 3 2 3" xfId="1881" xr:uid="{00000000-0005-0000-0000-0000FE060000}"/>
    <cellStyle name="標準 3 3 3" xfId="1714" xr:uid="{00000000-0005-0000-0000-0000FF060000}"/>
    <cellStyle name="標準 3 3 3 2" xfId="1715" xr:uid="{00000000-0005-0000-0000-000000070000}"/>
    <cellStyle name="標準 3 3 4" xfId="1716" xr:uid="{00000000-0005-0000-0000-000001070000}"/>
    <cellStyle name="標準 3 3 5" xfId="1882" xr:uid="{00000000-0005-0000-0000-000002070000}"/>
    <cellStyle name="標準 3 4" xfId="1321" xr:uid="{00000000-0005-0000-0000-000003070000}"/>
    <cellStyle name="標準 3 4 2" xfId="1717" xr:uid="{00000000-0005-0000-0000-000004070000}"/>
    <cellStyle name="標準 3 4 3" xfId="1883" xr:uid="{00000000-0005-0000-0000-000005070000}"/>
    <cellStyle name="標準 3 5" xfId="1322" xr:uid="{00000000-0005-0000-0000-000006070000}"/>
    <cellStyle name="標準 3 5 2" xfId="1718" xr:uid="{00000000-0005-0000-0000-000007070000}"/>
    <cellStyle name="標準 3 6" xfId="1323" xr:uid="{00000000-0005-0000-0000-000008070000}"/>
    <cellStyle name="標準 3 6 2" xfId="1719" xr:uid="{00000000-0005-0000-0000-000009070000}"/>
    <cellStyle name="標準 3 7" xfId="1324" xr:uid="{00000000-0005-0000-0000-00000A070000}"/>
    <cellStyle name="標準 3 8" xfId="1325" xr:uid="{00000000-0005-0000-0000-00000B070000}"/>
    <cellStyle name="標準 3 9" xfId="1326" xr:uid="{00000000-0005-0000-0000-00000C070000}"/>
    <cellStyle name="標準 4" xfId="1327" xr:uid="{00000000-0005-0000-0000-00000D070000}"/>
    <cellStyle name="標準 4 2" xfId="1328" xr:uid="{00000000-0005-0000-0000-00000E070000}"/>
    <cellStyle name="標準 4 2 2" xfId="1329" xr:uid="{00000000-0005-0000-0000-00000F070000}"/>
    <cellStyle name="標準 4 2 2 2" xfId="1574" xr:uid="{00000000-0005-0000-0000-000010070000}"/>
    <cellStyle name="標準 4 2 2 3" xfId="1884" xr:uid="{00000000-0005-0000-0000-000011070000}"/>
    <cellStyle name="標準 4 2 3" xfId="1720" xr:uid="{00000000-0005-0000-0000-000012070000}"/>
    <cellStyle name="標準 4 2 3 2" xfId="1721" xr:uid="{00000000-0005-0000-0000-000013070000}"/>
    <cellStyle name="標準 4 2 3 3" xfId="1885" xr:uid="{00000000-0005-0000-0000-000014070000}"/>
    <cellStyle name="標準 4 2 4" xfId="1722" xr:uid="{00000000-0005-0000-0000-000015070000}"/>
    <cellStyle name="標準 4 2 4 2" xfId="1886" xr:uid="{00000000-0005-0000-0000-000016070000}"/>
    <cellStyle name="標準 4 2 5" xfId="1887" xr:uid="{00000000-0005-0000-0000-000017070000}"/>
    <cellStyle name="標準 4 3" xfId="1330" xr:uid="{00000000-0005-0000-0000-000018070000}"/>
    <cellStyle name="標準 4 3 2" xfId="1723" xr:uid="{00000000-0005-0000-0000-000019070000}"/>
    <cellStyle name="標準 4 3 2 2" xfId="1724" xr:uid="{00000000-0005-0000-0000-00001A070000}"/>
    <cellStyle name="標準 4 3 3" xfId="1725" xr:uid="{00000000-0005-0000-0000-00001B070000}"/>
    <cellStyle name="標準 4 3 3 2" xfId="1726" xr:uid="{00000000-0005-0000-0000-00001C070000}"/>
    <cellStyle name="標準 4 3 4" xfId="1727" xr:uid="{00000000-0005-0000-0000-00001D070000}"/>
    <cellStyle name="標準 4 3 5" xfId="1728" xr:uid="{00000000-0005-0000-0000-00001E070000}"/>
    <cellStyle name="標準 4 3 5 2" xfId="1729" xr:uid="{00000000-0005-0000-0000-00001F070000}"/>
    <cellStyle name="標準 4 4" xfId="1331" xr:uid="{00000000-0005-0000-0000-000020070000}"/>
    <cellStyle name="標準 4 4 2" xfId="1730" xr:uid="{00000000-0005-0000-0000-000021070000}"/>
    <cellStyle name="標準 4 5" xfId="1332" xr:uid="{00000000-0005-0000-0000-000022070000}"/>
    <cellStyle name="標準 4 5 2" xfId="1731" xr:uid="{00000000-0005-0000-0000-000023070000}"/>
    <cellStyle name="標準 4 5 3" xfId="1888" xr:uid="{00000000-0005-0000-0000-000024070000}"/>
    <cellStyle name="標準 4 6" xfId="1889" xr:uid="{00000000-0005-0000-0000-000025070000}"/>
    <cellStyle name="標準 4 7" xfId="1890" xr:uid="{00000000-0005-0000-0000-000026070000}"/>
    <cellStyle name="標準 5" xfId="1333" xr:uid="{00000000-0005-0000-0000-000027070000}"/>
    <cellStyle name="標準 5 2" xfId="1334" xr:uid="{00000000-0005-0000-0000-000028070000}"/>
    <cellStyle name="標準 5 2 2" xfId="1552" xr:uid="{00000000-0005-0000-0000-000029070000}"/>
    <cellStyle name="標準 5 2 2 2" xfId="1732" xr:uid="{00000000-0005-0000-0000-00002A070000}"/>
    <cellStyle name="標準 5 2 3" xfId="1733" xr:uid="{00000000-0005-0000-0000-00002B070000}"/>
    <cellStyle name="標準 5 2 4" xfId="1891" xr:uid="{00000000-0005-0000-0000-00002C070000}"/>
    <cellStyle name="標準 5 3" xfId="1553" xr:uid="{00000000-0005-0000-0000-00002D070000}"/>
    <cellStyle name="標準 5 3 2" xfId="1734" xr:uid="{00000000-0005-0000-0000-00002E070000}"/>
    <cellStyle name="標準 5 3 3" xfId="1892" xr:uid="{00000000-0005-0000-0000-00002F070000}"/>
    <cellStyle name="標準 5 4" xfId="1735" xr:uid="{00000000-0005-0000-0000-000030070000}"/>
    <cellStyle name="標準 5 5" xfId="1893" xr:uid="{00000000-0005-0000-0000-000031070000}"/>
    <cellStyle name="標準 6" xfId="1335" xr:uid="{00000000-0005-0000-0000-000032070000}"/>
    <cellStyle name="標準 6 2" xfId="1336" xr:uid="{00000000-0005-0000-0000-000033070000}"/>
    <cellStyle name="標準 6 2 2" xfId="1337" xr:uid="{00000000-0005-0000-0000-000034070000}"/>
    <cellStyle name="標準 6 2 2 2" xfId="1338" xr:uid="{00000000-0005-0000-0000-000035070000}"/>
    <cellStyle name="標準 6 2 2 3" xfId="1894" xr:uid="{00000000-0005-0000-0000-000036070000}"/>
    <cellStyle name="標準 6 2 3" xfId="1736" xr:uid="{00000000-0005-0000-0000-000037070000}"/>
    <cellStyle name="標準 6 2 4" xfId="1895" xr:uid="{00000000-0005-0000-0000-000038070000}"/>
    <cellStyle name="標準 6 3" xfId="1339" xr:uid="{00000000-0005-0000-0000-000039070000}"/>
    <cellStyle name="標準 6 3 2" xfId="1737" xr:uid="{00000000-0005-0000-0000-00003A070000}"/>
    <cellStyle name="標準 6 3 3" xfId="1738" xr:uid="{00000000-0005-0000-0000-00003B070000}"/>
    <cellStyle name="標準 6 3 3 2" xfId="1739" xr:uid="{00000000-0005-0000-0000-00003C070000}"/>
    <cellStyle name="標準 6 4" xfId="1896" xr:uid="{00000000-0005-0000-0000-00003D070000}"/>
    <cellStyle name="標準 6 5" xfId="1897" xr:uid="{00000000-0005-0000-0000-00003E070000}"/>
    <cellStyle name="標準 7" xfId="1340" xr:uid="{00000000-0005-0000-0000-00003F070000}"/>
    <cellStyle name="標準 7 2" xfId="1341" xr:uid="{00000000-0005-0000-0000-000040070000}"/>
    <cellStyle name="標準 7 2 2" xfId="1898" xr:uid="{00000000-0005-0000-0000-000041070000}"/>
    <cellStyle name="標準 7 2 2 2" xfId="1899" xr:uid="{00000000-0005-0000-0000-000042070000}"/>
    <cellStyle name="標準 7 2 2 3" xfId="1900" xr:uid="{00000000-0005-0000-0000-000043070000}"/>
    <cellStyle name="標準 7 2 3" xfId="1901" xr:uid="{00000000-0005-0000-0000-000044070000}"/>
    <cellStyle name="標準 7 2 3 2" xfId="1902" xr:uid="{00000000-0005-0000-0000-000045070000}"/>
    <cellStyle name="標準 7 2 3 3" xfId="1903" xr:uid="{00000000-0005-0000-0000-000046070000}"/>
    <cellStyle name="標準 7 2 4" xfId="1904" xr:uid="{00000000-0005-0000-0000-000047070000}"/>
    <cellStyle name="標準 7 2 5" xfId="1905" xr:uid="{00000000-0005-0000-0000-000048070000}"/>
    <cellStyle name="標準 7 3" xfId="1342" xr:uid="{00000000-0005-0000-0000-000049070000}"/>
    <cellStyle name="標準 7 3 2" xfId="1906" xr:uid="{00000000-0005-0000-0000-00004A070000}"/>
    <cellStyle name="標準 7 3 3" xfId="1907" xr:uid="{00000000-0005-0000-0000-00004B070000}"/>
    <cellStyle name="標準 7 4" xfId="1908" xr:uid="{00000000-0005-0000-0000-00004C070000}"/>
    <cellStyle name="標準 7 4 2" xfId="1909" xr:uid="{00000000-0005-0000-0000-00004D070000}"/>
    <cellStyle name="標準 7 4 3" xfId="1910" xr:uid="{00000000-0005-0000-0000-00004E070000}"/>
    <cellStyle name="標準 7 5" xfId="1911" xr:uid="{00000000-0005-0000-0000-00004F070000}"/>
    <cellStyle name="標準 7 6" xfId="1912" xr:uid="{00000000-0005-0000-0000-000050070000}"/>
    <cellStyle name="標準 8" xfId="1343" xr:uid="{00000000-0005-0000-0000-000051070000}"/>
    <cellStyle name="標準 8 2" xfId="1344" xr:uid="{00000000-0005-0000-0000-000052070000}"/>
    <cellStyle name="標準 8 2 2" xfId="1913" xr:uid="{00000000-0005-0000-0000-000053070000}"/>
    <cellStyle name="標準 8 2 3" xfId="1914" xr:uid="{00000000-0005-0000-0000-000054070000}"/>
    <cellStyle name="標準 8 3" xfId="1345" xr:uid="{00000000-0005-0000-0000-000055070000}"/>
    <cellStyle name="標準 8 4" xfId="1346" xr:uid="{00000000-0005-0000-0000-000056070000}"/>
    <cellStyle name="標準 8 5" xfId="1347" xr:uid="{00000000-0005-0000-0000-000057070000}"/>
    <cellStyle name="標準 8 6" xfId="1348" xr:uid="{00000000-0005-0000-0000-000058070000}"/>
    <cellStyle name="標準 8 7" xfId="1349" xr:uid="{00000000-0005-0000-0000-000059070000}"/>
    <cellStyle name="標準 9" xfId="1350" xr:uid="{00000000-0005-0000-0000-00005A070000}"/>
    <cellStyle name="標準 9 2" xfId="1351" xr:uid="{00000000-0005-0000-0000-00005B070000}"/>
    <cellStyle name="標準 9 3" xfId="1352" xr:uid="{00000000-0005-0000-0000-00005C070000}"/>
    <cellStyle name="標準 9 4" xfId="1353" xr:uid="{00000000-0005-0000-0000-00005D070000}"/>
    <cellStyle name="標準 9 5" xfId="1354" xr:uid="{00000000-0005-0000-0000-00005E070000}"/>
    <cellStyle name="標準 9 6" xfId="1355" xr:uid="{00000000-0005-0000-0000-00005F070000}"/>
    <cellStyle name="未定義" xfId="1575" xr:uid="{00000000-0005-0000-0000-000060070000}"/>
    <cellStyle name="良い 10" xfId="1356" xr:uid="{00000000-0005-0000-0000-000061070000}"/>
    <cellStyle name="良い 11" xfId="1357" xr:uid="{00000000-0005-0000-0000-000062070000}"/>
    <cellStyle name="良い 12" xfId="1358" xr:uid="{00000000-0005-0000-0000-000063070000}"/>
    <cellStyle name="良い 13" xfId="1359" xr:uid="{00000000-0005-0000-0000-000064070000}"/>
    <cellStyle name="良い 14" xfId="1360" xr:uid="{00000000-0005-0000-0000-000065070000}"/>
    <cellStyle name="良い 15" xfId="1361" xr:uid="{00000000-0005-0000-0000-000066070000}"/>
    <cellStyle name="良い 16" xfId="1362" xr:uid="{00000000-0005-0000-0000-000067070000}"/>
    <cellStyle name="良い 17" xfId="1363" xr:uid="{00000000-0005-0000-0000-000068070000}"/>
    <cellStyle name="良い 18" xfId="1364" xr:uid="{00000000-0005-0000-0000-000069070000}"/>
    <cellStyle name="良い 19" xfId="1365" xr:uid="{00000000-0005-0000-0000-00006A070000}"/>
    <cellStyle name="良い 2" xfId="1366" xr:uid="{00000000-0005-0000-0000-00006B070000}"/>
    <cellStyle name="良い 2 2" xfId="1367" xr:uid="{00000000-0005-0000-0000-00006C070000}"/>
    <cellStyle name="良い 2 2 2" xfId="1576" xr:uid="{00000000-0005-0000-0000-00006D070000}"/>
    <cellStyle name="良い 2 3" xfId="1915" xr:uid="{00000000-0005-0000-0000-00006E070000}"/>
    <cellStyle name="良い 2 4" xfId="1916" xr:uid="{00000000-0005-0000-0000-00006F070000}"/>
    <cellStyle name="良い 20" xfId="1368" xr:uid="{00000000-0005-0000-0000-000070070000}"/>
    <cellStyle name="良い 21" xfId="1369" xr:uid="{00000000-0005-0000-0000-000071070000}"/>
    <cellStyle name="良い 22" xfId="1370" xr:uid="{00000000-0005-0000-0000-000072070000}"/>
    <cellStyle name="良い 23" xfId="1371" xr:uid="{00000000-0005-0000-0000-000073070000}"/>
    <cellStyle name="良い 24" xfId="1372" xr:uid="{00000000-0005-0000-0000-000074070000}"/>
    <cellStyle name="良い 25" xfId="1373" xr:uid="{00000000-0005-0000-0000-000075070000}"/>
    <cellStyle name="良い 3" xfId="1374" xr:uid="{00000000-0005-0000-0000-000076070000}"/>
    <cellStyle name="良い 3 2" xfId="1375" xr:uid="{00000000-0005-0000-0000-000077070000}"/>
    <cellStyle name="良い 4" xfId="1376" xr:uid="{00000000-0005-0000-0000-000078070000}"/>
    <cellStyle name="良い 5" xfId="1377" xr:uid="{00000000-0005-0000-0000-000079070000}"/>
    <cellStyle name="良い 6" xfId="1378" xr:uid="{00000000-0005-0000-0000-00007A070000}"/>
    <cellStyle name="良い 7" xfId="1379" xr:uid="{00000000-0005-0000-0000-00007B070000}"/>
    <cellStyle name="良い 8" xfId="1380" xr:uid="{00000000-0005-0000-0000-00007C070000}"/>
    <cellStyle name="良い 9" xfId="1381" xr:uid="{00000000-0005-0000-0000-00007D070000}"/>
  </cellStyles>
  <dxfs count="0"/>
  <tableStyles count="0" defaultTableStyle="TableStyleMedium2" defaultPivotStyle="PivotStyleLight16"/>
  <colors>
    <mruColors>
      <color rgb="FF99CCFF"/>
      <color rgb="FFFFCCCC"/>
      <color rgb="FF7F7F7F"/>
      <color rgb="FFD9D9D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25648556045031"/>
          <c:y val="5.1811031746031744E-2"/>
          <c:w val="0.77739818893783652"/>
          <c:h val="0.9418197619047619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年齢別受診率!$E$3</c:f>
              <c:strCache>
                <c:ptCount val="1"/>
                <c:pt idx="0">
                  <c:v>受診率(%)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年齢別受診率!$B$4:$B$44</c:f>
              <c:strCache>
                <c:ptCount val="41"/>
                <c:pt idx="0">
                  <c:v>65歳～74歳</c:v>
                </c:pt>
                <c:pt idx="1">
                  <c:v>75歳</c:v>
                </c:pt>
                <c:pt idx="2">
                  <c:v>76歳</c:v>
                </c:pt>
                <c:pt idx="3">
                  <c:v>77歳</c:v>
                </c:pt>
                <c:pt idx="4">
                  <c:v>78歳</c:v>
                </c:pt>
                <c:pt idx="5">
                  <c:v>79歳</c:v>
                </c:pt>
                <c:pt idx="6">
                  <c:v>80歳</c:v>
                </c:pt>
                <c:pt idx="7">
                  <c:v>81歳</c:v>
                </c:pt>
                <c:pt idx="8">
                  <c:v>82歳</c:v>
                </c:pt>
                <c:pt idx="9">
                  <c:v>83歳</c:v>
                </c:pt>
                <c:pt idx="10">
                  <c:v>84歳</c:v>
                </c:pt>
                <c:pt idx="11">
                  <c:v>85歳</c:v>
                </c:pt>
                <c:pt idx="12">
                  <c:v>86歳</c:v>
                </c:pt>
                <c:pt idx="13">
                  <c:v>87歳</c:v>
                </c:pt>
                <c:pt idx="14">
                  <c:v>88歳</c:v>
                </c:pt>
                <c:pt idx="15">
                  <c:v>89歳</c:v>
                </c:pt>
                <c:pt idx="16">
                  <c:v>90歳</c:v>
                </c:pt>
                <c:pt idx="17">
                  <c:v>91歳</c:v>
                </c:pt>
                <c:pt idx="18">
                  <c:v>92歳</c:v>
                </c:pt>
                <c:pt idx="19">
                  <c:v>93歳</c:v>
                </c:pt>
                <c:pt idx="20">
                  <c:v>94歳</c:v>
                </c:pt>
                <c:pt idx="21">
                  <c:v>95歳</c:v>
                </c:pt>
                <c:pt idx="22">
                  <c:v>96歳</c:v>
                </c:pt>
                <c:pt idx="23">
                  <c:v>97歳</c:v>
                </c:pt>
                <c:pt idx="24">
                  <c:v>98歳</c:v>
                </c:pt>
                <c:pt idx="25">
                  <c:v>99歳</c:v>
                </c:pt>
                <c:pt idx="26">
                  <c:v>100歳</c:v>
                </c:pt>
                <c:pt idx="27">
                  <c:v>101歳</c:v>
                </c:pt>
                <c:pt idx="28">
                  <c:v>102歳</c:v>
                </c:pt>
                <c:pt idx="29">
                  <c:v>103歳</c:v>
                </c:pt>
                <c:pt idx="30">
                  <c:v>104歳</c:v>
                </c:pt>
                <c:pt idx="31">
                  <c:v>105歳</c:v>
                </c:pt>
                <c:pt idx="32">
                  <c:v>106歳</c:v>
                </c:pt>
                <c:pt idx="33">
                  <c:v>107歳</c:v>
                </c:pt>
                <c:pt idx="34">
                  <c:v>108歳</c:v>
                </c:pt>
                <c:pt idx="35">
                  <c:v>109歳</c:v>
                </c:pt>
                <c:pt idx="36">
                  <c:v>110歳</c:v>
                </c:pt>
                <c:pt idx="37">
                  <c:v>111歳</c:v>
                </c:pt>
                <c:pt idx="38">
                  <c:v>112歳</c:v>
                </c:pt>
                <c:pt idx="39">
                  <c:v>113歳</c:v>
                </c:pt>
                <c:pt idx="40">
                  <c:v>114歳</c:v>
                </c:pt>
              </c:strCache>
            </c:strRef>
          </c:cat>
          <c:val>
            <c:numRef>
              <c:f>年齢別受診率!$E$4:$E$44</c:f>
              <c:numCache>
                <c:formatCode>0.0%</c:formatCode>
                <c:ptCount val="41"/>
                <c:pt idx="0">
                  <c:v>7.7593647505610222E-2</c:v>
                </c:pt>
                <c:pt idx="1">
                  <c:v>0.12578458721994595</c:v>
                </c:pt>
                <c:pt idx="2">
                  <c:v>0.1648014805818224</c:v>
                </c:pt>
                <c:pt idx="3">
                  <c:v>0.16800969835270627</c:v>
                </c:pt>
                <c:pt idx="4">
                  <c:v>0.16337868153240326</c:v>
                </c:pt>
                <c:pt idx="5">
                  <c:v>0.15891570624938317</c:v>
                </c:pt>
                <c:pt idx="6">
                  <c:v>0.15853485339496209</c:v>
                </c:pt>
                <c:pt idx="7">
                  <c:v>0.15216940925772462</c:v>
                </c:pt>
                <c:pt idx="8">
                  <c:v>0.14487502051085707</c:v>
                </c:pt>
                <c:pt idx="9">
                  <c:v>0.13579839000360447</c:v>
                </c:pt>
                <c:pt idx="10">
                  <c:v>0.1303439433989142</c:v>
                </c:pt>
                <c:pt idx="11">
                  <c:v>0.1237082578065143</c:v>
                </c:pt>
                <c:pt idx="12">
                  <c:v>0.11628302769859167</c:v>
                </c:pt>
                <c:pt idx="13">
                  <c:v>0.10687371546015072</c:v>
                </c:pt>
                <c:pt idx="14">
                  <c:v>9.9764808838812016E-2</c:v>
                </c:pt>
                <c:pt idx="15">
                  <c:v>8.5491729708937036E-2</c:v>
                </c:pt>
                <c:pt idx="16">
                  <c:v>7.8379211966998222E-2</c:v>
                </c:pt>
                <c:pt idx="17">
                  <c:v>6.9068267734044925E-2</c:v>
                </c:pt>
                <c:pt idx="18">
                  <c:v>6.1260144274120833E-2</c:v>
                </c:pt>
                <c:pt idx="19">
                  <c:v>5.3604185066920308E-2</c:v>
                </c:pt>
                <c:pt idx="20">
                  <c:v>4.7302032235459007E-2</c:v>
                </c:pt>
                <c:pt idx="21">
                  <c:v>4.1138114997036158E-2</c:v>
                </c:pt>
                <c:pt idx="22">
                  <c:v>3.4440154440154441E-2</c:v>
                </c:pt>
                <c:pt idx="23">
                  <c:v>2.7015618404390037E-2</c:v>
                </c:pt>
                <c:pt idx="24">
                  <c:v>2.771362586605081E-2</c:v>
                </c:pt>
                <c:pt idx="25">
                  <c:v>1.9339242546333603E-2</c:v>
                </c:pt>
                <c:pt idx="26">
                  <c:v>1.1897679952409279E-2</c:v>
                </c:pt>
                <c:pt idx="27">
                  <c:v>1.4462809917355372E-2</c:v>
                </c:pt>
                <c:pt idx="28">
                  <c:v>1.2195121951219513E-2</c:v>
                </c:pt>
                <c:pt idx="29">
                  <c:v>7.3891625615763543E-3</c:v>
                </c:pt>
                <c:pt idx="30">
                  <c:v>6.9444444444444441E-3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0.05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D80-4283-8C00-6317E067C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155184"/>
        <c:axId val="270155744"/>
      </c:barChart>
      <c:catAx>
        <c:axId val="2701551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270155744"/>
        <c:crossesAt val="0"/>
        <c:auto val="1"/>
        <c:lblAlgn val="ctr"/>
        <c:lblOffset val="100"/>
        <c:noMultiLvlLbl val="0"/>
      </c:catAx>
      <c:valAx>
        <c:axId val="27015574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96926328502416"/>
              <c:y val="9.4365873015873018E-3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27015518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paperSize="9"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70881642512075"/>
          <c:y val="6.817531746031745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地区別_有所見者割合!$AJ$5</c:f>
              <c:strCache>
                <c:ptCount val="1"/>
                <c:pt idx="0">
                  <c:v>有所見者割合　舌機能評価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"/>
              <c:layout>
                <c:manualLayout>
                  <c:x val="1.0054149909750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C8-45A8-A180-770FBCEAB4A2}"/>
                </c:ext>
              </c:extLst>
            </c:dLbl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5.2880606310100591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-2.4298848390808237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地区別_有所見者割合!$AJ$6:$AJ$13</c:f>
              <c:strCache>
                <c:ptCount val="8"/>
                <c:pt idx="0">
                  <c:v>中河内医療圏</c:v>
                </c:pt>
                <c:pt idx="1">
                  <c:v>泉州医療圏</c:v>
                </c:pt>
                <c:pt idx="2">
                  <c:v>豊能医療圏</c:v>
                </c:pt>
                <c:pt idx="3">
                  <c:v>大阪市医療圏</c:v>
                </c:pt>
                <c:pt idx="4">
                  <c:v>堺市医療圏</c:v>
                </c:pt>
                <c:pt idx="5">
                  <c:v>南河内医療圏</c:v>
                </c:pt>
                <c:pt idx="6">
                  <c:v>北河内医療圏</c:v>
                </c:pt>
                <c:pt idx="7">
                  <c:v>三島医療圏</c:v>
                </c:pt>
              </c:strCache>
            </c:strRef>
          </c:cat>
          <c:val>
            <c:numRef>
              <c:f>地区別_有所見者割合!$AK$6:$AK$13</c:f>
              <c:numCache>
                <c:formatCode>0.0%</c:formatCode>
                <c:ptCount val="8"/>
                <c:pt idx="0">
                  <c:v>1.9533874218386645E-2</c:v>
                </c:pt>
                <c:pt idx="1">
                  <c:v>1.8423383525243579E-2</c:v>
                </c:pt>
                <c:pt idx="2">
                  <c:v>1.5106593251447127E-2</c:v>
                </c:pt>
                <c:pt idx="3">
                  <c:v>1.3931311927288982E-2</c:v>
                </c:pt>
                <c:pt idx="4">
                  <c:v>1.3884756520876724E-2</c:v>
                </c:pt>
                <c:pt idx="5">
                  <c:v>1.2469951923076924E-2</c:v>
                </c:pt>
                <c:pt idx="6">
                  <c:v>1.2083333333333333E-2</c:v>
                </c:pt>
                <c:pt idx="7">
                  <c:v>8.8025150042869392E-3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911424"/>
        <c:axId val="32291198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-9.2030193236714974E-3"/>
                  <c:y val="-0.8970634920634921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B8-43EB-8270-586D4714F76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地区別_有所見者割合!$AT$6:$AT$13</c:f>
              <c:numCache>
                <c:formatCode>0.0%</c:formatCode>
                <c:ptCount val="8"/>
                <c:pt idx="0">
                  <c:v>1.4338733580756709E-2</c:v>
                </c:pt>
                <c:pt idx="1">
                  <c:v>1.4338733580756709E-2</c:v>
                </c:pt>
                <c:pt idx="2">
                  <c:v>1.4338733580756709E-2</c:v>
                </c:pt>
                <c:pt idx="3">
                  <c:v>1.4338733580756709E-2</c:v>
                </c:pt>
                <c:pt idx="4">
                  <c:v>1.4338733580756709E-2</c:v>
                </c:pt>
                <c:pt idx="5">
                  <c:v>1.4338733580756709E-2</c:v>
                </c:pt>
                <c:pt idx="6">
                  <c:v>1.4338733580756709E-2</c:v>
                </c:pt>
                <c:pt idx="7">
                  <c:v>1.4338733580756709E-2</c:v>
                </c:pt>
              </c:numCache>
            </c:numRef>
          </c:xVal>
          <c:yVal>
            <c:numRef>
              <c:f>地区別_有所見者割合!$AV$6:$AV$13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913104"/>
        <c:axId val="322912544"/>
      </c:scatterChart>
      <c:catAx>
        <c:axId val="3229114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2911984"/>
        <c:crossesAt val="0"/>
        <c:auto val="1"/>
        <c:lblAlgn val="ctr"/>
        <c:lblOffset val="100"/>
        <c:noMultiLvlLbl val="0"/>
      </c:catAx>
      <c:valAx>
        <c:axId val="32291198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911424"/>
        <c:crosses val="autoZero"/>
        <c:crossBetween val="between"/>
      </c:valAx>
      <c:valAx>
        <c:axId val="32291254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2913104"/>
        <c:crosses val="max"/>
        <c:crossBetween val="midCat"/>
      </c:valAx>
      <c:valAx>
        <c:axId val="32291310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291254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70881642512075"/>
          <c:y val="6.817531746031745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地区別_有所見者割合!$AL$5</c:f>
              <c:strCache>
                <c:ptCount val="1"/>
                <c:pt idx="0">
                  <c:v>有所見者割合　嚥下機能評価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"/>
              <c:layout>
                <c:manualLayout>
                  <c:x val="5.02707495487507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40-42A2-BF62-F528BD257A89}"/>
                </c:ext>
              </c:extLst>
            </c:dLbl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2.6956996738338769E-2"/>
                  <c:y val="4.057825638478574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2.7011621647297254E-2"/>
                  <c:y val="3.02397282230700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2.6586761244286816E-4"/>
                  <c:y val="1.6231302553914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地区別_有所見者割合!$AL$6:$AL$13</c:f>
              <c:strCache>
                <c:ptCount val="8"/>
                <c:pt idx="0">
                  <c:v>豊能医療圏</c:v>
                </c:pt>
                <c:pt idx="1">
                  <c:v>中河内医療圏</c:v>
                </c:pt>
                <c:pt idx="2">
                  <c:v>堺市医療圏</c:v>
                </c:pt>
                <c:pt idx="3">
                  <c:v>南河内医療圏</c:v>
                </c:pt>
                <c:pt idx="4">
                  <c:v>大阪市医療圏</c:v>
                </c:pt>
                <c:pt idx="5">
                  <c:v>泉州医療圏</c:v>
                </c:pt>
                <c:pt idx="6">
                  <c:v>北河内医療圏</c:v>
                </c:pt>
                <c:pt idx="7">
                  <c:v>三島医療圏</c:v>
                </c:pt>
              </c:strCache>
            </c:strRef>
          </c:cat>
          <c:val>
            <c:numRef>
              <c:f>地区別_有所見者割合!$AM$6:$AM$13</c:f>
              <c:numCache>
                <c:formatCode>0.0%</c:formatCode>
                <c:ptCount val="8"/>
                <c:pt idx="0">
                  <c:v>9.7519649832917582E-2</c:v>
                </c:pt>
                <c:pt idx="1">
                  <c:v>9.598883490127158E-2</c:v>
                </c:pt>
                <c:pt idx="2">
                  <c:v>8.6706349206349204E-2</c:v>
                </c:pt>
                <c:pt idx="3">
                  <c:v>8.4222389181066865E-2</c:v>
                </c:pt>
                <c:pt idx="4">
                  <c:v>8.3037333267095559E-2</c:v>
                </c:pt>
                <c:pt idx="5">
                  <c:v>8.0784221093657724E-2</c:v>
                </c:pt>
                <c:pt idx="6">
                  <c:v>8.0185484291147816E-2</c:v>
                </c:pt>
                <c:pt idx="7">
                  <c:v>6.7539746082580343E-2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916464"/>
        <c:axId val="32291702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-1.0736835748792271E-2"/>
                  <c:y val="-0.9000873015873015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E0-48A7-8BE4-9BD1E6223E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地区別_有所見者割合!$AU$6:$AU$13</c:f>
              <c:numCache>
                <c:formatCode>0.0%</c:formatCode>
                <c:ptCount val="8"/>
                <c:pt idx="0">
                  <c:v>8.4602958411200149E-2</c:v>
                </c:pt>
                <c:pt idx="1">
                  <c:v>8.4602958411200149E-2</c:v>
                </c:pt>
                <c:pt idx="2">
                  <c:v>8.4602958411200149E-2</c:v>
                </c:pt>
                <c:pt idx="3">
                  <c:v>8.4602958411200149E-2</c:v>
                </c:pt>
                <c:pt idx="4">
                  <c:v>8.4602958411200149E-2</c:v>
                </c:pt>
                <c:pt idx="5">
                  <c:v>8.4602958411200149E-2</c:v>
                </c:pt>
                <c:pt idx="6">
                  <c:v>8.4602958411200149E-2</c:v>
                </c:pt>
                <c:pt idx="7">
                  <c:v>8.4602958411200149E-2</c:v>
                </c:pt>
              </c:numCache>
            </c:numRef>
          </c:xVal>
          <c:yVal>
            <c:numRef>
              <c:f>地区別_有所見者割合!$AV$6:$AV$13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178464"/>
        <c:axId val="322917584"/>
      </c:scatterChart>
      <c:catAx>
        <c:axId val="32291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2917024"/>
        <c:crossesAt val="0"/>
        <c:auto val="1"/>
        <c:lblAlgn val="ctr"/>
        <c:lblOffset val="100"/>
        <c:noMultiLvlLbl val="0"/>
      </c:catAx>
      <c:valAx>
        <c:axId val="32291702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916464"/>
        <c:crosses val="autoZero"/>
        <c:crossBetween val="between"/>
      </c:valAx>
      <c:valAx>
        <c:axId val="32291758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3178464"/>
        <c:crosses val="max"/>
        <c:crossBetween val="midCat"/>
      </c:valAx>
      <c:valAx>
        <c:axId val="32317846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291758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7789855072463"/>
          <c:y val="7.2786609996886034E-2"/>
          <c:w val="0.78627669082125606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市区町村別_有所見者割合!$Z$5</c:f>
              <c:strCache>
                <c:ptCount val="1"/>
                <c:pt idx="0">
                  <c:v>有所見者割合 歯垢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39"/>
              <c:layout>
                <c:manualLayout>
                  <c:x val="1.6749899599519133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05-4DBE-9A0D-835A4AE2E43C}"/>
                </c:ext>
              </c:extLst>
            </c:dLbl>
            <c:dLbl>
              <c:idx val="40"/>
              <c:layout>
                <c:manualLayout>
                  <c:x val="3.349979919903703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05-4DBE-9A0D-835A4AE2E43C}"/>
                </c:ext>
              </c:extLst>
            </c:dLbl>
            <c:dLbl>
              <c:idx val="41"/>
              <c:layout>
                <c:manualLayout>
                  <c:x val="8.37494979975956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05-4DBE-9A0D-835A4AE2E43C}"/>
                </c:ext>
              </c:extLst>
            </c:dLbl>
            <c:dLbl>
              <c:idx val="42"/>
              <c:layout>
                <c:manualLayout>
                  <c:x val="8.37494979975944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05-4DBE-9A0D-835A4AE2E43C}"/>
                </c:ext>
              </c:extLst>
            </c:dLbl>
            <c:dLbl>
              <c:idx val="43"/>
              <c:layout>
                <c:manualLayout>
                  <c:x val="8.37494979975956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05-4DBE-9A0D-835A4AE2E43C}"/>
                </c:ext>
              </c:extLst>
            </c:dLbl>
            <c:dLbl>
              <c:idx val="44"/>
              <c:layout>
                <c:manualLayout>
                  <c:x val="1.0049939759711357E-2"/>
                  <c:y val="2.434695382331315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05-4DBE-9A0D-835A4AE2E43C}"/>
                </c:ext>
              </c:extLst>
            </c:dLbl>
            <c:dLbl>
              <c:idx val="45"/>
              <c:layout>
                <c:manualLayout>
                  <c:x val="1.172492971966327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05-4DBE-9A0D-835A4AE2E43C}"/>
                </c:ext>
              </c:extLst>
            </c:dLbl>
            <c:dLbl>
              <c:idx val="46"/>
              <c:layout>
                <c:manualLayout>
                  <c:x val="1.507490963956722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05-4DBE-9A0D-835A4AE2E43C}"/>
                </c:ext>
              </c:extLst>
            </c:dLbl>
            <c:dLbl>
              <c:idx val="47"/>
              <c:layout>
                <c:manualLayout>
                  <c:x val="2.5124849399278698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05-4DBE-9A0D-835A4AE2E43C}"/>
                </c:ext>
              </c:extLst>
            </c:dLbl>
            <c:dLbl>
              <c:idx val="48"/>
              <c:layout>
                <c:manualLayout>
                  <c:x val="2.512484939927869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05-4DBE-9A0D-835A4AE2E43C}"/>
                </c:ext>
              </c:extLst>
            </c:dLbl>
            <c:dLbl>
              <c:idx val="49"/>
              <c:layout>
                <c:manualLayout>
                  <c:x val="2.512484939927869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05-4DBE-9A0D-835A4AE2E43C}"/>
                </c:ext>
              </c:extLst>
            </c:dLbl>
            <c:dLbl>
              <c:idx val="50"/>
              <c:layout>
                <c:manualLayout>
                  <c:x val="2.5124849399278577E-2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05-4DBE-9A0D-835A4AE2E43C}"/>
                </c:ext>
              </c:extLst>
            </c:dLbl>
            <c:dLbl>
              <c:idx val="51"/>
              <c:layout>
                <c:manualLayout>
                  <c:x val="2.6799839359230613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05-4DBE-9A0D-835A4AE2E43C}"/>
                </c:ext>
              </c:extLst>
            </c:dLbl>
            <c:dLbl>
              <c:idx val="52"/>
              <c:layout>
                <c:manualLayout>
                  <c:x val="2.8474829319182524E-2"/>
                  <c:y val="3.246260510782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05-4DBE-9A0D-835A4AE2E43C}"/>
                </c:ext>
              </c:extLst>
            </c:dLbl>
            <c:dLbl>
              <c:idx val="53"/>
              <c:layout>
                <c:manualLayout>
                  <c:x val="2.849959515933289E-2"/>
                  <c:y val="3.24626051229451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05-4DBE-9A0D-835A4AE2E43C}"/>
                </c:ext>
              </c:extLst>
            </c:dLbl>
            <c:dLbl>
              <c:idx val="54"/>
              <c:layout>
                <c:manualLayout>
                  <c:x val="-8.3749497997596279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05-4DBE-9A0D-835A4AE2E43C}"/>
                </c:ext>
              </c:extLst>
            </c:dLbl>
            <c:dLbl>
              <c:idx val="55"/>
              <c:layout>
                <c:manualLayout>
                  <c:x val="-6.6999598398077755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05-4DBE-9A0D-835A4AE2E43C}"/>
                </c:ext>
              </c:extLst>
            </c:dLbl>
            <c:dLbl>
              <c:idx val="56"/>
              <c:layout>
                <c:manualLayout>
                  <c:x val="-5.02833884668911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05-4DBE-9A0D-835A4AE2E43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市区町村別_有所見者割合!$Z$6:$Z$79</c:f>
              <c:strCache>
                <c:ptCount val="74"/>
                <c:pt idx="0">
                  <c:v>能勢町</c:v>
                </c:pt>
                <c:pt idx="1">
                  <c:v>藤井寺市</c:v>
                </c:pt>
                <c:pt idx="2">
                  <c:v>四條畷市</c:v>
                </c:pt>
                <c:pt idx="3">
                  <c:v>千早赤阪村</c:v>
                </c:pt>
                <c:pt idx="4">
                  <c:v>堺市南区</c:v>
                </c:pt>
                <c:pt idx="5">
                  <c:v>城東区</c:v>
                </c:pt>
                <c:pt idx="6">
                  <c:v>福島区</c:v>
                </c:pt>
                <c:pt idx="7">
                  <c:v>熊取町</c:v>
                </c:pt>
                <c:pt idx="8">
                  <c:v>鶴見区</c:v>
                </c:pt>
                <c:pt idx="9">
                  <c:v>貝塚市</c:v>
                </c:pt>
                <c:pt idx="10">
                  <c:v>都島区</c:v>
                </c:pt>
                <c:pt idx="11">
                  <c:v>大正区</c:v>
                </c:pt>
                <c:pt idx="12">
                  <c:v>此花区</c:v>
                </c:pt>
                <c:pt idx="13">
                  <c:v>和泉市</c:v>
                </c:pt>
                <c:pt idx="14">
                  <c:v>淀川区</c:v>
                </c:pt>
                <c:pt idx="15">
                  <c:v>河南町</c:v>
                </c:pt>
                <c:pt idx="16">
                  <c:v>北区</c:v>
                </c:pt>
                <c:pt idx="17">
                  <c:v>守口市</c:v>
                </c:pt>
                <c:pt idx="18">
                  <c:v>住之江区</c:v>
                </c:pt>
                <c:pt idx="19">
                  <c:v>岸和田市</c:v>
                </c:pt>
                <c:pt idx="20">
                  <c:v>平野区</c:v>
                </c:pt>
                <c:pt idx="21">
                  <c:v>柏原市</c:v>
                </c:pt>
                <c:pt idx="22">
                  <c:v>泉佐野市</c:v>
                </c:pt>
                <c:pt idx="23">
                  <c:v>大東市</c:v>
                </c:pt>
                <c:pt idx="24">
                  <c:v>岬町</c:v>
                </c:pt>
                <c:pt idx="25">
                  <c:v>富田林市</c:v>
                </c:pt>
                <c:pt idx="26">
                  <c:v>大阪市</c:v>
                </c:pt>
                <c:pt idx="27">
                  <c:v>東成区</c:v>
                </c:pt>
                <c:pt idx="28">
                  <c:v>西区</c:v>
                </c:pt>
                <c:pt idx="29">
                  <c:v>堺市北区</c:v>
                </c:pt>
                <c:pt idx="30">
                  <c:v>東大阪市</c:v>
                </c:pt>
                <c:pt idx="31">
                  <c:v>堺市</c:v>
                </c:pt>
                <c:pt idx="32">
                  <c:v>寝屋川市</c:v>
                </c:pt>
                <c:pt idx="33">
                  <c:v>堺市東区</c:v>
                </c:pt>
                <c:pt idx="34">
                  <c:v>阿倍野区</c:v>
                </c:pt>
                <c:pt idx="35">
                  <c:v>門真市</c:v>
                </c:pt>
                <c:pt idx="36">
                  <c:v>高石市</c:v>
                </c:pt>
                <c:pt idx="37">
                  <c:v>東住吉区</c:v>
                </c:pt>
                <c:pt idx="38">
                  <c:v>中央区</c:v>
                </c:pt>
                <c:pt idx="39">
                  <c:v>豊中市</c:v>
                </c:pt>
                <c:pt idx="40">
                  <c:v>生野区</c:v>
                </c:pt>
                <c:pt idx="41">
                  <c:v>堺市中区</c:v>
                </c:pt>
                <c:pt idx="42">
                  <c:v>摂津市</c:v>
                </c:pt>
                <c:pt idx="43">
                  <c:v>池田市</c:v>
                </c:pt>
                <c:pt idx="44">
                  <c:v>住吉区</c:v>
                </c:pt>
                <c:pt idx="45">
                  <c:v>高槻市</c:v>
                </c:pt>
                <c:pt idx="46">
                  <c:v>天王寺区</c:v>
                </c:pt>
                <c:pt idx="47">
                  <c:v>八尾市</c:v>
                </c:pt>
                <c:pt idx="48">
                  <c:v>松原市</c:v>
                </c:pt>
                <c:pt idx="49">
                  <c:v>堺市堺区</c:v>
                </c:pt>
                <c:pt idx="50">
                  <c:v>太子町</c:v>
                </c:pt>
                <c:pt idx="51">
                  <c:v>泉南市</c:v>
                </c:pt>
                <c:pt idx="52">
                  <c:v>旭区</c:v>
                </c:pt>
                <c:pt idx="53">
                  <c:v>堺市西区</c:v>
                </c:pt>
                <c:pt idx="54">
                  <c:v>泉大津市</c:v>
                </c:pt>
                <c:pt idx="55">
                  <c:v>河内長野市</c:v>
                </c:pt>
                <c:pt idx="56">
                  <c:v>茨木市</c:v>
                </c:pt>
                <c:pt idx="57">
                  <c:v>東淀川区</c:v>
                </c:pt>
                <c:pt idx="58">
                  <c:v>豊能町</c:v>
                </c:pt>
                <c:pt idx="59">
                  <c:v>吹田市</c:v>
                </c:pt>
                <c:pt idx="60">
                  <c:v>大阪狭山市</c:v>
                </c:pt>
                <c:pt idx="61">
                  <c:v>阪南市</c:v>
                </c:pt>
                <c:pt idx="62">
                  <c:v>箕面市</c:v>
                </c:pt>
                <c:pt idx="63">
                  <c:v>西淀川区</c:v>
                </c:pt>
                <c:pt idx="64">
                  <c:v>羽曳野市</c:v>
                </c:pt>
                <c:pt idx="65">
                  <c:v>忠岡町</c:v>
                </c:pt>
                <c:pt idx="66">
                  <c:v>港区</c:v>
                </c:pt>
                <c:pt idx="67">
                  <c:v>浪速区</c:v>
                </c:pt>
                <c:pt idx="68">
                  <c:v>枚方市</c:v>
                </c:pt>
                <c:pt idx="69">
                  <c:v>西成区</c:v>
                </c:pt>
                <c:pt idx="70">
                  <c:v>交野市</c:v>
                </c:pt>
                <c:pt idx="71">
                  <c:v>堺市美原区</c:v>
                </c:pt>
                <c:pt idx="72">
                  <c:v>島本町</c:v>
                </c:pt>
                <c:pt idx="73">
                  <c:v>田尻町</c:v>
                </c:pt>
              </c:strCache>
            </c:strRef>
          </c:cat>
          <c:val>
            <c:numRef>
              <c:f>市区町村別_有所見者割合!$AA$6:$AA$79</c:f>
              <c:numCache>
                <c:formatCode>0.0%</c:formatCode>
                <c:ptCount val="74"/>
                <c:pt idx="0">
                  <c:v>0.24358974358974358</c:v>
                </c:pt>
                <c:pt idx="1">
                  <c:v>0.24284717376133985</c:v>
                </c:pt>
                <c:pt idx="2">
                  <c:v>0.23876123876123875</c:v>
                </c:pt>
                <c:pt idx="3">
                  <c:v>0.23484848484848486</c:v>
                </c:pt>
                <c:pt idx="4">
                  <c:v>0.21813471502590673</c:v>
                </c:pt>
                <c:pt idx="5">
                  <c:v>0.21614100185528756</c:v>
                </c:pt>
                <c:pt idx="6">
                  <c:v>0.20989304812834225</c:v>
                </c:pt>
                <c:pt idx="7">
                  <c:v>0.20868516284680338</c:v>
                </c:pt>
                <c:pt idx="8">
                  <c:v>0.20650953984287318</c:v>
                </c:pt>
                <c:pt idx="9">
                  <c:v>0.20478413068844808</c:v>
                </c:pt>
                <c:pt idx="10">
                  <c:v>0.20253164556962025</c:v>
                </c:pt>
                <c:pt idx="11">
                  <c:v>0.19828203292770222</c:v>
                </c:pt>
                <c:pt idx="12">
                  <c:v>0.19318181818181818</c:v>
                </c:pt>
                <c:pt idx="13">
                  <c:v>0.19171099290780141</c:v>
                </c:pt>
                <c:pt idx="14">
                  <c:v>0.19054820415879017</c:v>
                </c:pt>
                <c:pt idx="15">
                  <c:v>0.18789808917197454</c:v>
                </c:pt>
                <c:pt idx="16">
                  <c:v>0.18693181818181817</c:v>
                </c:pt>
                <c:pt idx="17">
                  <c:v>0.1835308416894561</c:v>
                </c:pt>
                <c:pt idx="18">
                  <c:v>0.18326320710612437</c:v>
                </c:pt>
                <c:pt idx="19">
                  <c:v>0.18225508317929759</c:v>
                </c:pt>
                <c:pt idx="20">
                  <c:v>0.18174990612091627</c:v>
                </c:pt>
                <c:pt idx="21">
                  <c:v>0.1790341578327444</c:v>
                </c:pt>
                <c:pt idx="22">
                  <c:v>0.17842535787321062</c:v>
                </c:pt>
                <c:pt idx="23">
                  <c:v>0.17736339982653945</c:v>
                </c:pt>
                <c:pt idx="24">
                  <c:v>0.17553191489361702</c:v>
                </c:pt>
                <c:pt idx="25">
                  <c:v>0.17383512544802868</c:v>
                </c:pt>
                <c:pt idx="26">
                  <c:v>0.17069778991805315</c:v>
                </c:pt>
                <c:pt idx="27">
                  <c:v>0.16963226571767498</c:v>
                </c:pt>
                <c:pt idx="28">
                  <c:v>0.1690682036503362</c:v>
                </c:pt>
                <c:pt idx="29">
                  <c:v>0.16876046901172528</c:v>
                </c:pt>
                <c:pt idx="30">
                  <c:v>0.16792357968828556</c:v>
                </c:pt>
                <c:pt idx="31">
                  <c:v>0.16792303114461415</c:v>
                </c:pt>
                <c:pt idx="32">
                  <c:v>0.16696446297399245</c:v>
                </c:pt>
                <c:pt idx="33">
                  <c:v>0.16536964980544747</c:v>
                </c:pt>
                <c:pt idx="34">
                  <c:v>0.16486023958927554</c:v>
                </c:pt>
                <c:pt idx="35">
                  <c:v>0.16306228373702422</c:v>
                </c:pt>
                <c:pt idx="36">
                  <c:v>0.16186770428015565</c:v>
                </c:pt>
                <c:pt idx="37">
                  <c:v>0.16106839336301093</c:v>
                </c:pt>
                <c:pt idx="38">
                  <c:v>0.16101694915254236</c:v>
                </c:pt>
                <c:pt idx="39">
                  <c:v>0.16066182155558992</c:v>
                </c:pt>
                <c:pt idx="40">
                  <c:v>0.15965989607935757</c:v>
                </c:pt>
                <c:pt idx="41">
                  <c:v>0.15813953488372093</c:v>
                </c:pt>
                <c:pt idx="42">
                  <c:v>0.15809523809523809</c:v>
                </c:pt>
                <c:pt idx="43">
                  <c:v>0.15779189057156814</c:v>
                </c:pt>
                <c:pt idx="44">
                  <c:v>0.15734011627906977</c:v>
                </c:pt>
                <c:pt idx="45">
                  <c:v>0.15668772315297996</c:v>
                </c:pt>
                <c:pt idx="46">
                  <c:v>0.15517241379310345</c:v>
                </c:pt>
                <c:pt idx="47">
                  <c:v>0.15188887446449437</c:v>
                </c:pt>
                <c:pt idx="48">
                  <c:v>0.15176817288801572</c:v>
                </c:pt>
                <c:pt idx="49">
                  <c:v>0.15155358275206088</c:v>
                </c:pt>
                <c:pt idx="50">
                  <c:v>0.15151515151515152</c:v>
                </c:pt>
                <c:pt idx="51">
                  <c:v>0.15135699373695199</c:v>
                </c:pt>
                <c:pt idx="52">
                  <c:v>0.15057471264367817</c:v>
                </c:pt>
                <c:pt idx="53">
                  <c:v>0.15</c:v>
                </c:pt>
                <c:pt idx="54">
                  <c:v>0.14938608458390176</c:v>
                </c:pt>
                <c:pt idx="55">
                  <c:v>0.1485623003194888</c:v>
                </c:pt>
                <c:pt idx="56">
                  <c:v>0.14658709436777323</c:v>
                </c:pt>
                <c:pt idx="57">
                  <c:v>0.14447481452557595</c:v>
                </c:pt>
                <c:pt idx="58">
                  <c:v>0.14356435643564355</c:v>
                </c:pt>
                <c:pt idx="59">
                  <c:v>0.14213068904144419</c:v>
                </c:pt>
                <c:pt idx="60">
                  <c:v>0.14102564102564102</c:v>
                </c:pt>
                <c:pt idx="61">
                  <c:v>0.13916256157635468</c:v>
                </c:pt>
                <c:pt idx="62">
                  <c:v>0.13846153846153847</c:v>
                </c:pt>
                <c:pt idx="63">
                  <c:v>0.13814432989690723</c:v>
                </c:pt>
                <c:pt idx="64">
                  <c:v>0.13654799459215863</c:v>
                </c:pt>
                <c:pt idx="65">
                  <c:v>0.12983425414364641</c:v>
                </c:pt>
                <c:pt idx="66">
                  <c:v>0.12923223652837387</c:v>
                </c:pt>
                <c:pt idx="67">
                  <c:v>0.12131715771230503</c:v>
                </c:pt>
                <c:pt idx="68">
                  <c:v>0.11715274345032131</c:v>
                </c:pt>
                <c:pt idx="69">
                  <c:v>0.11239495798319328</c:v>
                </c:pt>
                <c:pt idx="70">
                  <c:v>0.11009933774834436</c:v>
                </c:pt>
                <c:pt idx="71">
                  <c:v>0.10687022900763359</c:v>
                </c:pt>
                <c:pt idx="72">
                  <c:v>8.5714285714285715E-2</c:v>
                </c:pt>
                <c:pt idx="73">
                  <c:v>8.1632653061224483E-2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181824"/>
        <c:axId val="32318238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-0.16871977305166716"/>
                  <c:y val="-0.8981396492577831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8-4676-B878-5466630A17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市区町村別_有所見者割合!$AO$6:$AO$79</c:f>
              <c:numCache>
                <c:formatCode>0.0%</c:formatCode>
                <c:ptCount val="74"/>
                <c:pt idx="0">
                  <c:v>0.16321579904106207</c:v>
                </c:pt>
                <c:pt idx="1">
                  <c:v>0.16321579904106207</c:v>
                </c:pt>
                <c:pt idx="2">
                  <c:v>0.16321579904106207</c:v>
                </c:pt>
                <c:pt idx="3">
                  <c:v>0.16321579904106207</c:v>
                </c:pt>
                <c:pt idx="4">
                  <c:v>0.16321579904106207</c:v>
                </c:pt>
                <c:pt idx="5">
                  <c:v>0.16321579904106207</c:v>
                </c:pt>
                <c:pt idx="6">
                  <c:v>0.16321579904106207</c:v>
                </c:pt>
                <c:pt idx="7">
                  <c:v>0.16321579904106207</c:v>
                </c:pt>
                <c:pt idx="8">
                  <c:v>0.16321579904106207</c:v>
                </c:pt>
                <c:pt idx="9">
                  <c:v>0.16321579904106207</c:v>
                </c:pt>
                <c:pt idx="10">
                  <c:v>0.16321579904106207</c:v>
                </c:pt>
                <c:pt idx="11">
                  <c:v>0.16321579904106207</c:v>
                </c:pt>
                <c:pt idx="12">
                  <c:v>0.16321579904106207</c:v>
                </c:pt>
                <c:pt idx="13">
                  <c:v>0.16321579904106207</c:v>
                </c:pt>
                <c:pt idx="14">
                  <c:v>0.16321579904106207</c:v>
                </c:pt>
                <c:pt idx="15">
                  <c:v>0.16321579904106207</c:v>
                </c:pt>
                <c:pt idx="16">
                  <c:v>0.16321579904106207</c:v>
                </c:pt>
                <c:pt idx="17">
                  <c:v>0.16321579904106207</c:v>
                </c:pt>
                <c:pt idx="18">
                  <c:v>0.16321579904106207</c:v>
                </c:pt>
                <c:pt idx="19">
                  <c:v>0.16321579904106207</c:v>
                </c:pt>
                <c:pt idx="20">
                  <c:v>0.16321579904106207</c:v>
                </c:pt>
                <c:pt idx="21">
                  <c:v>0.16321579904106207</c:v>
                </c:pt>
                <c:pt idx="22">
                  <c:v>0.16321579904106207</c:v>
                </c:pt>
                <c:pt idx="23">
                  <c:v>0.16321579904106207</c:v>
                </c:pt>
                <c:pt idx="24">
                  <c:v>0.16321579904106207</c:v>
                </c:pt>
                <c:pt idx="25">
                  <c:v>0.16321579904106207</c:v>
                </c:pt>
                <c:pt idx="26">
                  <c:v>0.16321579904106207</c:v>
                </c:pt>
                <c:pt idx="27">
                  <c:v>0.16321579904106207</c:v>
                </c:pt>
                <c:pt idx="28">
                  <c:v>0.16321579904106207</c:v>
                </c:pt>
                <c:pt idx="29">
                  <c:v>0.16321579904106207</c:v>
                </c:pt>
                <c:pt idx="30">
                  <c:v>0.16321579904106207</c:v>
                </c:pt>
                <c:pt idx="31">
                  <c:v>0.16321579904106207</c:v>
                </c:pt>
                <c:pt idx="32">
                  <c:v>0.16321579904106207</c:v>
                </c:pt>
                <c:pt idx="33">
                  <c:v>0.16321579904106207</c:v>
                </c:pt>
                <c:pt idx="34">
                  <c:v>0.16321579904106207</c:v>
                </c:pt>
                <c:pt idx="35">
                  <c:v>0.16321579904106207</c:v>
                </c:pt>
                <c:pt idx="36">
                  <c:v>0.16321579904106207</c:v>
                </c:pt>
                <c:pt idx="37">
                  <c:v>0.16321579904106207</c:v>
                </c:pt>
                <c:pt idx="38">
                  <c:v>0.16321579904106207</c:v>
                </c:pt>
                <c:pt idx="39">
                  <c:v>0.16321579904106207</c:v>
                </c:pt>
                <c:pt idx="40">
                  <c:v>0.16321579904106207</c:v>
                </c:pt>
                <c:pt idx="41">
                  <c:v>0.16321579904106207</c:v>
                </c:pt>
                <c:pt idx="42">
                  <c:v>0.16321579904106207</c:v>
                </c:pt>
                <c:pt idx="43">
                  <c:v>0.16321579904106207</c:v>
                </c:pt>
                <c:pt idx="44">
                  <c:v>0.16321579904106207</c:v>
                </c:pt>
                <c:pt idx="45">
                  <c:v>0.16321579904106207</c:v>
                </c:pt>
                <c:pt idx="46">
                  <c:v>0.16321579904106207</c:v>
                </c:pt>
                <c:pt idx="47">
                  <c:v>0.16321579904106207</c:v>
                </c:pt>
                <c:pt idx="48">
                  <c:v>0.16321579904106207</c:v>
                </c:pt>
                <c:pt idx="49">
                  <c:v>0.16321579904106207</c:v>
                </c:pt>
                <c:pt idx="50">
                  <c:v>0.16321579904106207</c:v>
                </c:pt>
                <c:pt idx="51">
                  <c:v>0.16321579904106207</c:v>
                </c:pt>
                <c:pt idx="52">
                  <c:v>0.16321579904106207</c:v>
                </c:pt>
                <c:pt idx="53">
                  <c:v>0.16321579904106207</c:v>
                </c:pt>
                <c:pt idx="54">
                  <c:v>0.16321579904106207</c:v>
                </c:pt>
                <c:pt idx="55">
                  <c:v>0.16321579904106207</c:v>
                </c:pt>
                <c:pt idx="56">
                  <c:v>0.16321579904106207</c:v>
                </c:pt>
                <c:pt idx="57">
                  <c:v>0.16321579904106207</c:v>
                </c:pt>
                <c:pt idx="58">
                  <c:v>0.16321579904106207</c:v>
                </c:pt>
                <c:pt idx="59">
                  <c:v>0.16321579904106207</c:v>
                </c:pt>
                <c:pt idx="60">
                  <c:v>0.16321579904106207</c:v>
                </c:pt>
                <c:pt idx="61">
                  <c:v>0.16321579904106207</c:v>
                </c:pt>
                <c:pt idx="62">
                  <c:v>0.16321579904106207</c:v>
                </c:pt>
                <c:pt idx="63">
                  <c:v>0.16321579904106207</c:v>
                </c:pt>
                <c:pt idx="64">
                  <c:v>0.16321579904106207</c:v>
                </c:pt>
                <c:pt idx="65">
                  <c:v>0.16321579904106207</c:v>
                </c:pt>
                <c:pt idx="66">
                  <c:v>0.16321579904106207</c:v>
                </c:pt>
                <c:pt idx="67">
                  <c:v>0.16321579904106207</c:v>
                </c:pt>
                <c:pt idx="68">
                  <c:v>0.16321579904106207</c:v>
                </c:pt>
                <c:pt idx="69">
                  <c:v>0.16321579904106207</c:v>
                </c:pt>
                <c:pt idx="70">
                  <c:v>0.16321579904106207</c:v>
                </c:pt>
                <c:pt idx="71">
                  <c:v>0.16321579904106207</c:v>
                </c:pt>
                <c:pt idx="72">
                  <c:v>0.16321579904106207</c:v>
                </c:pt>
                <c:pt idx="73">
                  <c:v>0.16321579904106207</c:v>
                </c:pt>
              </c:numCache>
            </c:numRef>
          </c:xVal>
          <c:yVal>
            <c:numRef>
              <c:f>市区町村別_有所見者割合!$AV$6:$AV$79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183504"/>
        <c:axId val="323182944"/>
      </c:scatterChart>
      <c:catAx>
        <c:axId val="3231818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3182384"/>
        <c:crossesAt val="0"/>
        <c:auto val="1"/>
        <c:lblAlgn val="ctr"/>
        <c:lblOffset val="100"/>
        <c:noMultiLvlLbl val="0"/>
      </c:catAx>
      <c:valAx>
        <c:axId val="32318238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3181824"/>
        <c:crosses val="autoZero"/>
        <c:crossBetween val="between"/>
      </c:valAx>
      <c:valAx>
        <c:axId val="32318294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3183504"/>
        <c:crosses val="max"/>
        <c:crossBetween val="midCat"/>
      </c:valAx>
      <c:valAx>
        <c:axId val="32318350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318294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1250611845326"/>
          <c:y val="6.8346756044238691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市区町村別_有所見者割合!$AB$5</c:f>
              <c:strCache>
                <c:ptCount val="1"/>
                <c:pt idx="0">
                  <c:v>有所見者割合 食渣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43"/>
              <c:layout>
                <c:manualLayout>
                  <c:x val="1.675691651624963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D7-4430-B232-FE152C27206C}"/>
                </c:ext>
              </c:extLst>
            </c:dLbl>
            <c:dLbl>
              <c:idx val="44"/>
              <c:layout>
                <c:manualLayout>
                  <c:x val="6.7027666065000999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D7-4430-B232-FE152C27206C}"/>
                </c:ext>
              </c:extLst>
            </c:dLbl>
            <c:dLbl>
              <c:idx val="45"/>
              <c:layout>
                <c:manualLayout>
                  <c:x val="6.7027666065000392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D7-4430-B232-FE152C27206C}"/>
                </c:ext>
              </c:extLst>
            </c:dLbl>
            <c:dLbl>
              <c:idx val="46"/>
              <c:layout>
                <c:manualLayout>
                  <c:x val="1.1729841561375175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D7-4430-B232-FE152C27206C}"/>
                </c:ext>
              </c:extLst>
            </c:dLbl>
            <c:dLbl>
              <c:idx val="47"/>
              <c:layout>
                <c:manualLayout>
                  <c:x val="1.5081224864625164E-2"/>
                  <c:y val="8.115651269398860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D7-4430-B232-FE152C27206C}"/>
                </c:ext>
              </c:extLst>
            </c:dLbl>
            <c:dLbl>
              <c:idx val="48"/>
              <c:layout>
                <c:manualLayout>
                  <c:x val="1.8432608167875213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D7-4430-B232-FE152C27206C}"/>
                </c:ext>
              </c:extLst>
            </c:dLbl>
            <c:dLbl>
              <c:idx val="49"/>
              <c:layout>
                <c:manualLayout>
                  <c:x val="2.1783991471125388E-2"/>
                  <c:y val="6.49252102232154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D7-4430-B232-FE152C27206C}"/>
                </c:ext>
              </c:extLst>
            </c:dLbl>
            <c:dLbl>
              <c:idx val="50"/>
              <c:layout>
                <c:manualLayout>
                  <c:x val="-3.35138330325005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D7-4430-B232-FE152C27206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市区町村別_有所見者割合!$AB$6:$AB$79</c:f>
              <c:strCache>
                <c:ptCount val="74"/>
                <c:pt idx="0">
                  <c:v>千早赤阪村</c:v>
                </c:pt>
                <c:pt idx="1">
                  <c:v>鶴見区</c:v>
                </c:pt>
                <c:pt idx="2">
                  <c:v>熊取町</c:v>
                </c:pt>
                <c:pt idx="3">
                  <c:v>岬町</c:v>
                </c:pt>
                <c:pt idx="4">
                  <c:v>北区</c:v>
                </c:pt>
                <c:pt idx="5">
                  <c:v>堺市北区</c:v>
                </c:pt>
                <c:pt idx="6">
                  <c:v>河南町</c:v>
                </c:pt>
                <c:pt idx="7">
                  <c:v>岸和田市</c:v>
                </c:pt>
                <c:pt idx="8">
                  <c:v>貝塚市</c:v>
                </c:pt>
                <c:pt idx="9">
                  <c:v>守口市</c:v>
                </c:pt>
                <c:pt idx="10">
                  <c:v>泉佐野市</c:v>
                </c:pt>
                <c:pt idx="11">
                  <c:v>泉南市</c:v>
                </c:pt>
                <c:pt idx="12">
                  <c:v>都島区</c:v>
                </c:pt>
                <c:pt idx="13">
                  <c:v>福島区</c:v>
                </c:pt>
                <c:pt idx="14">
                  <c:v>寝屋川市</c:v>
                </c:pt>
                <c:pt idx="15">
                  <c:v>藤井寺市</c:v>
                </c:pt>
                <c:pt idx="16">
                  <c:v>柏原市</c:v>
                </c:pt>
                <c:pt idx="17">
                  <c:v>住之江区</c:v>
                </c:pt>
                <c:pt idx="18">
                  <c:v>東成区</c:v>
                </c:pt>
                <c:pt idx="19">
                  <c:v>堺市東区</c:v>
                </c:pt>
                <c:pt idx="20">
                  <c:v>高石市</c:v>
                </c:pt>
                <c:pt idx="21">
                  <c:v>東大阪市</c:v>
                </c:pt>
                <c:pt idx="22">
                  <c:v>港区</c:v>
                </c:pt>
                <c:pt idx="23">
                  <c:v>西区</c:v>
                </c:pt>
                <c:pt idx="24">
                  <c:v>忠岡町</c:v>
                </c:pt>
                <c:pt idx="25">
                  <c:v>阪南市</c:v>
                </c:pt>
                <c:pt idx="26">
                  <c:v>大阪市</c:v>
                </c:pt>
                <c:pt idx="27">
                  <c:v>大正区</c:v>
                </c:pt>
                <c:pt idx="28">
                  <c:v>城東区</c:v>
                </c:pt>
                <c:pt idx="29">
                  <c:v>西淀川区</c:v>
                </c:pt>
                <c:pt idx="30">
                  <c:v>平野区</c:v>
                </c:pt>
                <c:pt idx="31">
                  <c:v>堺市</c:v>
                </c:pt>
                <c:pt idx="32">
                  <c:v>門真市</c:v>
                </c:pt>
                <c:pt idx="33">
                  <c:v>中央区</c:v>
                </c:pt>
                <c:pt idx="34">
                  <c:v>高槻市</c:v>
                </c:pt>
                <c:pt idx="35">
                  <c:v>天王寺区</c:v>
                </c:pt>
                <c:pt idx="36">
                  <c:v>松原市</c:v>
                </c:pt>
                <c:pt idx="37">
                  <c:v>八尾市</c:v>
                </c:pt>
                <c:pt idx="38">
                  <c:v>富田林市</c:v>
                </c:pt>
                <c:pt idx="39">
                  <c:v>泉大津市</c:v>
                </c:pt>
                <c:pt idx="40">
                  <c:v>大東市</c:v>
                </c:pt>
                <c:pt idx="41">
                  <c:v>大阪狭山市</c:v>
                </c:pt>
                <c:pt idx="42">
                  <c:v>東住吉区</c:v>
                </c:pt>
                <c:pt idx="43">
                  <c:v>淀川区</c:v>
                </c:pt>
                <c:pt idx="44">
                  <c:v>住吉区</c:v>
                </c:pt>
                <c:pt idx="45">
                  <c:v>此花区</c:v>
                </c:pt>
                <c:pt idx="46">
                  <c:v>堺市中区</c:v>
                </c:pt>
                <c:pt idx="47">
                  <c:v>東淀川区</c:v>
                </c:pt>
                <c:pt idx="48">
                  <c:v>生野区</c:v>
                </c:pt>
                <c:pt idx="49">
                  <c:v>堺市南区</c:v>
                </c:pt>
                <c:pt idx="50">
                  <c:v>堺市堺区</c:v>
                </c:pt>
                <c:pt idx="51">
                  <c:v>能勢町</c:v>
                </c:pt>
                <c:pt idx="52">
                  <c:v>豊中市</c:v>
                </c:pt>
                <c:pt idx="53">
                  <c:v>和泉市</c:v>
                </c:pt>
                <c:pt idx="54">
                  <c:v>阿倍野区</c:v>
                </c:pt>
                <c:pt idx="55">
                  <c:v>豊能町</c:v>
                </c:pt>
                <c:pt idx="56">
                  <c:v>旭区</c:v>
                </c:pt>
                <c:pt idx="57">
                  <c:v>交野市</c:v>
                </c:pt>
                <c:pt idx="58">
                  <c:v>河内長野市</c:v>
                </c:pt>
                <c:pt idx="59">
                  <c:v>西成区</c:v>
                </c:pt>
                <c:pt idx="60">
                  <c:v>池田市</c:v>
                </c:pt>
                <c:pt idx="61">
                  <c:v>堺市西区</c:v>
                </c:pt>
                <c:pt idx="62">
                  <c:v>茨木市</c:v>
                </c:pt>
                <c:pt idx="63">
                  <c:v>吹田市</c:v>
                </c:pt>
                <c:pt idx="64">
                  <c:v>箕面市</c:v>
                </c:pt>
                <c:pt idx="65">
                  <c:v>太子町</c:v>
                </c:pt>
                <c:pt idx="66">
                  <c:v>浪速区</c:v>
                </c:pt>
                <c:pt idx="67">
                  <c:v>羽曳野市</c:v>
                </c:pt>
                <c:pt idx="68">
                  <c:v>摂津市</c:v>
                </c:pt>
                <c:pt idx="69">
                  <c:v>枚方市</c:v>
                </c:pt>
                <c:pt idx="70">
                  <c:v>田尻町</c:v>
                </c:pt>
                <c:pt idx="71">
                  <c:v>堺市美原区</c:v>
                </c:pt>
                <c:pt idx="72">
                  <c:v>四條畷市</c:v>
                </c:pt>
                <c:pt idx="73">
                  <c:v>島本町</c:v>
                </c:pt>
              </c:strCache>
            </c:strRef>
          </c:cat>
          <c:val>
            <c:numRef>
              <c:f>市区町村別_有所見者割合!$AC$6:$AC$79</c:f>
              <c:numCache>
                <c:formatCode>0.0%</c:formatCode>
                <c:ptCount val="74"/>
                <c:pt idx="0">
                  <c:v>0.10606060606060606</c:v>
                </c:pt>
                <c:pt idx="1">
                  <c:v>9.2031425364758696E-2</c:v>
                </c:pt>
                <c:pt idx="2">
                  <c:v>8.5645355850422197E-2</c:v>
                </c:pt>
                <c:pt idx="3">
                  <c:v>8.5106382978723402E-2</c:v>
                </c:pt>
                <c:pt idx="4">
                  <c:v>8.4659090909090906E-2</c:v>
                </c:pt>
                <c:pt idx="5">
                  <c:v>8.4135621598995389E-2</c:v>
                </c:pt>
                <c:pt idx="6">
                  <c:v>8.2802547770700632E-2</c:v>
                </c:pt>
                <c:pt idx="7">
                  <c:v>7.5415896487985218E-2</c:v>
                </c:pt>
                <c:pt idx="8">
                  <c:v>7.5262543757292882E-2</c:v>
                </c:pt>
                <c:pt idx="9">
                  <c:v>7.2014585232452147E-2</c:v>
                </c:pt>
                <c:pt idx="10">
                  <c:v>7.1538068472151245E-2</c:v>
                </c:pt>
                <c:pt idx="11">
                  <c:v>7.0981210855949897E-2</c:v>
                </c:pt>
                <c:pt idx="12">
                  <c:v>6.9620253164556958E-2</c:v>
                </c:pt>
                <c:pt idx="13">
                  <c:v>6.9518716577540107E-2</c:v>
                </c:pt>
                <c:pt idx="14">
                  <c:v>6.7897558070279931E-2</c:v>
                </c:pt>
                <c:pt idx="15">
                  <c:v>6.7690160502442434E-2</c:v>
                </c:pt>
                <c:pt idx="16">
                  <c:v>6.7686874632136546E-2</c:v>
                </c:pt>
                <c:pt idx="17">
                  <c:v>6.7321178120617109E-2</c:v>
                </c:pt>
                <c:pt idx="18">
                  <c:v>6.7022538552787669E-2</c:v>
                </c:pt>
                <c:pt idx="19">
                  <c:v>6.6147859922178989E-2</c:v>
                </c:pt>
                <c:pt idx="20">
                  <c:v>6.5369649805447474E-2</c:v>
                </c:pt>
                <c:pt idx="21">
                  <c:v>6.5239244069159624E-2</c:v>
                </c:pt>
                <c:pt idx="22">
                  <c:v>6.4854554124940386E-2</c:v>
                </c:pt>
                <c:pt idx="23">
                  <c:v>6.43611911623439E-2</c:v>
                </c:pt>
                <c:pt idx="24">
                  <c:v>6.3535911602209949E-2</c:v>
                </c:pt>
                <c:pt idx="25">
                  <c:v>6.2807881773399021E-2</c:v>
                </c:pt>
                <c:pt idx="26">
                  <c:v>6.1011646097688166E-2</c:v>
                </c:pt>
                <c:pt idx="27">
                  <c:v>6.084466714387974E-2</c:v>
                </c:pt>
                <c:pt idx="28">
                  <c:v>6.0760667903525044E-2</c:v>
                </c:pt>
                <c:pt idx="29">
                  <c:v>5.9793814432989693E-2</c:v>
                </c:pt>
                <c:pt idx="30">
                  <c:v>5.9707097258730753E-2</c:v>
                </c:pt>
                <c:pt idx="31">
                  <c:v>5.9704453039769907E-2</c:v>
                </c:pt>
                <c:pt idx="32">
                  <c:v>5.9688581314878891E-2</c:v>
                </c:pt>
                <c:pt idx="33">
                  <c:v>5.9322033898305086E-2</c:v>
                </c:pt>
                <c:pt idx="34">
                  <c:v>5.8912386706948643E-2</c:v>
                </c:pt>
                <c:pt idx="35">
                  <c:v>5.8620689655172413E-2</c:v>
                </c:pt>
                <c:pt idx="36">
                  <c:v>5.8447937131630649E-2</c:v>
                </c:pt>
                <c:pt idx="37">
                  <c:v>5.763239875389408E-2</c:v>
                </c:pt>
                <c:pt idx="38">
                  <c:v>5.7347670250896057E-2</c:v>
                </c:pt>
                <c:pt idx="39">
                  <c:v>5.7298772169167803E-2</c:v>
                </c:pt>
                <c:pt idx="40">
                  <c:v>5.6808326105810929E-2</c:v>
                </c:pt>
                <c:pt idx="41">
                  <c:v>5.6776556776556776E-2</c:v>
                </c:pt>
                <c:pt idx="42">
                  <c:v>5.6657223796033995E-2</c:v>
                </c:pt>
                <c:pt idx="43">
                  <c:v>5.6332703213610585E-2</c:v>
                </c:pt>
                <c:pt idx="44">
                  <c:v>5.5595930232558141E-2</c:v>
                </c:pt>
                <c:pt idx="45">
                  <c:v>5.5555555555555552E-2</c:v>
                </c:pt>
                <c:pt idx="46">
                  <c:v>5.4883720930232562E-2</c:v>
                </c:pt>
                <c:pt idx="47">
                  <c:v>5.4275673565013664E-2</c:v>
                </c:pt>
                <c:pt idx="48">
                  <c:v>5.3849787435049597E-2</c:v>
                </c:pt>
                <c:pt idx="49">
                  <c:v>5.3367875647668393E-2</c:v>
                </c:pt>
                <c:pt idx="50">
                  <c:v>5.1997463538363979E-2</c:v>
                </c:pt>
                <c:pt idx="51">
                  <c:v>5.128205128205128E-2</c:v>
                </c:pt>
                <c:pt idx="52">
                  <c:v>5.1028297510437609E-2</c:v>
                </c:pt>
                <c:pt idx="53">
                  <c:v>5.0077553733658318E-2</c:v>
                </c:pt>
                <c:pt idx="54">
                  <c:v>4.8488305761551623E-2</c:v>
                </c:pt>
                <c:pt idx="55">
                  <c:v>4.8267326732673269E-2</c:v>
                </c:pt>
                <c:pt idx="56">
                  <c:v>4.8248133256748996E-2</c:v>
                </c:pt>
                <c:pt idx="57">
                  <c:v>4.8013245033112585E-2</c:v>
                </c:pt>
                <c:pt idx="58">
                  <c:v>4.7923322683706068E-2</c:v>
                </c:pt>
                <c:pt idx="59">
                  <c:v>4.7268907563025209E-2</c:v>
                </c:pt>
                <c:pt idx="60">
                  <c:v>4.6897899364924278E-2</c:v>
                </c:pt>
                <c:pt idx="61">
                  <c:v>4.6153846153846156E-2</c:v>
                </c:pt>
                <c:pt idx="62">
                  <c:v>4.6127067014795471E-2</c:v>
                </c:pt>
                <c:pt idx="63">
                  <c:v>4.5627859684799189E-2</c:v>
                </c:pt>
                <c:pt idx="64">
                  <c:v>4.2553191489361701E-2</c:v>
                </c:pt>
                <c:pt idx="65">
                  <c:v>4.2424242424242427E-2</c:v>
                </c:pt>
                <c:pt idx="66">
                  <c:v>4.1594454072790298E-2</c:v>
                </c:pt>
                <c:pt idx="67">
                  <c:v>4.1009463722397478E-2</c:v>
                </c:pt>
                <c:pt idx="68">
                  <c:v>3.9365079365079367E-2</c:v>
                </c:pt>
                <c:pt idx="69">
                  <c:v>3.7073652990608011E-2</c:v>
                </c:pt>
                <c:pt idx="70">
                  <c:v>3.4013605442176874E-2</c:v>
                </c:pt>
                <c:pt idx="71">
                  <c:v>3.2442748091603052E-2</c:v>
                </c:pt>
                <c:pt idx="72">
                  <c:v>3.1968031968031968E-2</c:v>
                </c:pt>
                <c:pt idx="73">
                  <c:v>2.689075630252101E-2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698032"/>
        <c:axId val="32369859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3FC-4077-87B0-9DCCB7ECBBEA}"/>
              </c:ext>
            </c:extLst>
          </c:dPt>
          <c:dLbls>
            <c:dLbl>
              <c:idx val="0"/>
              <c:layout>
                <c:manualLayout>
                  <c:x val="9.0813251422358736E-3"/>
                  <c:y val="-0.898356093677339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33-4BFB-B5BB-CD35703D8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市区町村別_有所見者割合!$AP$6:$AP$79</c:f>
              <c:numCache>
                <c:formatCode>0.0%</c:formatCode>
                <c:ptCount val="74"/>
                <c:pt idx="0">
                  <c:v>5.7367237721270462E-2</c:v>
                </c:pt>
                <c:pt idx="1">
                  <c:v>5.7367237721270462E-2</c:v>
                </c:pt>
                <c:pt idx="2">
                  <c:v>5.7367237721270462E-2</c:v>
                </c:pt>
                <c:pt idx="3">
                  <c:v>5.7367237721270462E-2</c:v>
                </c:pt>
                <c:pt idx="4">
                  <c:v>5.7367237721270462E-2</c:v>
                </c:pt>
                <c:pt idx="5">
                  <c:v>5.7367237721270462E-2</c:v>
                </c:pt>
                <c:pt idx="6">
                  <c:v>5.7367237721270462E-2</c:v>
                </c:pt>
                <c:pt idx="7">
                  <c:v>5.7367237721270462E-2</c:v>
                </c:pt>
                <c:pt idx="8">
                  <c:v>5.7367237721270462E-2</c:v>
                </c:pt>
                <c:pt idx="9">
                  <c:v>5.7367237721270462E-2</c:v>
                </c:pt>
                <c:pt idx="10">
                  <c:v>5.7367237721270462E-2</c:v>
                </c:pt>
                <c:pt idx="11">
                  <c:v>5.7367237721270462E-2</c:v>
                </c:pt>
                <c:pt idx="12">
                  <c:v>5.7367237721270462E-2</c:v>
                </c:pt>
                <c:pt idx="13">
                  <c:v>5.7367237721270462E-2</c:v>
                </c:pt>
                <c:pt idx="14">
                  <c:v>5.7367237721270462E-2</c:v>
                </c:pt>
                <c:pt idx="15">
                  <c:v>5.7367237721270462E-2</c:v>
                </c:pt>
                <c:pt idx="16">
                  <c:v>5.7367237721270462E-2</c:v>
                </c:pt>
                <c:pt idx="17">
                  <c:v>5.7367237721270462E-2</c:v>
                </c:pt>
                <c:pt idx="18">
                  <c:v>5.7367237721270462E-2</c:v>
                </c:pt>
                <c:pt idx="19">
                  <c:v>5.7367237721270462E-2</c:v>
                </c:pt>
                <c:pt idx="20">
                  <c:v>5.7367237721270462E-2</c:v>
                </c:pt>
                <c:pt idx="21">
                  <c:v>5.7367237721270462E-2</c:v>
                </c:pt>
                <c:pt idx="22">
                  <c:v>5.7367237721270462E-2</c:v>
                </c:pt>
                <c:pt idx="23">
                  <c:v>5.7367237721270462E-2</c:v>
                </c:pt>
                <c:pt idx="24">
                  <c:v>5.7367237721270462E-2</c:v>
                </c:pt>
                <c:pt idx="25">
                  <c:v>5.7367237721270462E-2</c:v>
                </c:pt>
                <c:pt idx="26">
                  <c:v>5.7367237721270462E-2</c:v>
                </c:pt>
                <c:pt idx="27">
                  <c:v>5.7367237721270462E-2</c:v>
                </c:pt>
                <c:pt idx="28">
                  <c:v>5.7367237721270462E-2</c:v>
                </c:pt>
                <c:pt idx="29">
                  <c:v>5.7367237721270462E-2</c:v>
                </c:pt>
                <c:pt idx="30">
                  <c:v>5.7367237721270462E-2</c:v>
                </c:pt>
                <c:pt idx="31">
                  <c:v>5.7367237721270462E-2</c:v>
                </c:pt>
                <c:pt idx="32">
                  <c:v>5.7367237721270462E-2</c:v>
                </c:pt>
                <c:pt idx="33">
                  <c:v>5.7367237721270462E-2</c:v>
                </c:pt>
                <c:pt idx="34">
                  <c:v>5.7367237721270462E-2</c:v>
                </c:pt>
                <c:pt idx="35">
                  <c:v>5.7367237721270462E-2</c:v>
                </c:pt>
                <c:pt idx="36">
                  <c:v>5.7367237721270462E-2</c:v>
                </c:pt>
                <c:pt idx="37">
                  <c:v>5.7367237721270462E-2</c:v>
                </c:pt>
                <c:pt idx="38">
                  <c:v>5.7367237721270462E-2</c:v>
                </c:pt>
                <c:pt idx="39">
                  <c:v>5.7367237721270462E-2</c:v>
                </c:pt>
                <c:pt idx="40">
                  <c:v>5.7367237721270462E-2</c:v>
                </c:pt>
                <c:pt idx="41">
                  <c:v>5.7367237721270462E-2</c:v>
                </c:pt>
                <c:pt idx="42">
                  <c:v>5.7367237721270462E-2</c:v>
                </c:pt>
                <c:pt idx="43">
                  <c:v>5.7367237721270462E-2</c:v>
                </c:pt>
                <c:pt idx="44">
                  <c:v>5.7367237721270462E-2</c:v>
                </c:pt>
                <c:pt idx="45">
                  <c:v>5.7367237721270462E-2</c:v>
                </c:pt>
                <c:pt idx="46">
                  <c:v>5.7367237721270462E-2</c:v>
                </c:pt>
                <c:pt idx="47">
                  <c:v>5.7367237721270462E-2</c:v>
                </c:pt>
                <c:pt idx="48">
                  <c:v>5.7367237721270462E-2</c:v>
                </c:pt>
                <c:pt idx="49">
                  <c:v>5.7367237721270462E-2</c:v>
                </c:pt>
                <c:pt idx="50">
                  <c:v>5.7367237721270462E-2</c:v>
                </c:pt>
                <c:pt idx="51">
                  <c:v>5.7367237721270462E-2</c:v>
                </c:pt>
                <c:pt idx="52">
                  <c:v>5.7367237721270462E-2</c:v>
                </c:pt>
                <c:pt idx="53">
                  <c:v>5.7367237721270462E-2</c:v>
                </c:pt>
                <c:pt idx="54">
                  <c:v>5.7367237721270462E-2</c:v>
                </c:pt>
                <c:pt idx="55">
                  <c:v>5.7367237721270462E-2</c:v>
                </c:pt>
                <c:pt idx="56">
                  <c:v>5.7367237721270462E-2</c:v>
                </c:pt>
                <c:pt idx="57">
                  <c:v>5.7367237721270462E-2</c:v>
                </c:pt>
                <c:pt idx="58">
                  <c:v>5.7367237721270462E-2</c:v>
                </c:pt>
                <c:pt idx="59">
                  <c:v>5.7367237721270462E-2</c:v>
                </c:pt>
                <c:pt idx="60">
                  <c:v>5.7367237721270462E-2</c:v>
                </c:pt>
                <c:pt idx="61">
                  <c:v>5.7367237721270462E-2</c:v>
                </c:pt>
                <c:pt idx="62">
                  <c:v>5.7367237721270462E-2</c:v>
                </c:pt>
                <c:pt idx="63">
                  <c:v>5.7367237721270462E-2</c:v>
                </c:pt>
                <c:pt idx="64">
                  <c:v>5.7367237721270462E-2</c:v>
                </c:pt>
                <c:pt idx="65">
                  <c:v>5.7367237721270462E-2</c:v>
                </c:pt>
                <c:pt idx="66">
                  <c:v>5.7367237721270462E-2</c:v>
                </c:pt>
                <c:pt idx="67">
                  <c:v>5.7367237721270462E-2</c:v>
                </c:pt>
                <c:pt idx="68">
                  <c:v>5.7367237721270462E-2</c:v>
                </c:pt>
                <c:pt idx="69">
                  <c:v>5.7367237721270462E-2</c:v>
                </c:pt>
                <c:pt idx="70">
                  <c:v>5.7367237721270462E-2</c:v>
                </c:pt>
                <c:pt idx="71">
                  <c:v>5.7367237721270462E-2</c:v>
                </c:pt>
                <c:pt idx="72">
                  <c:v>5.7367237721270462E-2</c:v>
                </c:pt>
                <c:pt idx="73">
                  <c:v>5.7367237721270462E-2</c:v>
                </c:pt>
              </c:numCache>
            </c:numRef>
          </c:xVal>
          <c:yVal>
            <c:numRef>
              <c:f>市区町村別_有所見者割合!$AV$6:$AV$79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699712"/>
        <c:axId val="323699152"/>
      </c:scatterChart>
      <c:catAx>
        <c:axId val="3236980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3698592"/>
        <c:crossesAt val="0"/>
        <c:auto val="1"/>
        <c:lblAlgn val="ctr"/>
        <c:lblOffset val="100"/>
        <c:noMultiLvlLbl val="0"/>
      </c:catAx>
      <c:valAx>
        <c:axId val="32369859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2110962824562184"/>
              <c:y val="1.128560438663939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3698032"/>
        <c:crosses val="autoZero"/>
        <c:crossBetween val="between"/>
      </c:valAx>
      <c:valAx>
        <c:axId val="32369915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3699712"/>
        <c:crosses val="max"/>
        <c:crossBetween val="midCat"/>
      </c:valAx>
      <c:valAx>
        <c:axId val="32369971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369915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1250611845326"/>
          <c:y val="6.8346756044238691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市区町村別_有所見者割合!$AD$5</c:f>
              <c:strCache>
                <c:ptCount val="1"/>
                <c:pt idx="0">
                  <c:v>有所見者割合 口臭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32"/>
              <c:layout>
                <c:manualLayout>
                  <c:x val="3.351383303249988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45-4795-817F-C78B483EA724}"/>
                </c:ext>
              </c:extLst>
            </c:dLbl>
            <c:dLbl>
              <c:idx val="33"/>
              <c:layout>
                <c:manualLayout>
                  <c:x val="6.7027666065000392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45-4795-817F-C78B483EA724}"/>
                </c:ext>
              </c:extLst>
            </c:dLbl>
            <c:dLbl>
              <c:idx val="34"/>
              <c:layout>
                <c:manualLayout>
                  <c:x val="6.7027666065000999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45-4795-817F-C78B483EA724}"/>
                </c:ext>
              </c:extLst>
            </c:dLbl>
            <c:dLbl>
              <c:idx val="35"/>
              <c:layout>
                <c:manualLayout>
                  <c:x val="8.378458258125125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45-4795-817F-C78B483EA724}"/>
                </c:ext>
              </c:extLst>
            </c:dLbl>
            <c:dLbl>
              <c:idx val="36"/>
              <c:layout>
                <c:manualLayout>
                  <c:x val="1.00541499097501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45-4795-817F-C78B483EA724}"/>
                </c:ext>
              </c:extLst>
            </c:dLbl>
            <c:dLbl>
              <c:idx val="37"/>
              <c:layout>
                <c:manualLayout>
                  <c:x val="1.00541499097501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45-4795-817F-C78B483EA724}"/>
                </c:ext>
              </c:extLst>
            </c:dLbl>
            <c:dLbl>
              <c:idx val="38"/>
              <c:layout>
                <c:manualLayout>
                  <c:x val="1.1729841561375114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45-4795-817F-C78B483EA724}"/>
                </c:ext>
              </c:extLst>
            </c:dLbl>
            <c:dLbl>
              <c:idx val="39"/>
              <c:layout>
                <c:manualLayout>
                  <c:x val="1.1729841561375175E-2"/>
                  <c:y val="1.62313025614725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45-4795-817F-C78B483EA724}"/>
                </c:ext>
              </c:extLst>
            </c:dLbl>
            <c:dLbl>
              <c:idx val="40"/>
              <c:layout>
                <c:manualLayout>
                  <c:x val="1.508122486462522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45-4795-817F-C78B483EA724}"/>
                </c:ext>
              </c:extLst>
            </c:dLbl>
            <c:dLbl>
              <c:idx val="41"/>
              <c:layout>
                <c:manualLayout>
                  <c:x val="1.6756916516250251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45-4795-817F-C78B483EA724}"/>
                </c:ext>
              </c:extLst>
            </c:dLbl>
            <c:dLbl>
              <c:idx val="42"/>
              <c:layout>
                <c:manualLayout>
                  <c:x val="1.843260816787521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45-4795-817F-C78B483EA724}"/>
                </c:ext>
              </c:extLst>
            </c:dLbl>
            <c:dLbl>
              <c:idx val="43"/>
              <c:layout>
                <c:manualLayout>
                  <c:x val="-1.00541499097501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45-4795-817F-C78B483EA724}"/>
                </c:ext>
              </c:extLst>
            </c:dLbl>
            <c:dLbl>
              <c:idx val="44"/>
              <c:layout>
                <c:manualLayout>
                  <c:x val="-1.0054149909750182E-2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45-4795-817F-C78B483EA724}"/>
                </c:ext>
              </c:extLst>
            </c:dLbl>
            <c:dLbl>
              <c:idx val="45"/>
              <c:layout>
                <c:manualLayout>
                  <c:x val="-6.7027666065001311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45-4795-817F-C78B483EA724}"/>
                </c:ext>
              </c:extLst>
            </c:dLbl>
            <c:dLbl>
              <c:idx val="46"/>
              <c:layout>
                <c:manualLayout>
                  <c:x val="-6.7027666065001311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45-4795-817F-C78B483EA724}"/>
                </c:ext>
              </c:extLst>
            </c:dLbl>
            <c:dLbl>
              <c:idx val="47"/>
              <c:layout>
                <c:manualLayout>
                  <c:x val="-6.7027666065000695E-3"/>
                  <c:y val="8.115651269398860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45-4795-817F-C78B483EA724}"/>
                </c:ext>
              </c:extLst>
            </c:dLbl>
            <c:dLbl>
              <c:idx val="48"/>
              <c:layout>
                <c:manualLayout>
                  <c:x val="-5.0270749548750751E-3"/>
                  <c:y val="-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45-4795-817F-C78B483EA724}"/>
                </c:ext>
              </c:extLst>
            </c:dLbl>
            <c:dLbl>
              <c:idx val="49"/>
              <c:layout>
                <c:manualLayout>
                  <c:x val="-3.351383303250019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45-4795-817F-C78B483EA7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市区町村別_有所見者割合!$AD$6:$AD$79</c:f>
              <c:strCache>
                <c:ptCount val="74"/>
                <c:pt idx="0">
                  <c:v>泉佐野市</c:v>
                </c:pt>
                <c:pt idx="1">
                  <c:v>千早赤阪村</c:v>
                </c:pt>
                <c:pt idx="2">
                  <c:v>熊取町</c:v>
                </c:pt>
                <c:pt idx="3">
                  <c:v>鶴見区</c:v>
                </c:pt>
                <c:pt idx="4">
                  <c:v>河南町</c:v>
                </c:pt>
                <c:pt idx="5">
                  <c:v>守口市</c:v>
                </c:pt>
                <c:pt idx="6">
                  <c:v>貝塚市</c:v>
                </c:pt>
                <c:pt idx="7">
                  <c:v>能勢町</c:v>
                </c:pt>
                <c:pt idx="8">
                  <c:v>柏原市</c:v>
                </c:pt>
                <c:pt idx="9">
                  <c:v>高石市</c:v>
                </c:pt>
                <c:pt idx="10">
                  <c:v>福島区</c:v>
                </c:pt>
                <c:pt idx="11">
                  <c:v>高槻市</c:v>
                </c:pt>
                <c:pt idx="12">
                  <c:v>松原市</c:v>
                </c:pt>
                <c:pt idx="13">
                  <c:v>東大阪市</c:v>
                </c:pt>
                <c:pt idx="14">
                  <c:v>大阪狭山市</c:v>
                </c:pt>
                <c:pt idx="15">
                  <c:v>堺市中区</c:v>
                </c:pt>
                <c:pt idx="16">
                  <c:v>泉大津市</c:v>
                </c:pt>
                <c:pt idx="17">
                  <c:v>島本町</c:v>
                </c:pt>
                <c:pt idx="18">
                  <c:v>交野市</c:v>
                </c:pt>
                <c:pt idx="19">
                  <c:v>岸和田市</c:v>
                </c:pt>
                <c:pt idx="20">
                  <c:v>住之江区</c:v>
                </c:pt>
                <c:pt idx="21">
                  <c:v>東住吉区</c:v>
                </c:pt>
                <c:pt idx="22">
                  <c:v>岬町</c:v>
                </c:pt>
                <c:pt idx="23">
                  <c:v>門真市</c:v>
                </c:pt>
                <c:pt idx="24">
                  <c:v>平野区</c:v>
                </c:pt>
                <c:pt idx="25">
                  <c:v>田尻町</c:v>
                </c:pt>
                <c:pt idx="26">
                  <c:v>旭区</c:v>
                </c:pt>
                <c:pt idx="27">
                  <c:v>富田林市</c:v>
                </c:pt>
                <c:pt idx="28">
                  <c:v>此花区</c:v>
                </c:pt>
                <c:pt idx="29">
                  <c:v>寝屋川市</c:v>
                </c:pt>
                <c:pt idx="30">
                  <c:v>藤井寺市</c:v>
                </c:pt>
                <c:pt idx="31">
                  <c:v>泉南市</c:v>
                </c:pt>
                <c:pt idx="32">
                  <c:v>都島区</c:v>
                </c:pt>
                <c:pt idx="33">
                  <c:v>大阪市</c:v>
                </c:pt>
                <c:pt idx="34">
                  <c:v>西成区</c:v>
                </c:pt>
                <c:pt idx="35">
                  <c:v>堺市南区</c:v>
                </c:pt>
                <c:pt idx="36">
                  <c:v>生野区</c:v>
                </c:pt>
                <c:pt idx="37">
                  <c:v>吹田市</c:v>
                </c:pt>
                <c:pt idx="38">
                  <c:v>天王寺区</c:v>
                </c:pt>
                <c:pt idx="39">
                  <c:v>大正区</c:v>
                </c:pt>
                <c:pt idx="40">
                  <c:v>和泉市</c:v>
                </c:pt>
                <c:pt idx="41">
                  <c:v>城東区</c:v>
                </c:pt>
                <c:pt idx="42">
                  <c:v>阿倍野区</c:v>
                </c:pt>
                <c:pt idx="43">
                  <c:v>豊能町</c:v>
                </c:pt>
                <c:pt idx="44">
                  <c:v>大東市</c:v>
                </c:pt>
                <c:pt idx="45">
                  <c:v>浪速区</c:v>
                </c:pt>
                <c:pt idx="46">
                  <c:v>東淀川区</c:v>
                </c:pt>
                <c:pt idx="47">
                  <c:v>東成区</c:v>
                </c:pt>
                <c:pt idx="48">
                  <c:v>港区</c:v>
                </c:pt>
                <c:pt idx="49">
                  <c:v>箕面市</c:v>
                </c:pt>
                <c:pt idx="50">
                  <c:v>北区</c:v>
                </c:pt>
                <c:pt idx="51">
                  <c:v>阪南市</c:v>
                </c:pt>
                <c:pt idx="52">
                  <c:v>住吉区</c:v>
                </c:pt>
                <c:pt idx="53">
                  <c:v>西淀川区</c:v>
                </c:pt>
                <c:pt idx="54">
                  <c:v>西区</c:v>
                </c:pt>
                <c:pt idx="55">
                  <c:v>堺市西区</c:v>
                </c:pt>
                <c:pt idx="56">
                  <c:v>河内長野市</c:v>
                </c:pt>
                <c:pt idx="57">
                  <c:v>堺市</c:v>
                </c:pt>
                <c:pt idx="58">
                  <c:v>堺市東区</c:v>
                </c:pt>
                <c:pt idx="59">
                  <c:v>枚方市</c:v>
                </c:pt>
                <c:pt idx="60">
                  <c:v>八尾市</c:v>
                </c:pt>
                <c:pt idx="61">
                  <c:v>羽曳野市</c:v>
                </c:pt>
                <c:pt idx="62">
                  <c:v>中央区</c:v>
                </c:pt>
                <c:pt idx="63">
                  <c:v>茨木市</c:v>
                </c:pt>
                <c:pt idx="64">
                  <c:v>四條畷市</c:v>
                </c:pt>
                <c:pt idx="65">
                  <c:v>豊中市</c:v>
                </c:pt>
                <c:pt idx="66">
                  <c:v>淀川区</c:v>
                </c:pt>
                <c:pt idx="67">
                  <c:v>堺市堺区</c:v>
                </c:pt>
                <c:pt idx="68">
                  <c:v>池田市</c:v>
                </c:pt>
                <c:pt idx="69">
                  <c:v>摂津市</c:v>
                </c:pt>
                <c:pt idx="70">
                  <c:v>堺市北区</c:v>
                </c:pt>
                <c:pt idx="71">
                  <c:v>忠岡町</c:v>
                </c:pt>
                <c:pt idx="72">
                  <c:v>太子町</c:v>
                </c:pt>
                <c:pt idx="73">
                  <c:v>堺市美原区</c:v>
                </c:pt>
              </c:strCache>
            </c:strRef>
          </c:cat>
          <c:val>
            <c:numRef>
              <c:f>市区町村別_有所見者割合!$AE$6:$AE$79</c:f>
              <c:numCache>
                <c:formatCode>0.0%</c:formatCode>
                <c:ptCount val="74"/>
                <c:pt idx="0">
                  <c:v>9.3558282208588958E-2</c:v>
                </c:pt>
                <c:pt idx="1">
                  <c:v>6.0606060606060608E-2</c:v>
                </c:pt>
                <c:pt idx="2">
                  <c:v>3.6188178528347409E-2</c:v>
                </c:pt>
                <c:pt idx="3">
                  <c:v>3.5934868051656375E-2</c:v>
                </c:pt>
                <c:pt idx="4">
                  <c:v>3.5031847133757961E-2</c:v>
                </c:pt>
                <c:pt idx="5">
                  <c:v>3.4346504559270519E-2</c:v>
                </c:pt>
                <c:pt idx="6">
                  <c:v>3.2672112018669777E-2</c:v>
                </c:pt>
                <c:pt idx="7">
                  <c:v>3.2051282051282048E-2</c:v>
                </c:pt>
                <c:pt idx="8">
                  <c:v>3.0606238964096526E-2</c:v>
                </c:pt>
                <c:pt idx="9">
                  <c:v>2.9571984435797664E-2</c:v>
                </c:pt>
                <c:pt idx="10">
                  <c:v>2.8074866310160429E-2</c:v>
                </c:pt>
                <c:pt idx="11">
                  <c:v>2.7876956879978029E-2</c:v>
                </c:pt>
                <c:pt idx="12">
                  <c:v>2.6522593320235755E-2</c:v>
                </c:pt>
                <c:pt idx="13">
                  <c:v>2.4728588661037394E-2</c:v>
                </c:pt>
                <c:pt idx="14">
                  <c:v>2.4725274725274724E-2</c:v>
                </c:pt>
                <c:pt idx="15">
                  <c:v>2.4186046511627906E-2</c:v>
                </c:pt>
                <c:pt idx="16">
                  <c:v>2.3874488403819918E-2</c:v>
                </c:pt>
                <c:pt idx="17">
                  <c:v>2.3529411764705882E-2</c:v>
                </c:pt>
                <c:pt idx="18">
                  <c:v>2.3178807947019868E-2</c:v>
                </c:pt>
                <c:pt idx="19">
                  <c:v>2.2920517560073937E-2</c:v>
                </c:pt>
                <c:pt idx="20">
                  <c:v>2.1972884525479196E-2</c:v>
                </c:pt>
                <c:pt idx="21">
                  <c:v>2.1448806151355727E-2</c:v>
                </c:pt>
                <c:pt idx="22">
                  <c:v>2.1276595744680851E-2</c:v>
                </c:pt>
                <c:pt idx="23">
                  <c:v>2.1193771626297576E-2</c:v>
                </c:pt>
                <c:pt idx="24">
                  <c:v>2.0653398422831395E-2</c:v>
                </c:pt>
                <c:pt idx="25">
                  <c:v>2.0408163265306121E-2</c:v>
                </c:pt>
                <c:pt idx="26">
                  <c:v>2.0114942528735632E-2</c:v>
                </c:pt>
                <c:pt idx="27">
                  <c:v>1.8996415770609319E-2</c:v>
                </c:pt>
                <c:pt idx="28">
                  <c:v>1.893939393939394E-2</c:v>
                </c:pt>
                <c:pt idx="29">
                  <c:v>1.8860432797299979E-2</c:v>
                </c:pt>
                <c:pt idx="30">
                  <c:v>1.884159106769016E-2</c:v>
                </c:pt>
                <c:pt idx="31">
                  <c:v>1.8789144050104383E-2</c:v>
                </c:pt>
                <c:pt idx="32">
                  <c:v>1.8354430379746836E-2</c:v>
                </c:pt>
                <c:pt idx="33">
                  <c:v>1.790548091489309E-2</c:v>
                </c:pt>
                <c:pt idx="34">
                  <c:v>1.7875920084121977E-2</c:v>
                </c:pt>
                <c:pt idx="35">
                  <c:v>1.762571280456195E-2</c:v>
                </c:pt>
                <c:pt idx="36">
                  <c:v>1.7477562588568731E-2</c:v>
                </c:pt>
                <c:pt idx="37">
                  <c:v>1.7412302999491612E-2</c:v>
                </c:pt>
                <c:pt idx="38">
                  <c:v>1.7241379310344827E-2</c:v>
                </c:pt>
                <c:pt idx="39">
                  <c:v>1.7179670722977811E-2</c:v>
                </c:pt>
                <c:pt idx="40">
                  <c:v>1.6840239308663858E-2</c:v>
                </c:pt>
                <c:pt idx="41">
                  <c:v>1.6697588126159554E-2</c:v>
                </c:pt>
                <c:pt idx="42">
                  <c:v>1.6543069024529379E-2</c:v>
                </c:pt>
                <c:pt idx="43">
                  <c:v>1.608910891089109E-2</c:v>
                </c:pt>
                <c:pt idx="44">
                  <c:v>1.6045099739809193E-2</c:v>
                </c:pt>
                <c:pt idx="45">
                  <c:v>1.5625E-2</c:v>
                </c:pt>
                <c:pt idx="46">
                  <c:v>1.5618898867629832E-2</c:v>
                </c:pt>
                <c:pt idx="47">
                  <c:v>1.542111506524318E-2</c:v>
                </c:pt>
                <c:pt idx="48">
                  <c:v>1.5252621544327931E-2</c:v>
                </c:pt>
                <c:pt idx="49">
                  <c:v>1.5124327095616509E-2</c:v>
                </c:pt>
                <c:pt idx="50">
                  <c:v>1.4781125639567936E-2</c:v>
                </c:pt>
                <c:pt idx="51">
                  <c:v>1.4778325123152709E-2</c:v>
                </c:pt>
                <c:pt idx="52">
                  <c:v>1.4534883720930232E-2</c:v>
                </c:pt>
                <c:pt idx="53">
                  <c:v>1.443298969072165E-2</c:v>
                </c:pt>
                <c:pt idx="54">
                  <c:v>1.4409221902017291E-2</c:v>
                </c:pt>
                <c:pt idx="55">
                  <c:v>1.4102564102564103E-2</c:v>
                </c:pt>
                <c:pt idx="56">
                  <c:v>1.4057507987220448E-2</c:v>
                </c:pt>
                <c:pt idx="57">
                  <c:v>1.3687760365006943E-2</c:v>
                </c:pt>
                <c:pt idx="58">
                  <c:v>1.3618677042801557E-2</c:v>
                </c:pt>
                <c:pt idx="59">
                  <c:v>1.3593672763222936E-2</c:v>
                </c:pt>
                <c:pt idx="60">
                  <c:v>1.3499480789200415E-2</c:v>
                </c:pt>
                <c:pt idx="61">
                  <c:v>1.2618296529968454E-2</c:v>
                </c:pt>
                <c:pt idx="62">
                  <c:v>1.2106537530266344E-2</c:v>
                </c:pt>
                <c:pt idx="63">
                  <c:v>1.2061676199950262E-2</c:v>
                </c:pt>
                <c:pt idx="64">
                  <c:v>1.1988011988011988E-2</c:v>
                </c:pt>
                <c:pt idx="65">
                  <c:v>1.1595547309833023E-2</c:v>
                </c:pt>
                <c:pt idx="66">
                  <c:v>1.1342155009451797E-2</c:v>
                </c:pt>
                <c:pt idx="67">
                  <c:v>1.077996195307546E-2</c:v>
                </c:pt>
                <c:pt idx="68">
                  <c:v>1.0258915486077186E-2</c:v>
                </c:pt>
                <c:pt idx="69">
                  <c:v>1.0158730158730159E-2</c:v>
                </c:pt>
                <c:pt idx="70">
                  <c:v>9.6274591879447462E-3</c:v>
                </c:pt>
                <c:pt idx="71">
                  <c:v>8.2872928176795577E-3</c:v>
                </c:pt>
                <c:pt idx="72">
                  <c:v>6.0606060606060606E-3</c:v>
                </c:pt>
                <c:pt idx="73">
                  <c:v>3.8167938931297708E-3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703072"/>
        <c:axId val="32370363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3FC-4077-87B0-9DCCB7ECBBEA}"/>
              </c:ext>
            </c:extLst>
          </c:dPt>
          <c:dLbls>
            <c:dLbl>
              <c:idx val="0"/>
              <c:layout>
                <c:manualLayout>
                  <c:x val="1.2432708445485862E-2"/>
                  <c:y val="-0.8981969457557984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D5-4A44-AF1F-5D815A619E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市区町村別_有所見者割合!$AQ$6:$AQ$79</c:f>
              <c:numCache>
                <c:formatCode>0.0%</c:formatCode>
                <c:ptCount val="74"/>
                <c:pt idx="0">
                  <c:v>1.9399827725982977E-2</c:v>
                </c:pt>
                <c:pt idx="1">
                  <c:v>1.9399827725982977E-2</c:v>
                </c:pt>
                <c:pt idx="2">
                  <c:v>1.9399827725982977E-2</c:v>
                </c:pt>
                <c:pt idx="3">
                  <c:v>1.9399827725982977E-2</c:v>
                </c:pt>
                <c:pt idx="4">
                  <c:v>1.9399827725982977E-2</c:v>
                </c:pt>
                <c:pt idx="5">
                  <c:v>1.9399827725982977E-2</c:v>
                </c:pt>
                <c:pt idx="6">
                  <c:v>1.9399827725982977E-2</c:v>
                </c:pt>
                <c:pt idx="7">
                  <c:v>1.9399827725982977E-2</c:v>
                </c:pt>
                <c:pt idx="8">
                  <c:v>1.9399827725982977E-2</c:v>
                </c:pt>
                <c:pt idx="9">
                  <c:v>1.9399827725982977E-2</c:v>
                </c:pt>
                <c:pt idx="10">
                  <c:v>1.9399827725982977E-2</c:v>
                </c:pt>
                <c:pt idx="11">
                  <c:v>1.9399827725982977E-2</c:v>
                </c:pt>
                <c:pt idx="12">
                  <c:v>1.9399827725982977E-2</c:v>
                </c:pt>
                <c:pt idx="13">
                  <c:v>1.9399827725982977E-2</c:v>
                </c:pt>
                <c:pt idx="14">
                  <c:v>1.9399827725982977E-2</c:v>
                </c:pt>
                <c:pt idx="15">
                  <c:v>1.9399827725982977E-2</c:v>
                </c:pt>
                <c:pt idx="16">
                  <c:v>1.9399827725982977E-2</c:v>
                </c:pt>
                <c:pt idx="17">
                  <c:v>1.9399827725982977E-2</c:v>
                </c:pt>
                <c:pt idx="18">
                  <c:v>1.9399827725982977E-2</c:v>
                </c:pt>
                <c:pt idx="19">
                  <c:v>1.9399827725982977E-2</c:v>
                </c:pt>
                <c:pt idx="20">
                  <c:v>1.9399827725982977E-2</c:v>
                </c:pt>
                <c:pt idx="21">
                  <c:v>1.9399827725982977E-2</c:v>
                </c:pt>
                <c:pt idx="22">
                  <c:v>1.9399827725982977E-2</c:v>
                </c:pt>
                <c:pt idx="23">
                  <c:v>1.9399827725982977E-2</c:v>
                </c:pt>
                <c:pt idx="24">
                  <c:v>1.9399827725982977E-2</c:v>
                </c:pt>
                <c:pt idx="25">
                  <c:v>1.9399827725982977E-2</c:v>
                </c:pt>
                <c:pt idx="26">
                  <c:v>1.9399827725982977E-2</c:v>
                </c:pt>
                <c:pt idx="27">
                  <c:v>1.9399827725982977E-2</c:v>
                </c:pt>
                <c:pt idx="28">
                  <c:v>1.9399827725982977E-2</c:v>
                </c:pt>
                <c:pt idx="29">
                  <c:v>1.9399827725982977E-2</c:v>
                </c:pt>
                <c:pt idx="30">
                  <c:v>1.9399827725982977E-2</c:v>
                </c:pt>
                <c:pt idx="31">
                  <c:v>1.9399827725982977E-2</c:v>
                </c:pt>
                <c:pt idx="32">
                  <c:v>1.9399827725982977E-2</c:v>
                </c:pt>
                <c:pt idx="33">
                  <c:v>1.9399827725982977E-2</c:v>
                </c:pt>
                <c:pt idx="34">
                  <c:v>1.9399827725982977E-2</c:v>
                </c:pt>
                <c:pt idx="35">
                  <c:v>1.9399827725982977E-2</c:v>
                </c:pt>
                <c:pt idx="36">
                  <c:v>1.9399827725982977E-2</c:v>
                </c:pt>
                <c:pt idx="37">
                  <c:v>1.9399827725982977E-2</c:v>
                </c:pt>
                <c:pt idx="38">
                  <c:v>1.9399827725982977E-2</c:v>
                </c:pt>
                <c:pt idx="39">
                  <c:v>1.9399827725982977E-2</c:v>
                </c:pt>
                <c:pt idx="40">
                  <c:v>1.9399827725982977E-2</c:v>
                </c:pt>
                <c:pt idx="41">
                  <c:v>1.9399827725982977E-2</c:v>
                </c:pt>
                <c:pt idx="42">
                  <c:v>1.9399827725982977E-2</c:v>
                </c:pt>
                <c:pt idx="43">
                  <c:v>1.9399827725982977E-2</c:v>
                </c:pt>
                <c:pt idx="44">
                  <c:v>1.9399827725982977E-2</c:v>
                </c:pt>
                <c:pt idx="45">
                  <c:v>1.9399827725982977E-2</c:v>
                </c:pt>
                <c:pt idx="46">
                  <c:v>1.9399827725982977E-2</c:v>
                </c:pt>
                <c:pt idx="47">
                  <c:v>1.9399827725982977E-2</c:v>
                </c:pt>
                <c:pt idx="48">
                  <c:v>1.9399827725982977E-2</c:v>
                </c:pt>
                <c:pt idx="49">
                  <c:v>1.9399827725982977E-2</c:v>
                </c:pt>
                <c:pt idx="50">
                  <c:v>1.9399827725982977E-2</c:v>
                </c:pt>
                <c:pt idx="51">
                  <c:v>1.9399827725982977E-2</c:v>
                </c:pt>
                <c:pt idx="52">
                  <c:v>1.9399827725982977E-2</c:v>
                </c:pt>
                <c:pt idx="53">
                  <c:v>1.9399827725982977E-2</c:v>
                </c:pt>
                <c:pt idx="54">
                  <c:v>1.9399827725982977E-2</c:v>
                </c:pt>
                <c:pt idx="55">
                  <c:v>1.9399827725982977E-2</c:v>
                </c:pt>
                <c:pt idx="56">
                  <c:v>1.9399827725982977E-2</c:v>
                </c:pt>
                <c:pt idx="57">
                  <c:v>1.9399827725982977E-2</c:v>
                </c:pt>
                <c:pt idx="58">
                  <c:v>1.9399827725982977E-2</c:v>
                </c:pt>
                <c:pt idx="59">
                  <c:v>1.9399827725982977E-2</c:v>
                </c:pt>
                <c:pt idx="60">
                  <c:v>1.9399827725982977E-2</c:v>
                </c:pt>
                <c:pt idx="61">
                  <c:v>1.9399827725982977E-2</c:v>
                </c:pt>
                <c:pt idx="62">
                  <c:v>1.9399827725982977E-2</c:v>
                </c:pt>
                <c:pt idx="63">
                  <c:v>1.9399827725982977E-2</c:v>
                </c:pt>
                <c:pt idx="64">
                  <c:v>1.9399827725982977E-2</c:v>
                </c:pt>
                <c:pt idx="65">
                  <c:v>1.9399827725982977E-2</c:v>
                </c:pt>
                <c:pt idx="66">
                  <c:v>1.9399827725982977E-2</c:v>
                </c:pt>
                <c:pt idx="67">
                  <c:v>1.9399827725982977E-2</c:v>
                </c:pt>
                <c:pt idx="68">
                  <c:v>1.9399827725982977E-2</c:v>
                </c:pt>
                <c:pt idx="69">
                  <c:v>1.9399827725982977E-2</c:v>
                </c:pt>
                <c:pt idx="70">
                  <c:v>1.9399827725982977E-2</c:v>
                </c:pt>
                <c:pt idx="71">
                  <c:v>1.9399827725982977E-2</c:v>
                </c:pt>
                <c:pt idx="72">
                  <c:v>1.9399827725982977E-2</c:v>
                </c:pt>
                <c:pt idx="73">
                  <c:v>1.9399827725982977E-2</c:v>
                </c:pt>
              </c:numCache>
            </c:numRef>
          </c:xVal>
          <c:yVal>
            <c:numRef>
              <c:f>市区町村別_有所見者割合!$AV$6:$AV$79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704752"/>
        <c:axId val="323704192"/>
      </c:scatterChart>
      <c:catAx>
        <c:axId val="3237030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3703632"/>
        <c:crossesAt val="0"/>
        <c:auto val="1"/>
        <c:lblAlgn val="ctr"/>
        <c:lblOffset val="100"/>
        <c:noMultiLvlLbl val="0"/>
      </c:catAx>
      <c:valAx>
        <c:axId val="32370363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1.229357142857142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3703072"/>
        <c:crosses val="autoZero"/>
        <c:crossBetween val="between"/>
      </c:valAx>
      <c:valAx>
        <c:axId val="32370419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3704752"/>
        <c:crosses val="max"/>
        <c:crossBetween val="midCat"/>
      </c:valAx>
      <c:valAx>
        <c:axId val="32370475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370419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04782608695654"/>
          <c:y val="6.7338809523809509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市区町村別_有所見者割合!$AF$5</c:f>
              <c:strCache>
                <c:ptCount val="1"/>
                <c:pt idx="0">
                  <c:v>有所見者割合　口腔乾燥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30"/>
              <c:layout>
                <c:manualLayout>
                  <c:x val="1.67569165162502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8E-4D64-B98A-0447DDC6EAA6}"/>
                </c:ext>
              </c:extLst>
            </c:dLbl>
            <c:dLbl>
              <c:idx val="31"/>
              <c:layout>
                <c:manualLayout>
                  <c:x val="3.35138330325005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8E-4D64-B98A-0447DDC6EAA6}"/>
                </c:ext>
              </c:extLst>
            </c:dLbl>
            <c:dLbl>
              <c:idx val="32"/>
              <c:layout>
                <c:manualLayout>
                  <c:x val="3.35138330325005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8E-4D64-B98A-0447DDC6EAA6}"/>
                </c:ext>
              </c:extLst>
            </c:dLbl>
            <c:dLbl>
              <c:idx val="33"/>
              <c:layout>
                <c:manualLayout>
                  <c:x val="5.027074954874952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8E-4D64-B98A-0447DDC6EAA6}"/>
                </c:ext>
              </c:extLst>
            </c:dLbl>
            <c:dLbl>
              <c:idx val="34"/>
              <c:layout>
                <c:manualLayout>
                  <c:x val="5.0270749548750751E-3"/>
                  <c:y val="3.246260511538689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8E-4D64-B98A-0447DDC6EAA6}"/>
                </c:ext>
              </c:extLst>
            </c:dLbl>
            <c:dLbl>
              <c:idx val="35"/>
              <c:layout>
                <c:manualLayout>
                  <c:x val="8.3784582581251255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8E-4D64-B98A-0447DDC6EAA6}"/>
                </c:ext>
              </c:extLst>
            </c:dLbl>
            <c:dLbl>
              <c:idx val="36"/>
              <c:layout>
                <c:manualLayout>
                  <c:x val="6.7027666065000999E-3"/>
                  <c:y val="1.62313025614725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8E-4D64-B98A-0447DDC6EAA6}"/>
                </c:ext>
              </c:extLst>
            </c:dLbl>
            <c:dLbl>
              <c:idx val="37"/>
              <c:layout>
                <c:manualLayout>
                  <c:x val="8.3784582581251255E-3"/>
                  <c:y val="2.434695383842973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8E-4D64-B98A-0447DDC6EAA6}"/>
                </c:ext>
              </c:extLst>
            </c:dLbl>
            <c:dLbl>
              <c:idx val="38"/>
              <c:layout>
                <c:manualLayout>
                  <c:x val="6.7027666065000999E-3"/>
                  <c:y val="2.434695383842973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8E-4D64-B98A-0447DDC6EAA6}"/>
                </c:ext>
              </c:extLst>
            </c:dLbl>
            <c:dLbl>
              <c:idx val="39"/>
              <c:layout>
                <c:manualLayout>
                  <c:x val="6.7027666065000999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8E-4D64-B98A-0447DDC6EAA6}"/>
                </c:ext>
              </c:extLst>
            </c:dLbl>
            <c:dLbl>
              <c:idx val="40"/>
              <c:layout>
                <c:manualLayout>
                  <c:x val="8.3784582581251255E-3"/>
                  <c:y val="6.49252102232154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8E-4D64-B98A-0447DDC6EAA6}"/>
                </c:ext>
              </c:extLst>
            </c:dLbl>
            <c:dLbl>
              <c:idx val="41"/>
              <c:layout>
                <c:manualLayout>
                  <c:x val="6.7027666064999776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8E-4D64-B98A-0447DDC6EAA6}"/>
                </c:ext>
              </c:extLst>
            </c:dLbl>
            <c:dLbl>
              <c:idx val="42"/>
              <c:layout>
                <c:manualLayout>
                  <c:x val="3.35138330325005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8E-4D64-B98A-0447DDC6EAA6}"/>
                </c:ext>
              </c:extLst>
            </c:dLbl>
            <c:dLbl>
              <c:idx val="43"/>
              <c:layout>
                <c:manualLayout>
                  <c:x val="6.70276660650009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0F-4C15-A41D-CE526D43A30C}"/>
                </c:ext>
              </c:extLst>
            </c:dLbl>
            <c:dLbl>
              <c:idx val="44"/>
              <c:layout>
                <c:manualLayout>
                  <c:x val="8.3784582581251255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0F-4C15-A41D-CE526D43A30C}"/>
                </c:ext>
              </c:extLst>
            </c:dLbl>
            <c:dLbl>
              <c:idx val="45"/>
              <c:layout>
                <c:manualLayout>
                  <c:x val="8.3784582581251255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0F-4C15-A41D-CE526D43A30C}"/>
                </c:ext>
              </c:extLst>
            </c:dLbl>
            <c:dLbl>
              <c:idx val="46"/>
              <c:layout>
                <c:manualLayout>
                  <c:x val="1.1729841561375052E-2"/>
                  <c:y val="8.115651269398860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0F-4C15-A41D-CE526D43A30C}"/>
                </c:ext>
              </c:extLst>
            </c:dLbl>
            <c:dLbl>
              <c:idx val="47"/>
              <c:layout>
                <c:manualLayout>
                  <c:x val="1.3405533213000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0F-4C15-A41D-CE526D43A30C}"/>
                </c:ext>
              </c:extLst>
            </c:dLbl>
            <c:dLbl>
              <c:idx val="48"/>
              <c:layout>
                <c:manualLayout>
                  <c:x val="1.5081224864625226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0F-4C15-A41D-CE526D43A30C}"/>
                </c:ext>
              </c:extLst>
            </c:dLbl>
            <c:dLbl>
              <c:idx val="49"/>
              <c:layout>
                <c:manualLayout>
                  <c:x val="1.675691651625025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0F-4C15-A41D-CE526D43A30C}"/>
                </c:ext>
              </c:extLst>
            </c:dLbl>
            <c:dLbl>
              <c:idx val="50"/>
              <c:layout>
                <c:manualLayout>
                  <c:x val="1.843260816787527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0F-4C15-A41D-CE526D43A30C}"/>
                </c:ext>
              </c:extLst>
            </c:dLbl>
            <c:dLbl>
              <c:idx val="51"/>
              <c:layout>
                <c:manualLayout>
                  <c:x val="2.5135374774375253E-2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0F-4C15-A41D-CE526D43A3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市区町村別_有所見者割合!$AF$6:$AF$79</c:f>
              <c:strCache>
                <c:ptCount val="74"/>
                <c:pt idx="0">
                  <c:v>西淀川区</c:v>
                </c:pt>
                <c:pt idx="1">
                  <c:v>能勢町</c:v>
                </c:pt>
                <c:pt idx="2">
                  <c:v>此花区</c:v>
                </c:pt>
                <c:pt idx="3">
                  <c:v>藤井寺市</c:v>
                </c:pt>
                <c:pt idx="4">
                  <c:v>東成区</c:v>
                </c:pt>
                <c:pt idx="5">
                  <c:v>泉佐野市</c:v>
                </c:pt>
                <c:pt idx="6">
                  <c:v>堺市西区</c:v>
                </c:pt>
                <c:pt idx="7">
                  <c:v>柏原市</c:v>
                </c:pt>
                <c:pt idx="8">
                  <c:v>東淀川区</c:v>
                </c:pt>
                <c:pt idx="9">
                  <c:v>守口市</c:v>
                </c:pt>
                <c:pt idx="10">
                  <c:v>高石市</c:v>
                </c:pt>
                <c:pt idx="11">
                  <c:v>鶴見区</c:v>
                </c:pt>
                <c:pt idx="12">
                  <c:v>泉大津市</c:v>
                </c:pt>
                <c:pt idx="13">
                  <c:v>西区</c:v>
                </c:pt>
                <c:pt idx="14">
                  <c:v>港区</c:v>
                </c:pt>
                <c:pt idx="15">
                  <c:v>都島区</c:v>
                </c:pt>
                <c:pt idx="16">
                  <c:v>堺市中区</c:v>
                </c:pt>
                <c:pt idx="17">
                  <c:v>生野区</c:v>
                </c:pt>
                <c:pt idx="18">
                  <c:v>西成区</c:v>
                </c:pt>
                <c:pt idx="19">
                  <c:v>堺市南区</c:v>
                </c:pt>
                <c:pt idx="20">
                  <c:v>大阪市</c:v>
                </c:pt>
                <c:pt idx="21">
                  <c:v>城東区</c:v>
                </c:pt>
                <c:pt idx="22">
                  <c:v>淀川区</c:v>
                </c:pt>
                <c:pt idx="23">
                  <c:v>福島区</c:v>
                </c:pt>
                <c:pt idx="24">
                  <c:v>羽曳野市</c:v>
                </c:pt>
                <c:pt idx="25">
                  <c:v>阪南市</c:v>
                </c:pt>
                <c:pt idx="26">
                  <c:v>吹田市</c:v>
                </c:pt>
                <c:pt idx="27">
                  <c:v>豊中市</c:v>
                </c:pt>
                <c:pt idx="28">
                  <c:v>平野区</c:v>
                </c:pt>
                <c:pt idx="29">
                  <c:v>泉南市</c:v>
                </c:pt>
                <c:pt idx="30">
                  <c:v>天王寺区</c:v>
                </c:pt>
                <c:pt idx="31">
                  <c:v>阿倍野区</c:v>
                </c:pt>
                <c:pt idx="32">
                  <c:v>堺市北区</c:v>
                </c:pt>
                <c:pt idx="33">
                  <c:v>堺市</c:v>
                </c:pt>
                <c:pt idx="34">
                  <c:v>和泉市</c:v>
                </c:pt>
                <c:pt idx="35">
                  <c:v>熊取町</c:v>
                </c:pt>
                <c:pt idx="36">
                  <c:v>松原市</c:v>
                </c:pt>
                <c:pt idx="37">
                  <c:v>住吉区</c:v>
                </c:pt>
                <c:pt idx="38">
                  <c:v>堺市堺区</c:v>
                </c:pt>
                <c:pt idx="39">
                  <c:v>大正区</c:v>
                </c:pt>
                <c:pt idx="40">
                  <c:v>池田市</c:v>
                </c:pt>
                <c:pt idx="41">
                  <c:v>東大阪市</c:v>
                </c:pt>
                <c:pt idx="42">
                  <c:v>富田林市</c:v>
                </c:pt>
                <c:pt idx="43">
                  <c:v>北区</c:v>
                </c:pt>
                <c:pt idx="44">
                  <c:v>門真市</c:v>
                </c:pt>
                <c:pt idx="45">
                  <c:v>大阪狭山市</c:v>
                </c:pt>
                <c:pt idx="46">
                  <c:v>河内長野市</c:v>
                </c:pt>
                <c:pt idx="47">
                  <c:v>住之江区</c:v>
                </c:pt>
                <c:pt idx="48">
                  <c:v>寝屋川市</c:v>
                </c:pt>
                <c:pt idx="49">
                  <c:v>旭区</c:v>
                </c:pt>
                <c:pt idx="50">
                  <c:v>千早赤阪村</c:v>
                </c:pt>
                <c:pt idx="51">
                  <c:v>箕面市</c:v>
                </c:pt>
                <c:pt idx="52">
                  <c:v>摂津市</c:v>
                </c:pt>
                <c:pt idx="53">
                  <c:v>浪速区</c:v>
                </c:pt>
                <c:pt idx="54">
                  <c:v>忠岡町</c:v>
                </c:pt>
                <c:pt idx="55">
                  <c:v>八尾市</c:v>
                </c:pt>
                <c:pt idx="56">
                  <c:v>中央区</c:v>
                </c:pt>
                <c:pt idx="57">
                  <c:v>枚方市</c:v>
                </c:pt>
                <c:pt idx="58">
                  <c:v>岸和田市</c:v>
                </c:pt>
                <c:pt idx="59">
                  <c:v>東住吉区</c:v>
                </c:pt>
                <c:pt idx="60">
                  <c:v>島本町</c:v>
                </c:pt>
                <c:pt idx="61">
                  <c:v>田尻町</c:v>
                </c:pt>
                <c:pt idx="62">
                  <c:v>四條畷市</c:v>
                </c:pt>
                <c:pt idx="63">
                  <c:v>河南町</c:v>
                </c:pt>
                <c:pt idx="64">
                  <c:v>茨木市</c:v>
                </c:pt>
                <c:pt idx="65">
                  <c:v>高槻市</c:v>
                </c:pt>
                <c:pt idx="66">
                  <c:v>岬町</c:v>
                </c:pt>
                <c:pt idx="67">
                  <c:v>大東市</c:v>
                </c:pt>
                <c:pt idx="68">
                  <c:v>堺市東区</c:v>
                </c:pt>
                <c:pt idx="69">
                  <c:v>太子町</c:v>
                </c:pt>
                <c:pt idx="70">
                  <c:v>貝塚市</c:v>
                </c:pt>
                <c:pt idx="71">
                  <c:v>堺市美原区</c:v>
                </c:pt>
                <c:pt idx="72">
                  <c:v>交野市</c:v>
                </c:pt>
                <c:pt idx="73">
                  <c:v>豊能町</c:v>
                </c:pt>
              </c:strCache>
            </c:strRef>
          </c:cat>
          <c:val>
            <c:numRef>
              <c:f>市区町村別_有所見者割合!$AG$6:$AG$79</c:f>
              <c:numCache>
                <c:formatCode>0.0%</c:formatCode>
                <c:ptCount val="74"/>
                <c:pt idx="0">
                  <c:v>0.40618556701030928</c:v>
                </c:pt>
                <c:pt idx="1">
                  <c:v>0.39743589743589741</c:v>
                </c:pt>
                <c:pt idx="2">
                  <c:v>0.37626262626262624</c:v>
                </c:pt>
                <c:pt idx="3">
                  <c:v>0.35799023028611304</c:v>
                </c:pt>
                <c:pt idx="4">
                  <c:v>0.33274021352313166</c:v>
                </c:pt>
                <c:pt idx="5">
                  <c:v>0.32396525293817069</c:v>
                </c:pt>
                <c:pt idx="6">
                  <c:v>0.32392559332905707</c:v>
                </c:pt>
                <c:pt idx="7">
                  <c:v>0.32018834608593288</c:v>
                </c:pt>
                <c:pt idx="8">
                  <c:v>0.30886372510737992</c:v>
                </c:pt>
                <c:pt idx="9">
                  <c:v>0.30617208878078445</c:v>
                </c:pt>
                <c:pt idx="10">
                  <c:v>0.30350194552529181</c:v>
                </c:pt>
                <c:pt idx="11">
                  <c:v>0.29966329966329969</c:v>
                </c:pt>
                <c:pt idx="12">
                  <c:v>0.29536152796725784</c:v>
                </c:pt>
                <c:pt idx="13">
                  <c:v>0.28338136407300674</c:v>
                </c:pt>
                <c:pt idx="14">
                  <c:v>0.28230805913209345</c:v>
                </c:pt>
                <c:pt idx="15">
                  <c:v>0.28227848101265823</c:v>
                </c:pt>
                <c:pt idx="16">
                  <c:v>0.27906976744186046</c:v>
                </c:pt>
                <c:pt idx="17">
                  <c:v>0.27822390174775624</c:v>
                </c:pt>
                <c:pt idx="18">
                  <c:v>0.27731092436974791</c:v>
                </c:pt>
                <c:pt idx="19">
                  <c:v>0.27409326424870467</c:v>
                </c:pt>
                <c:pt idx="20">
                  <c:v>0.27310882630507127</c:v>
                </c:pt>
                <c:pt idx="21">
                  <c:v>0.27272727272727271</c:v>
                </c:pt>
                <c:pt idx="22">
                  <c:v>0.27145557655954633</c:v>
                </c:pt>
                <c:pt idx="23">
                  <c:v>0.27139037433155078</c:v>
                </c:pt>
                <c:pt idx="24">
                  <c:v>0.26904010815682738</c:v>
                </c:pt>
                <c:pt idx="25">
                  <c:v>0.26847290640394089</c:v>
                </c:pt>
                <c:pt idx="26">
                  <c:v>0.26664972038637519</c:v>
                </c:pt>
                <c:pt idx="27">
                  <c:v>0.2665429808286951</c:v>
                </c:pt>
                <c:pt idx="28">
                  <c:v>0.26521412471825695</c:v>
                </c:pt>
                <c:pt idx="29">
                  <c:v>0.26513569937369519</c:v>
                </c:pt>
                <c:pt idx="30">
                  <c:v>0.26379310344827589</c:v>
                </c:pt>
                <c:pt idx="31">
                  <c:v>0.26255707762557079</c:v>
                </c:pt>
                <c:pt idx="32">
                  <c:v>0.26046901172529313</c:v>
                </c:pt>
                <c:pt idx="33">
                  <c:v>0.25962301587301589</c:v>
                </c:pt>
                <c:pt idx="34">
                  <c:v>0.25870095322544889</c:v>
                </c:pt>
                <c:pt idx="35">
                  <c:v>0.25362318840579712</c:v>
                </c:pt>
                <c:pt idx="36">
                  <c:v>0.25343811394891946</c:v>
                </c:pt>
                <c:pt idx="37">
                  <c:v>0.25190839694656486</c:v>
                </c:pt>
                <c:pt idx="38">
                  <c:v>0.25110970196575777</c:v>
                </c:pt>
                <c:pt idx="39">
                  <c:v>0.24910522548317823</c:v>
                </c:pt>
                <c:pt idx="40">
                  <c:v>0.24828934506353861</c:v>
                </c:pt>
                <c:pt idx="41">
                  <c:v>0.24693344057912728</c:v>
                </c:pt>
                <c:pt idx="42">
                  <c:v>0.24516129032258063</c:v>
                </c:pt>
                <c:pt idx="43">
                  <c:v>0.24261363636363636</c:v>
                </c:pt>
                <c:pt idx="44">
                  <c:v>0.24134948096885814</c:v>
                </c:pt>
                <c:pt idx="45">
                  <c:v>0.24084249084249085</c:v>
                </c:pt>
                <c:pt idx="46">
                  <c:v>0.23890130948578728</c:v>
                </c:pt>
                <c:pt idx="47">
                  <c:v>0.23796166432912577</c:v>
                </c:pt>
                <c:pt idx="48">
                  <c:v>0.23664879888822712</c:v>
                </c:pt>
                <c:pt idx="49">
                  <c:v>0.23563218390804597</c:v>
                </c:pt>
                <c:pt idx="50">
                  <c:v>0.23484848484848486</c:v>
                </c:pt>
                <c:pt idx="51">
                  <c:v>0.2314791079210459</c:v>
                </c:pt>
                <c:pt idx="52">
                  <c:v>0.22158730158730158</c:v>
                </c:pt>
                <c:pt idx="53">
                  <c:v>0.21837088388214904</c:v>
                </c:pt>
                <c:pt idx="54">
                  <c:v>0.21823204419889503</c:v>
                </c:pt>
                <c:pt idx="55">
                  <c:v>0.21677050882658358</c:v>
                </c:pt>
                <c:pt idx="56">
                  <c:v>0.21454545454545454</c:v>
                </c:pt>
                <c:pt idx="57">
                  <c:v>0.21304992585269403</c:v>
                </c:pt>
                <c:pt idx="58">
                  <c:v>0.21146025878003696</c:v>
                </c:pt>
                <c:pt idx="59">
                  <c:v>0.20963172804532579</c:v>
                </c:pt>
                <c:pt idx="60">
                  <c:v>0.20504201680672268</c:v>
                </c:pt>
                <c:pt idx="61">
                  <c:v>0.20408163265306123</c:v>
                </c:pt>
                <c:pt idx="62">
                  <c:v>0.19880119880119881</c:v>
                </c:pt>
                <c:pt idx="63">
                  <c:v>0.19745222929936307</c:v>
                </c:pt>
                <c:pt idx="64">
                  <c:v>0.19383314683575781</c:v>
                </c:pt>
                <c:pt idx="65">
                  <c:v>0.19354395604395605</c:v>
                </c:pt>
                <c:pt idx="66">
                  <c:v>0.19148936170212766</c:v>
                </c:pt>
                <c:pt idx="67">
                  <c:v>0.1873373807458803</c:v>
                </c:pt>
                <c:pt idx="68">
                  <c:v>0.1830574488802337</c:v>
                </c:pt>
                <c:pt idx="69">
                  <c:v>0.17682926829268292</c:v>
                </c:pt>
                <c:pt idx="70">
                  <c:v>0.14702450408401399</c:v>
                </c:pt>
                <c:pt idx="71">
                  <c:v>0.14694656488549618</c:v>
                </c:pt>
                <c:pt idx="72">
                  <c:v>0.13410596026490065</c:v>
                </c:pt>
                <c:pt idx="73">
                  <c:v>0.12747524752475248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D-4F5A-8496-97C6B3661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217136"/>
        <c:axId val="32421769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B5D-4F5A-8496-97C6B3661597}"/>
              </c:ext>
            </c:extLst>
          </c:dPt>
          <c:dLbls>
            <c:dLbl>
              <c:idx val="0"/>
              <c:layout>
                <c:manualLayout>
                  <c:x val="9.0545404646547815E-3"/>
                  <c:y val="-0.9001445397492425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D-4F5A-8496-97C6B366159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市区町村別_有所見者割合!$AR$6:$AR$79</c:f>
              <c:numCache>
                <c:formatCode>0.0%</c:formatCode>
                <c:ptCount val="74"/>
                <c:pt idx="0">
                  <c:v>0.24861601996478294</c:v>
                </c:pt>
                <c:pt idx="1">
                  <c:v>0.24861601996478294</c:v>
                </c:pt>
                <c:pt idx="2">
                  <c:v>0.24861601996478294</c:v>
                </c:pt>
                <c:pt idx="3">
                  <c:v>0.24861601996478294</c:v>
                </c:pt>
                <c:pt idx="4">
                  <c:v>0.24861601996478294</c:v>
                </c:pt>
                <c:pt idx="5">
                  <c:v>0.24861601996478294</c:v>
                </c:pt>
                <c:pt idx="6">
                  <c:v>0.24861601996478294</c:v>
                </c:pt>
                <c:pt idx="7">
                  <c:v>0.24861601996478294</c:v>
                </c:pt>
                <c:pt idx="8">
                  <c:v>0.24861601996478294</c:v>
                </c:pt>
                <c:pt idx="9">
                  <c:v>0.24861601996478294</c:v>
                </c:pt>
                <c:pt idx="10">
                  <c:v>0.24861601996478294</c:v>
                </c:pt>
                <c:pt idx="11">
                  <c:v>0.24861601996478294</c:v>
                </c:pt>
                <c:pt idx="12">
                  <c:v>0.24861601996478294</c:v>
                </c:pt>
                <c:pt idx="13">
                  <c:v>0.24861601996478294</c:v>
                </c:pt>
                <c:pt idx="14">
                  <c:v>0.24861601996478294</c:v>
                </c:pt>
                <c:pt idx="15">
                  <c:v>0.24861601996478294</c:v>
                </c:pt>
                <c:pt idx="16">
                  <c:v>0.24861601996478294</c:v>
                </c:pt>
                <c:pt idx="17">
                  <c:v>0.24861601996478294</c:v>
                </c:pt>
                <c:pt idx="18">
                  <c:v>0.24861601996478294</c:v>
                </c:pt>
                <c:pt idx="19">
                  <c:v>0.24861601996478294</c:v>
                </c:pt>
                <c:pt idx="20">
                  <c:v>0.24861601996478294</c:v>
                </c:pt>
                <c:pt idx="21">
                  <c:v>0.24861601996478294</c:v>
                </c:pt>
                <c:pt idx="22">
                  <c:v>0.24861601996478294</c:v>
                </c:pt>
                <c:pt idx="23">
                  <c:v>0.24861601996478294</c:v>
                </c:pt>
                <c:pt idx="24">
                  <c:v>0.24861601996478294</c:v>
                </c:pt>
                <c:pt idx="25">
                  <c:v>0.24861601996478294</c:v>
                </c:pt>
                <c:pt idx="26">
                  <c:v>0.24861601996478294</c:v>
                </c:pt>
                <c:pt idx="27">
                  <c:v>0.24861601996478294</c:v>
                </c:pt>
                <c:pt idx="28">
                  <c:v>0.24861601996478294</c:v>
                </c:pt>
                <c:pt idx="29">
                  <c:v>0.24861601996478294</c:v>
                </c:pt>
                <c:pt idx="30">
                  <c:v>0.24861601996478294</c:v>
                </c:pt>
                <c:pt idx="31">
                  <c:v>0.24861601996478294</c:v>
                </c:pt>
                <c:pt idx="32">
                  <c:v>0.24861601996478294</c:v>
                </c:pt>
                <c:pt idx="33">
                  <c:v>0.24861601996478294</c:v>
                </c:pt>
                <c:pt idx="34">
                  <c:v>0.24861601996478294</c:v>
                </c:pt>
                <c:pt idx="35">
                  <c:v>0.24861601996478294</c:v>
                </c:pt>
                <c:pt idx="36">
                  <c:v>0.24861601996478294</c:v>
                </c:pt>
                <c:pt idx="37">
                  <c:v>0.24861601996478294</c:v>
                </c:pt>
                <c:pt idx="38">
                  <c:v>0.24861601996478294</c:v>
                </c:pt>
                <c:pt idx="39">
                  <c:v>0.24861601996478294</c:v>
                </c:pt>
                <c:pt idx="40">
                  <c:v>0.24861601996478294</c:v>
                </c:pt>
                <c:pt idx="41">
                  <c:v>0.24861601996478294</c:v>
                </c:pt>
                <c:pt idx="42">
                  <c:v>0.24861601996478294</c:v>
                </c:pt>
                <c:pt idx="43">
                  <c:v>0.24861601996478294</c:v>
                </c:pt>
                <c:pt idx="44">
                  <c:v>0.24861601996478294</c:v>
                </c:pt>
                <c:pt idx="45">
                  <c:v>0.24861601996478294</c:v>
                </c:pt>
                <c:pt idx="46">
                  <c:v>0.24861601996478294</c:v>
                </c:pt>
                <c:pt idx="47">
                  <c:v>0.24861601996478294</c:v>
                </c:pt>
                <c:pt idx="48">
                  <c:v>0.24861601996478294</c:v>
                </c:pt>
                <c:pt idx="49">
                  <c:v>0.24861601996478294</c:v>
                </c:pt>
                <c:pt idx="50">
                  <c:v>0.24861601996478294</c:v>
                </c:pt>
                <c:pt idx="51">
                  <c:v>0.24861601996478294</c:v>
                </c:pt>
                <c:pt idx="52">
                  <c:v>0.24861601996478294</c:v>
                </c:pt>
                <c:pt idx="53">
                  <c:v>0.24861601996478294</c:v>
                </c:pt>
                <c:pt idx="54">
                  <c:v>0.24861601996478294</c:v>
                </c:pt>
                <c:pt idx="55">
                  <c:v>0.24861601996478294</c:v>
                </c:pt>
                <c:pt idx="56">
                  <c:v>0.24861601996478294</c:v>
                </c:pt>
                <c:pt idx="57">
                  <c:v>0.24861601996478294</c:v>
                </c:pt>
                <c:pt idx="58">
                  <c:v>0.24861601996478294</c:v>
                </c:pt>
                <c:pt idx="59">
                  <c:v>0.24861601996478294</c:v>
                </c:pt>
                <c:pt idx="60">
                  <c:v>0.24861601996478294</c:v>
                </c:pt>
                <c:pt idx="61">
                  <c:v>0.24861601996478294</c:v>
                </c:pt>
                <c:pt idx="62">
                  <c:v>0.24861601996478294</c:v>
                </c:pt>
                <c:pt idx="63">
                  <c:v>0.24861601996478294</c:v>
                </c:pt>
                <c:pt idx="64">
                  <c:v>0.24861601996478294</c:v>
                </c:pt>
                <c:pt idx="65">
                  <c:v>0.24861601996478294</c:v>
                </c:pt>
                <c:pt idx="66">
                  <c:v>0.24861601996478294</c:v>
                </c:pt>
                <c:pt idx="67">
                  <c:v>0.24861601996478294</c:v>
                </c:pt>
                <c:pt idx="68">
                  <c:v>0.24861601996478294</c:v>
                </c:pt>
                <c:pt idx="69">
                  <c:v>0.24861601996478294</c:v>
                </c:pt>
                <c:pt idx="70">
                  <c:v>0.24861601996478294</c:v>
                </c:pt>
                <c:pt idx="71">
                  <c:v>0.24861601996478294</c:v>
                </c:pt>
                <c:pt idx="72">
                  <c:v>0.24861601996478294</c:v>
                </c:pt>
                <c:pt idx="73">
                  <c:v>0.24861601996478294</c:v>
                </c:pt>
              </c:numCache>
            </c:numRef>
          </c:xVal>
          <c:yVal>
            <c:numRef>
              <c:f>市区町村別_有所見者割合!$AV$6:$AV$79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5D-4F5A-8496-97C6B3661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218816"/>
        <c:axId val="324218256"/>
      </c:scatterChart>
      <c:catAx>
        <c:axId val="32421713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4217696"/>
        <c:crossesAt val="0"/>
        <c:auto val="1"/>
        <c:lblAlgn val="ctr"/>
        <c:lblOffset val="100"/>
        <c:noMultiLvlLbl val="0"/>
      </c:catAx>
      <c:valAx>
        <c:axId val="324217696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1.229357142857142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217136"/>
        <c:crosses val="autoZero"/>
        <c:crossBetween val="between"/>
      </c:valAx>
      <c:valAx>
        <c:axId val="32421825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4218816"/>
        <c:crosses val="max"/>
        <c:crossBetween val="midCat"/>
      </c:valAx>
      <c:valAx>
        <c:axId val="32421881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421825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9.6026690821256033E-2"/>
          <c:y val="1.3454459233539095E-2"/>
          <c:w val="0.7644426328502415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04782608695654"/>
          <c:y val="6.7338809523809509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市区町村別_有所見者割合!$AH$5</c:f>
              <c:strCache>
                <c:ptCount val="1"/>
                <c:pt idx="0">
                  <c:v>有所見者割合　咀嚼能力評価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35"/>
              <c:layout>
                <c:manualLayout>
                  <c:x val="1.343592775014987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1-4E01-9587-23A2941B9334}"/>
                </c:ext>
              </c:extLst>
            </c:dLbl>
            <c:dLbl>
              <c:idx val="36"/>
              <c:layout>
                <c:manualLayout>
                  <c:x val="1.8474400656456155E-2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1-4E01-9587-23A2941B9334}"/>
                </c:ext>
              </c:extLst>
            </c:dLbl>
            <c:dLbl>
              <c:idx val="37"/>
              <c:layout>
                <c:manualLayout>
                  <c:x val="2.0153891625224896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51-4E01-9587-23A2941B9334}"/>
                </c:ext>
              </c:extLst>
            </c:dLbl>
            <c:dLbl>
              <c:idx val="38"/>
              <c:layout>
                <c:manualLayout>
                  <c:x val="2.3512873562762316E-2"/>
                  <c:y val="1.62313025614725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51-4E01-9587-23A2941B9334}"/>
                </c:ext>
              </c:extLst>
            </c:dLbl>
            <c:dLbl>
              <c:idx val="39"/>
              <c:layout>
                <c:manualLayout>
                  <c:x val="2.3512873562762316E-2"/>
                  <c:y val="3.246260510782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51-4E01-9587-23A2941B9334}"/>
                </c:ext>
              </c:extLst>
            </c:dLbl>
            <c:dLbl>
              <c:idx val="40"/>
              <c:layout>
                <c:manualLayout>
                  <c:x val="2.519236453153112E-2"/>
                  <c:y val="5.680955893870005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51-4E01-9587-23A2941B9334}"/>
                </c:ext>
              </c:extLst>
            </c:dLbl>
            <c:dLbl>
              <c:idx val="41"/>
              <c:layout>
                <c:manualLayout>
                  <c:x val="-6.7179638750750267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51-4E01-9587-23A2941B9334}"/>
                </c:ext>
              </c:extLst>
            </c:dLbl>
            <c:dLbl>
              <c:idx val="42"/>
              <c:layout>
                <c:manualLayout>
                  <c:x val="-5.0384729063062857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51-4E01-9587-23A2941B9334}"/>
                </c:ext>
              </c:extLst>
            </c:dLbl>
            <c:dLbl>
              <c:idx val="47"/>
              <c:layout>
                <c:manualLayout>
                  <c:x val="-1.679490968768741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51-4E01-9587-23A2941B9334}"/>
                </c:ext>
              </c:extLst>
            </c:dLbl>
            <c:dLbl>
              <c:idx val="65"/>
              <c:layout>
                <c:manualLayout>
                  <c:x val="5.038472906306224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51-4E01-9587-23A2941B933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市区町村別_有所見者割合!$AH$6:$AH$79</c:f>
              <c:strCache>
                <c:ptCount val="74"/>
                <c:pt idx="0">
                  <c:v>堺市北区</c:v>
                </c:pt>
                <c:pt idx="1">
                  <c:v>福島区</c:v>
                </c:pt>
                <c:pt idx="2">
                  <c:v>此花区</c:v>
                </c:pt>
                <c:pt idx="3">
                  <c:v>八尾市</c:v>
                </c:pt>
                <c:pt idx="4">
                  <c:v>阿倍野区</c:v>
                </c:pt>
                <c:pt idx="5">
                  <c:v>柏原市</c:v>
                </c:pt>
                <c:pt idx="6">
                  <c:v>北区</c:v>
                </c:pt>
                <c:pt idx="7">
                  <c:v>平野区</c:v>
                </c:pt>
                <c:pt idx="8">
                  <c:v>浪速区</c:v>
                </c:pt>
                <c:pt idx="9">
                  <c:v>天王寺区</c:v>
                </c:pt>
                <c:pt idx="10">
                  <c:v>泉大津市</c:v>
                </c:pt>
                <c:pt idx="11">
                  <c:v>守口市</c:v>
                </c:pt>
                <c:pt idx="12">
                  <c:v>忠岡町</c:v>
                </c:pt>
                <c:pt idx="13">
                  <c:v>熊取町</c:v>
                </c:pt>
                <c:pt idx="14">
                  <c:v>堺市</c:v>
                </c:pt>
                <c:pt idx="15">
                  <c:v>河南町</c:v>
                </c:pt>
                <c:pt idx="16">
                  <c:v>港区</c:v>
                </c:pt>
                <c:pt idx="17">
                  <c:v>岸和田市</c:v>
                </c:pt>
                <c:pt idx="18">
                  <c:v>堺市東区</c:v>
                </c:pt>
                <c:pt idx="19">
                  <c:v>千早赤阪村</c:v>
                </c:pt>
                <c:pt idx="20">
                  <c:v>東大阪市</c:v>
                </c:pt>
                <c:pt idx="21">
                  <c:v>和泉市</c:v>
                </c:pt>
                <c:pt idx="22">
                  <c:v>泉佐野市</c:v>
                </c:pt>
                <c:pt idx="23">
                  <c:v>富田林市</c:v>
                </c:pt>
                <c:pt idx="24">
                  <c:v>都島区</c:v>
                </c:pt>
                <c:pt idx="25">
                  <c:v>西区</c:v>
                </c:pt>
                <c:pt idx="26">
                  <c:v>生野区</c:v>
                </c:pt>
                <c:pt idx="27">
                  <c:v>堺市中区</c:v>
                </c:pt>
                <c:pt idx="28">
                  <c:v>茨木市</c:v>
                </c:pt>
                <c:pt idx="29">
                  <c:v>住吉区</c:v>
                </c:pt>
                <c:pt idx="30">
                  <c:v>大阪市</c:v>
                </c:pt>
                <c:pt idx="31">
                  <c:v>泉南市</c:v>
                </c:pt>
                <c:pt idx="32">
                  <c:v>摂津市</c:v>
                </c:pt>
                <c:pt idx="33">
                  <c:v>豊中市</c:v>
                </c:pt>
                <c:pt idx="34">
                  <c:v>藤井寺市</c:v>
                </c:pt>
                <c:pt idx="35">
                  <c:v>大正区</c:v>
                </c:pt>
                <c:pt idx="36">
                  <c:v>旭区</c:v>
                </c:pt>
                <c:pt idx="37">
                  <c:v>東淀川区</c:v>
                </c:pt>
                <c:pt idx="38">
                  <c:v>吹田市</c:v>
                </c:pt>
                <c:pt idx="39">
                  <c:v>堺市南区</c:v>
                </c:pt>
                <c:pt idx="40">
                  <c:v>中央区</c:v>
                </c:pt>
                <c:pt idx="41">
                  <c:v>城東区</c:v>
                </c:pt>
                <c:pt idx="42">
                  <c:v>鶴見区</c:v>
                </c:pt>
                <c:pt idx="43">
                  <c:v>松原市</c:v>
                </c:pt>
                <c:pt idx="44">
                  <c:v>淀川区</c:v>
                </c:pt>
                <c:pt idx="45">
                  <c:v>高石市</c:v>
                </c:pt>
                <c:pt idx="46">
                  <c:v>箕面市</c:v>
                </c:pt>
                <c:pt idx="47">
                  <c:v>堺市堺区</c:v>
                </c:pt>
                <c:pt idx="48">
                  <c:v>東住吉区</c:v>
                </c:pt>
                <c:pt idx="49">
                  <c:v>門真市</c:v>
                </c:pt>
                <c:pt idx="50">
                  <c:v>寝屋川市</c:v>
                </c:pt>
                <c:pt idx="51">
                  <c:v>西成区</c:v>
                </c:pt>
                <c:pt idx="52">
                  <c:v>枚方市</c:v>
                </c:pt>
                <c:pt idx="53">
                  <c:v>河内長野市</c:v>
                </c:pt>
                <c:pt idx="54">
                  <c:v>羽曳野市</c:v>
                </c:pt>
                <c:pt idx="55">
                  <c:v>住之江区</c:v>
                </c:pt>
                <c:pt idx="56">
                  <c:v>高槻市</c:v>
                </c:pt>
                <c:pt idx="57">
                  <c:v>阪南市</c:v>
                </c:pt>
                <c:pt idx="58">
                  <c:v>交野市</c:v>
                </c:pt>
                <c:pt idx="59">
                  <c:v>池田市</c:v>
                </c:pt>
                <c:pt idx="60">
                  <c:v>四條畷市</c:v>
                </c:pt>
                <c:pt idx="61">
                  <c:v>堺市西区</c:v>
                </c:pt>
                <c:pt idx="62">
                  <c:v>能勢町</c:v>
                </c:pt>
                <c:pt idx="63">
                  <c:v>西淀川区</c:v>
                </c:pt>
                <c:pt idx="64">
                  <c:v>大阪狭山市</c:v>
                </c:pt>
                <c:pt idx="65">
                  <c:v>貝塚市</c:v>
                </c:pt>
                <c:pt idx="66">
                  <c:v>東成区</c:v>
                </c:pt>
                <c:pt idx="67">
                  <c:v>堺市美原区</c:v>
                </c:pt>
                <c:pt idx="68">
                  <c:v>豊能町</c:v>
                </c:pt>
                <c:pt idx="69">
                  <c:v>島本町</c:v>
                </c:pt>
                <c:pt idx="70">
                  <c:v>大東市</c:v>
                </c:pt>
                <c:pt idx="71">
                  <c:v>田尻町</c:v>
                </c:pt>
                <c:pt idx="72">
                  <c:v>太子町</c:v>
                </c:pt>
                <c:pt idx="73">
                  <c:v>岬町</c:v>
                </c:pt>
              </c:strCache>
            </c:strRef>
          </c:cat>
          <c:val>
            <c:numRef>
              <c:f>市区町村別_有所見者割合!$AI$6:$AI$79</c:f>
              <c:numCache>
                <c:formatCode>0.0%</c:formatCode>
                <c:ptCount val="74"/>
                <c:pt idx="0">
                  <c:v>7.5763917957304305E-2</c:v>
                </c:pt>
                <c:pt idx="1">
                  <c:v>6.0160427807486629E-2</c:v>
                </c:pt>
                <c:pt idx="2">
                  <c:v>5.5555555555555552E-2</c:v>
                </c:pt>
                <c:pt idx="3">
                  <c:v>4.7248182762201454E-2</c:v>
                </c:pt>
                <c:pt idx="4">
                  <c:v>4.4495151169423847E-2</c:v>
                </c:pt>
                <c:pt idx="5">
                  <c:v>4.414361389052384E-2</c:v>
                </c:pt>
                <c:pt idx="6">
                  <c:v>4.3749999999999997E-2</c:v>
                </c:pt>
                <c:pt idx="7">
                  <c:v>4.3559894855426211E-2</c:v>
                </c:pt>
                <c:pt idx="8">
                  <c:v>4.3327556325823226E-2</c:v>
                </c:pt>
                <c:pt idx="9">
                  <c:v>4.1379310344827586E-2</c:v>
                </c:pt>
                <c:pt idx="10">
                  <c:v>3.9563437926330151E-2</c:v>
                </c:pt>
                <c:pt idx="11">
                  <c:v>3.8893953205712546E-2</c:v>
                </c:pt>
                <c:pt idx="12">
                  <c:v>3.8674033149171269E-2</c:v>
                </c:pt>
                <c:pt idx="13">
                  <c:v>3.8600723763570564E-2</c:v>
                </c:pt>
                <c:pt idx="14">
                  <c:v>3.8480610929286917E-2</c:v>
                </c:pt>
                <c:pt idx="15">
                  <c:v>3.8216560509554139E-2</c:v>
                </c:pt>
                <c:pt idx="16">
                  <c:v>3.8149737720553169E-2</c:v>
                </c:pt>
                <c:pt idx="17">
                  <c:v>3.8077634011090572E-2</c:v>
                </c:pt>
                <c:pt idx="18">
                  <c:v>3.7937743190661476E-2</c:v>
                </c:pt>
                <c:pt idx="19">
                  <c:v>3.787878787878788E-2</c:v>
                </c:pt>
                <c:pt idx="20">
                  <c:v>3.5283474065138723E-2</c:v>
                </c:pt>
                <c:pt idx="21">
                  <c:v>3.412364280966098E-2</c:v>
                </c:pt>
                <c:pt idx="22">
                  <c:v>3.3725089422585591E-2</c:v>
                </c:pt>
                <c:pt idx="23">
                  <c:v>3.3691756272401431E-2</c:v>
                </c:pt>
                <c:pt idx="24">
                  <c:v>3.3544303797468353E-2</c:v>
                </c:pt>
                <c:pt idx="25">
                  <c:v>3.2660902977905859E-2</c:v>
                </c:pt>
                <c:pt idx="26">
                  <c:v>3.2593292394898443E-2</c:v>
                </c:pt>
                <c:pt idx="27">
                  <c:v>3.255813953488372E-2</c:v>
                </c:pt>
                <c:pt idx="28">
                  <c:v>3.245057814248415E-2</c:v>
                </c:pt>
                <c:pt idx="29">
                  <c:v>3.2340116279069769E-2</c:v>
                </c:pt>
                <c:pt idx="30">
                  <c:v>3.1835112987335483E-2</c:v>
                </c:pt>
                <c:pt idx="31">
                  <c:v>3.1315240083507306E-2</c:v>
                </c:pt>
                <c:pt idx="32">
                  <c:v>3.111111111111111E-2</c:v>
                </c:pt>
                <c:pt idx="33">
                  <c:v>3.1071262946359562E-2</c:v>
                </c:pt>
                <c:pt idx="34">
                  <c:v>3.0704815073272853E-2</c:v>
                </c:pt>
                <c:pt idx="35">
                  <c:v>2.9348604151753759E-2</c:v>
                </c:pt>
                <c:pt idx="36">
                  <c:v>2.8735632183908046E-2</c:v>
                </c:pt>
                <c:pt idx="37">
                  <c:v>2.8504490433424443E-2</c:v>
                </c:pt>
                <c:pt idx="38">
                  <c:v>2.8092029998728868E-2</c:v>
                </c:pt>
                <c:pt idx="39">
                  <c:v>2.7979274611398965E-2</c:v>
                </c:pt>
                <c:pt idx="40">
                  <c:v>2.784503631961259E-2</c:v>
                </c:pt>
                <c:pt idx="41">
                  <c:v>2.7365491651205939E-2</c:v>
                </c:pt>
                <c:pt idx="42">
                  <c:v>2.6936026936026935E-2</c:v>
                </c:pt>
                <c:pt idx="43">
                  <c:v>2.6522593320235755E-2</c:v>
                </c:pt>
                <c:pt idx="44">
                  <c:v>2.6465028355387523E-2</c:v>
                </c:pt>
                <c:pt idx="45">
                  <c:v>2.6459143968871595E-2</c:v>
                </c:pt>
                <c:pt idx="46">
                  <c:v>2.5378108177390411E-2</c:v>
                </c:pt>
                <c:pt idx="47">
                  <c:v>2.5364616360177554E-2</c:v>
                </c:pt>
                <c:pt idx="48">
                  <c:v>2.4281667341157425E-2</c:v>
                </c:pt>
                <c:pt idx="49">
                  <c:v>2.4221453287197232E-2</c:v>
                </c:pt>
                <c:pt idx="50">
                  <c:v>2.4220766329164187E-2</c:v>
                </c:pt>
                <c:pt idx="51">
                  <c:v>2.4159663865546219E-2</c:v>
                </c:pt>
                <c:pt idx="52">
                  <c:v>2.347998022738507E-2</c:v>
                </c:pt>
                <c:pt idx="53">
                  <c:v>2.2995847971893964E-2</c:v>
                </c:pt>
                <c:pt idx="54">
                  <c:v>2.298332582244254E-2</c:v>
                </c:pt>
                <c:pt idx="55">
                  <c:v>2.244039270687237E-2</c:v>
                </c:pt>
                <c:pt idx="56">
                  <c:v>2.1285361164515244E-2</c:v>
                </c:pt>
                <c:pt idx="57">
                  <c:v>2.0935960591133004E-2</c:v>
                </c:pt>
                <c:pt idx="58">
                  <c:v>2.0695364238410598E-2</c:v>
                </c:pt>
                <c:pt idx="59">
                  <c:v>2.0029311187103077E-2</c:v>
                </c:pt>
                <c:pt idx="60">
                  <c:v>1.998001998001998E-2</c:v>
                </c:pt>
                <c:pt idx="61">
                  <c:v>1.9871794871794871E-2</c:v>
                </c:pt>
                <c:pt idx="62">
                  <c:v>1.9230769230769232E-2</c:v>
                </c:pt>
                <c:pt idx="63">
                  <c:v>1.8556701030927835E-2</c:v>
                </c:pt>
                <c:pt idx="64">
                  <c:v>1.8315018315018316E-2</c:v>
                </c:pt>
                <c:pt idx="65">
                  <c:v>1.5761821366024518E-2</c:v>
                </c:pt>
                <c:pt idx="66">
                  <c:v>1.542111506524318E-2</c:v>
                </c:pt>
                <c:pt idx="67">
                  <c:v>1.5267175572519083E-2</c:v>
                </c:pt>
                <c:pt idx="68">
                  <c:v>1.4851485148514851E-2</c:v>
                </c:pt>
                <c:pt idx="69">
                  <c:v>1.1764705882352941E-2</c:v>
                </c:pt>
                <c:pt idx="70">
                  <c:v>1.1274934952298352E-2</c:v>
                </c:pt>
                <c:pt idx="71">
                  <c:v>6.8027210884353739E-3</c:v>
                </c:pt>
                <c:pt idx="72">
                  <c:v>6.0606060606060606E-3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221616"/>
        <c:axId val="32353873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3FC-4077-87B0-9DCCB7ECBBEA}"/>
              </c:ext>
            </c:extLst>
          </c:dPt>
          <c:dLbls>
            <c:dLbl>
              <c:idx val="0"/>
              <c:layout>
                <c:manualLayout>
                  <c:x val="1.535464699943063E-2"/>
                  <c:y val="-0.8991821046643082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F-47E2-9127-2158B7C24C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市区町村別_有所見者割合!$AS$6:$AS$79</c:f>
              <c:numCache>
                <c:formatCode>0.0%</c:formatCode>
                <c:ptCount val="74"/>
                <c:pt idx="0">
                  <c:v>3.0843281927863453E-2</c:v>
                </c:pt>
                <c:pt idx="1">
                  <c:v>3.0843281927863453E-2</c:v>
                </c:pt>
                <c:pt idx="2">
                  <c:v>3.0843281927863453E-2</c:v>
                </c:pt>
                <c:pt idx="3">
                  <c:v>3.0843281927863453E-2</c:v>
                </c:pt>
                <c:pt idx="4">
                  <c:v>3.0843281927863453E-2</c:v>
                </c:pt>
                <c:pt idx="5">
                  <c:v>3.0843281927863453E-2</c:v>
                </c:pt>
                <c:pt idx="6">
                  <c:v>3.0843281927863453E-2</c:v>
                </c:pt>
                <c:pt idx="7">
                  <c:v>3.0843281927863453E-2</c:v>
                </c:pt>
                <c:pt idx="8">
                  <c:v>3.0843281927863453E-2</c:v>
                </c:pt>
                <c:pt idx="9">
                  <c:v>3.0843281927863453E-2</c:v>
                </c:pt>
                <c:pt idx="10">
                  <c:v>3.0843281927863453E-2</c:v>
                </c:pt>
                <c:pt idx="11">
                  <c:v>3.0843281927863453E-2</c:v>
                </c:pt>
                <c:pt idx="12">
                  <c:v>3.0843281927863453E-2</c:v>
                </c:pt>
                <c:pt idx="13">
                  <c:v>3.0843281927863453E-2</c:v>
                </c:pt>
                <c:pt idx="14">
                  <c:v>3.0843281927863453E-2</c:v>
                </c:pt>
                <c:pt idx="15">
                  <c:v>3.0843281927863453E-2</c:v>
                </c:pt>
                <c:pt idx="16">
                  <c:v>3.0843281927863453E-2</c:v>
                </c:pt>
                <c:pt idx="17">
                  <c:v>3.0843281927863453E-2</c:v>
                </c:pt>
                <c:pt idx="18">
                  <c:v>3.0843281927863453E-2</c:v>
                </c:pt>
                <c:pt idx="19">
                  <c:v>3.0843281927863453E-2</c:v>
                </c:pt>
                <c:pt idx="20">
                  <c:v>3.0843281927863453E-2</c:v>
                </c:pt>
                <c:pt idx="21">
                  <c:v>3.0843281927863453E-2</c:v>
                </c:pt>
                <c:pt idx="22">
                  <c:v>3.0843281927863453E-2</c:v>
                </c:pt>
                <c:pt idx="23">
                  <c:v>3.0843281927863453E-2</c:v>
                </c:pt>
                <c:pt idx="24">
                  <c:v>3.0843281927863453E-2</c:v>
                </c:pt>
                <c:pt idx="25">
                  <c:v>3.0843281927863453E-2</c:v>
                </c:pt>
                <c:pt idx="26">
                  <c:v>3.0843281927863453E-2</c:v>
                </c:pt>
                <c:pt idx="27">
                  <c:v>3.0843281927863453E-2</c:v>
                </c:pt>
                <c:pt idx="28">
                  <c:v>3.0843281927863453E-2</c:v>
                </c:pt>
                <c:pt idx="29">
                  <c:v>3.0843281927863453E-2</c:v>
                </c:pt>
                <c:pt idx="30">
                  <c:v>3.0843281927863453E-2</c:v>
                </c:pt>
                <c:pt idx="31">
                  <c:v>3.0843281927863453E-2</c:v>
                </c:pt>
                <c:pt idx="32">
                  <c:v>3.0843281927863453E-2</c:v>
                </c:pt>
                <c:pt idx="33">
                  <c:v>3.0843281927863453E-2</c:v>
                </c:pt>
                <c:pt idx="34">
                  <c:v>3.0843281927863453E-2</c:v>
                </c:pt>
                <c:pt idx="35">
                  <c:v>3.0843281927863453E-2</c:v>
                </c:pt>
                <c:pt idx="36">
                  <c:v>3.0843281927863453E-2</c:v>
                </c:pt>
                <c:pt idx="37">
                  <c:v>3.0843281927863453E-2</c:v>
                </c:pt>
                <c:pt idx="38">
                  <c:v>3.0843281927863453E-2</c:v>
                </c:pt>
                <c:pt idx="39">
                  <c:v>3.0843281927863453E-2</c:v>
                </c:pt>
                <c:pt idx="40">
                  <c:v>3.0843281927863453E-2</c:v>
                </c:pt>
                <c:pt idx="41">
                  <c:v>3.0843281927863453E-2</c:v>
                </c:pt>
                <c:pt idx="42">
                  <c:v>3.0843281927863453E-2</c:v>
                </c:pt>
                <c:pt idx="43">
                  <c:v>3.0843281927863453E-2</c:v>
                </c:pt>
                <c:pt idx="44">
                  <c:v>3.0843281927863453E-2</c:v>
                </c:pt>
                <c:pt idx="45">
                  <c:v>3.0843281927863453E-2</c:v>
                </c:pt>
                <c:pt idx="46">
                  <c:v>3.0843281927863453E-2</c:v>
                </c:pt>
                <c:pt idx="47">
                  <c:v>3.0843281927863453E-2</c:v>
                </c:pt>
                <c:pt idx="48">
                  <c:v>3.0843281927863453E-2</c:v>
                </c:pt>
                <c:pt idx="49">
                  <c:v>3.0843281927863453E-2</c:v>
                </c:pt>
                <c:pt idx="50">
                  <c:v>3.0843281927863453E-2</c:v>
                </c:pt>
                <c:pt idx="51">
                  <c:v>3.0843281927863453E-2</c:v>
                </c:pt>
                <c:pt idx="52">
                  <c:v>3.0843281927863453E-2</c:v>
                </c:pt>
                <c:pt idx="53">
                  <c:v>3.0843281927863453E-2</c:v>
                </c:pt>
                <c:pt idx="54">
                  <c:v>3.0843281927863453E-2</c:v>
                </c:pt>
                <c:pt idx="55">
                  <c:v>3.0843281927863453E-2</c:v>
                </c:pt>
                <c:pt idx="56">
                  <c:v>3.0843281927863453E-2</c:v>
                </c:pt>
                <c:pt idx="57">
                  <c:v>3.0843281927863453E-2</c:v>
                </c:pt>
                <c:pt idx="58">
                  <c:v>3.0843281927863453E-2</c:v>
                </c:pt>
                <c:pt idx="59">
                  <c:v>3.0843281927863453E-2</c:v>
                </c:pt>
                <c:pt idx="60">
                  <c:v>3.0843281927863453E-2</c:v>
                </c:pt>
                <c:pt idx="61">
                  <c:v>3.0843281927863453E-2</c:v>
                </c:pt>
                <c:pt idx="62">
                  <c:v>3.0843281927863453E-2</c:v>
                </c:pt>
                <c:pt idx="63">
                  <c:v>3.0843281927863453E-2</c:v>
                </c:pt>
                <c:pt idx="64">
                  <c:v>3.0843281927863453E-2</c:v>
                </c:pt>
                <c:pt idx="65">
                  <c:v>3.0843281927863453E-2</c:v>
                </c:pt>
                <c:pt idx="66">
                  <c:v>3.0843281927863453E-2</c:v>
                </c:pt>
                <c:pt idx="67">
                  <c:v>3.0843281927863453E-2</c:v>
                </c:pt>
                <c:pt idx="68">
                  <c:v>3.0843281927863453E-2</c:v>
                </c:pt>
                <c:pt idx="69">
                  <c:v>3.0843281927863453E-2</c:v>
                </c:pt>
                <c:pt idx="70">
                  <c:v>3.0843281927863453E-2</c:v>
                </c:pt>
                <c:pt idx="71">
                  <c:v>3.0843281927863453E-2</c:v>
                </c:pt>
                <c:pt idx="72">
                  <c:v>3.0843281927863453E-2</c:v>
                </c:pt>
                <c:pt idx="73">
                  <c:v>3.0843281927863453E-2</c:v>
                </c:pt>
              </c:numCache>
            </c:numRef>
          </c:xVal>
          <c:yVal>
            <c:numRef>
              <c:f>市区町村別_有所見者割合!$AV$6:$AV$79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39856"/>
        <c:axId val="323539296"/>
      </c:scatterChart>
      <c:catAx>
        <c:axId val="324221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3538736"/>
        <c:crossesAt val="0"/>
        <c:auto val="1"/>
        <c:lblAlgn val="ctr"/>
        <c:lblOffset val="100"/>
        <c:noMultiLvlLbl val="0"/>
      </c:catAx>
      <c:valAx>
        <c:axId val="323538736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1.229357142857142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221616"/>
        <c:crosses val="autoZero"/>
        <c:crossBetween val="between"/>
      </c:valAx>
      <c:valAx>
        <c:axId val="3235392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3539856"/>
        <c:crosses val="max"/>
        <c:crossBetween val="midCat"/>
      </c:valAx>
      <c:valAx>
        <c:axId val="32353985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35392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04787737144724"/>
          <c:y val="6.7338804905424252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市区町村別_有所見者割合!$AJ$5</c:f>
              <c:strCache>
                <c:ptCount val="1"/>
                <c:pt idx="0">
                  <c:v>有所見者割合　舌機能評価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30"/>
              <c:layout>
                <c:manualLayout>
                  <c:x val="3.362370179747809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F3-47AC-A419-3D80F7B83EA9}"/>
                </c:ext>
              </c:extLst>
            </c:dLbl>
            <c:dLbl>
              <c:idx val="31"/>
              <c:layout>
                <c:manualLayout>
                  <c:x val="5.0435552696217138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F3-47AC-A419-3D80F7B83EA9}"/>
                </c:ext>
              </c:extLst>
            </c:dLbl>
            <c:dLbl>
              <c:idx val="32"/>
              <c:layout>
                <c:manualLayout>
                  <c:x val="5.0435552696217138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F3-47AC-A419-3D80F7B83EA9}"/>
                </c:ext>
              </c:extLst>
            </c:dLbl>
            <c:dLbl>
              <c:idx val="33"/>
              <c:layout>
                <c:manualLayout>
                  <c:x val="5.0435552696217138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F3-47AC-A419-3D80F7B83EA9}"/>
                </c:ext>
              </c:extLst>
            </c:dLbl>
            <c:dLbl>
              <c:idx val="34"/>
              <c:layout>
                <c:manualLayout>
                  <c:x val="8.405925449369461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3-47AC-A419-3D80F7B83EA9}"/>
                </c:ext>
              </c:extLst>
            </c:dLbl>
            <c:dLbl>
              <c:idx val="35"/>
              <c:layout>
                <c:manualLayout>
                  <c:x val="1.008711053924336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3-47AC-A419-3D80F7B83EA9}"/>
                </c:ext>
              </c:extLst>
            </c:dLbl>
            <c:dLbl>
              <c:idx val="36"/>
              <c:layout>
                <c:manualLayout>
                  <c:x val="1.0087110539243428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F3-47AC-A419-3D80F7B83EA9}"/>
                </c:ext>
              </c:extLst>
            </c:dLbl>
            <c:dLbl>
              <c:idx val="37"/>
              <c:layout>
                <c:manualLayout>
                  <c:x val="1.008711053924336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F3-47AC-A419-3D80F7B83EA9}"/>
                </c:ext>
              </c:extLst>
            </c:dLbl>
            <c:dLbl>
              <c:idx val="38"/>
              <c:layout>
                <c:manualLayout>
                  <c:x val="1.1768295629117331E-2"/>
                  <c:y val="2.434695383842973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F3-47AC-A419-3D80F7B83EA9}"/>
                </c:ext>
              </c:extLst>
            </c:dLbl>
            <c:dLbl>
              <c:idx val="39"/>
              <c:layout>
                <c:manualLayout>
                  <c:x val="1.344948071899117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F3-47AC-A419-3D80F7B83EA9}"/>
                </c:ext>
              </c:extLst>
            </c:dLbl>
            <c:dLbl>
              <c:idx val="40"/>
              <c:layout>
                <c:manualLayout>
                  <c:x val="1.3449480718991236E-2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F3-47AC-A419-3D80F7B83EA9}"/>
                </c:ext>
              </c:extLst>
            </c:dLbl>
            <c:dLbl>
              <c:idx val="41"/>
              <c:layout>
                <c:manualLayout>
                  <c:x val="1.5130665808865141E-2"/>
                  <c:y val="1.62313025614725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F3-47AC-A419-3D80F7B83EA9}"/>
                </c:ext>
              </c:extLst>
            </c:dLbl>
            <c:dLbl>
              <c:idx val="42"/>
              <c:layout>
                <c:manualLayout>
                  <c:x val="1.8493035988612887E-2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F3-47AC-A419-3D80F7B83EA9}"/>
                </c:ext>
              </c:extLst>
            </c:dLbl>
            <c:dLbl>
              <c:idx val="43"/>
              <c:layout>
                <c:manualLayout>
                  <c:x val="1.849303598861295E-2"/>
                  <c:y val="8.115651269398860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F3-47AC-A419-3D80F7B83EA9}"/>
                </c:ext>
              </c:extLst>
            </c:dLbl>
            <c:dLbl>
              <c:idx val="44"/>
              <c:layout>
                <c:manualLayout>
                  <c:x val="2.351508577211445E-2"/>
                  <c:y val="1.62313025614725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F3-47AC-A419-3D80F7B83EA9}"/>
                </c:ext>
              </c:extLst>
            </c:dLbl>
            <c:dLbl>
              <c:idx val="45"/>
              <c:layout>
                <c:manualLayout>
                  <c:x val="2.3515085772114329E-2"/>
                  <c:y val="2.434695383842973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F3-47AC-A419-3D80F7B83EA9}"/>
                </c:ext>
              </c:extLst>
            </c:dLbl>
            <c:dLbl>
              <c:idx val="46"/>
              <c:layout>
                <c:manualLayout>
                  <c:x val="-6.724740359495586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F3-47AC-A419-3D80F7B83EA9}"/>
                </c:ext>
              </c:extLst>
            </c:dLbl>
            <c:dLbl>
              <c:idx val="47"/>
              <c:layout>
                <c:manualLayout>
                  <c:x val="-3.36237017974780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F3-47AC-A419-3D80F7B83EA9}"/>
                </c:ext>
              </c:extLst>
            </c:dLbl>
            <c:dLbl>
              <c:idx val="48"/>
              <c:layout>
                <c:manualLayout>
                  <c:x val="-1.6811850898739353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F3-47AC-A419-3D80F7B83E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市区町村別_有所見者割合!$AJ$6:$AJ$79</c:f>
              <c:strCache>
                <c:ptCount val="74"/>
                <c:pt idx="0">
                  <c:v>泉佐野市</c:v>
                </c:pt>
                <c:pt idx="1">
                  <c:v>大阪狭山市</c:v>
                </c:pt>
                <c:pt idx="2">
                  <c:v>東大阪市</c:v>
                </c:pt>
                <c:pt idx="3">
                  <c:v>平野区</c:v>
                </c:pt>
                <c:pt idx="4">
                  <c:v>都島区</c:v>
                </c:pt>
                <c:pt idx="5">
                  <c:v>阪南市</c:v>
                </c:pt>
                <c:pt idx="6">
                  <c:v>門真市</c:v>
                </c:pt>
                <c:pt idx="7">
                  <c:v>福島区</c:v>
                </c:pt>
                <c:pt idx="8">
                  <c:v>北区</c:v>
                </c:pt>
                <c:pt idx="9">
                  <c:v>泉南市</c:v>
                </c:pt>
                <c:pt idx="10">
                  <c:v>港区</c:v>
                </c:pt>
                <c:pt idx="11">
                  <c:v>大東市</c:v>
                </c:pt>
                <c:pt idx="12">
                  <c:v>堺市北区</c:v>
                </c:pt>
                <c:pt idx="13">
                  <c:v>吹田市</c:v>
                </c:pt>
                <c:pt idx="14">
                  <c:v>豊中市</c:v>
                </c:pt>
                <c:pt idx="15">
                  <c:v>天王寺区</c:v>
                </c:pt>
                <c:pt idx="16">
                  <c:v>熊取町</c:v>
                </c:pt>
                <c:pt idx="17">
                  <c:v>阿倍野区</c:v>
                </c:pt>
                <c:pt idx="18">
                  <c:v>此花区</c:v>
                </c:pt>
                <c:pt idx="19">
                  <c:v>河南町</c:v>
                </c:pt>
                <c:pt idx="20">
                  <c:v>藤井寺市</c:v>
                </c:pt>
                <c:pt idx="21">
                  <c:v>生野区</c:v>
                </c:pt>
                <c:pt idx="22">
                  <c:v>堺市東区</c:v>
                </c:pt>
                <c:pt idx="23">
                  <c:v>西区</c:v>
                </c:pt>
                <c:pt idx="24">
                  <c:v>和泉市</c:v>
                </c:pt>
                <c:pt idx="25">
                  <c:v>河内長野市</c:v>
                </c:pt>
                <c:pt idx="26">
                  <c:v>八尾市</c:v>
                </c:pt>
                <c:pt idx="27">
                  <c:v>堺市中区</c:v>
                </c:pt>
                <c:pt idx="28">
                  <c:v>大阪市</c:v>
                </c:pt>
                <c:pt idx="29">
                  <c:v>堺市</c:v>
                </c:pt>
                <c:pt idx="30">
                  <c:v>泉大津市</c:v>
                </c:pt>
                <c:pt idx="31">
                  <c:v>堺市南区</c:v>
                </c:pt>
                <c:pt idx="32">
                  <c:v>島本町</c:v>
                </c:pt>
                <c:pt idx="33">
                  <c:v>守口市</c:v>
                </c:pt>
                <c:pt idx="34">
                  <c:v>箕面市</c:v>
                </c:pt>
                <c:pt idx="35">
                  <c:v>東住吉区</c:v>
                </c:pt>
                <c:pt idx="36">
                  <c:v>柏原市</c:v>
                </c:pt>
                <c:pt idx="37">
                  <c:v>大正区</c:v>
                </c:pt>
                <c:pt idx="38">
                  <c:v>能勢町</c:v>
                </c:pt>
                <c:pt idx="39">
                  <c:v>堺市堺区</c:v>
                </c:pt>
                <c:pt idx="40">
                  <c:v>城東区</c:v>
                </c:pt>
                <c:pt idx="41">
                  <c:v>淀川区</c:v>
                </c:pt>
                <c:pt idx="42">
                  <c:v>岸和田市</c:v>
                </c:pt>
                <c:pt idx="43">
                  <c:v>堺市西区</c:v>
                </c:pt>
                <c:pt idx="44">
                  <c:v>松原市</c:v>
                </c:pt>
                <c:pt idx="45">
                  <c:v>住之江区</c:v>
                </c:pt>
                <c:pt idx="46">
                  <c:v>旭区</c:v>
                </c:pt>
                <c:pt idx="47">
                  <c:v>鶴見区</c:v>
                </c:pt>
                <c:pt idx="48">
                  <c:v>忠岡町</c:v>
                </c:pt>
                <c:pt idx="49">
                  <c:v>東淀川区</c:v>
                </c:pt>
                <c:pt idx="50">
                  <c:v>岬町</c:v>
                </c:pt>
                <c:pt idx="51">
                  <c:v>住吉区</c:v>
                </c:pt>
                <c:pt idx="52">
                  <c:v>寝屋川市</c:v>
                </c:pt>
                <c:pt idx="53">
                  <c:v>交野市</c:v>
                </c:pt>
                <c:pt idx="54">
                  <c:v>西成区</c:v>
                </c:pt>
                <c:pt idx="55">
                  <c:v>摂津市</c:v>
                </c:pt>
                <c:pt idx="56">
                  <c:v>茨木市</c:v>
                </c:pt>
                <c:pt idx="57">
                  <c:v>高槻市</c:v>
                </c:pt>
                <c:pt idx="58">
                  <c:v>貝塚市</c:v>
                </c:pt>
                <c:pt idx="59">
                  <c:v>千早赤阪村</c:v>
                </c:pt>
                <c:pt idx="60">
                  <c:v>富田林市</c:v>
                </c:pt>
                <c:pt idx="61">
                  <c:v>池田市</c:v>
                </c:pt>
                <c:pt idx="62">
                  <c:v>中央区</c:v>
                </c:pt>
                <c:pt idx="63">
                  <c:v>羽曳野市</c:v>
                </c:pt>
                <c:pt idx="64">
                  <c:v>田尻町</c:v>
                </c:pt>
                <c:pt idx="65">
                  <c:v>東成区</c:v>
                </c:pt>
                <c:pt idx="66">
                  <c:v>枚方市</c:v>
                </c:pt>
                <c:pt idx="67">
                  <c:v>太子町</c:v>
                </c:pt>
                <c:pt idx="68">
                  <c:v>西淀川区</c:v>
                </c:pt>
                <c:pt idx="69">
                  <c:v>高石市</c:v>
                </c:pt>
                <c:pt idx="70">
                  <c:v>四條畷市</c:v>
                </c:pt>
                <c:pt idx="71">
                  <c:v>堺市美原区</c:v>
                </c:pt>
                <c:pt idx="72">
                  <c:v>浪速区</c:v>
                </c:pt>
                <c:pt idx="73">
                  <c:v>豊能町</c:v>
                </c:pt>
              </c:strCache>
            </c:strRef>
          </c:cat>
          <c:val>
            <c:numRef>
              <c:f>市区町村別_有所見者割合!$AK$6:$AK$79</c:f>
              <c:numCache>
                <c:formatCode>0.0%</c:formatCode>
                <c:ptCount val="74"/>
                <c:pt idx="0">
                  <c:v>5.8763413387838526E-2</c:v>
                </c:pt>
                <c:pt idx="1">
                  <c:v>3.021978021978022E-2</c:v>
                </c:pt>
                <c:pt idx="2">
                  <c:v>2.4929634097305992E-2</c:v>
                </c:pt>
                <c:pt idx="3">
                  <c:v>2.4784078107397672E-2</c:v>
                </c:pt>
                <c:pt idx="4">
                  <c:v>2.3417721518987342E-2</c:v>
                </c:pt>
                <c:pt idx="5">
                  <c:v>2.3399014778325122E-2</c:v>
                </c:pt>
                <c:pt idx="6">
                  <c:v>2.2923875432525952E-2</c:v>
                </c:pt>
                <c:pt idx="7">
                  <c:v>2.2727272727272728E-2</c:v>
                </c:pt>
                <c:pt idx="8">
                  <c:v>2.1022727272727273E-2</c:v>
                </c:pt>
                <c:pt idx="9">
                  <c:v>2.0876826722338204E-2</c:v>
                </c:pt>
                <c:pt idx="10">
                  <c:v>1.9065776930409915E-2</c:v>
                </c:pt>
                <c:pt idx="11">
                  <c:v>1.8647007805724199E-2</c:v>
                </c:pt>
                <c:pt idx="12">
                  <c:v>1.8417748011720386E-2</c:v>
                </c:pt>
                <c:pt idx="13">
                  <c:v>1.7666497203863752E-2</c:v>
                </c:pt>
                <c:pt idx="14">
                  <c:v>1.7467923944968312E-2</c:v>
                </c:pt>
                <c:pt idx="15">
                  <c:v>1.7241379310344827E-2</c:v>
                </c:pt>
                <c:pt idx="16">
                  <c:v>1.6887816646562123E-2</c:v>
                </c:pt>
                <c:pt idx="17">
                  <c:v>1.6543069024529379E-2</c:v>
                </c:pt>
                <c:pt idx="18">
                  <c:v>1.6414141414141416E-2</c:v>
                </c:pt>
                <c:pt idx="19">
                  <c:v>1.5923566878980892E-2</c:v>
                </c:pt>
                <c:pt idx="20">
                  <c:v>1.465457083042568E-2</c:v>
                </c:pt>
                <c:pt idx="21">
                  <c:v>1.4643363249881908E-2</c:v>
                </c:pt>
                <c:pt idx="22">
                  <c:v>1.4591439688715954E-2</c:v>
                </c:pt>
                <c:pt idx="23">
                  <c:v>1.4409221902017291E-2</c:v>
                </c:pt>
                <c:pt idx="24">
                  <c:v>1.4402836250830933E-2</c:v>
                </c:pt>
                <c:pt idx="25">
                  <c:v>1.405301820504631E-2</c:v>
                </c:pt>
                <c:pt idx="26">
                  <c:v>1.4018691588785047E-2</c:v>
                </c:pt>
                <c:pt idx="27">
                  <c:v>1.3953488372093023E-2</c:v>
                </c:pt>
                <c:pt idx="28">
                  <c:v>1.3931311927288982E-2</c:v>
                </c:pt>
                <c:pt idx="29">
                  <c:v>1.3884756520876724E-2</c:v>
                </c:pt>
                <c:pt idx="30">
                  <c:v>1.3642564802182811E-2</c:v>
                </c:pt>
                <c:pt idx="31">
                  <c:v>1.3471502590673576E-2</c:v>
                </c:pt>
                <c:pt idx="32">
                  <c:v>1.3445378151260505E-2</c:v>
                </c:pt>
                <c:pt idx="33">
                  <c:v>1.3369796414463689E-2</c:v>
                </c:pt>
                <c:pt idx="34">
                  <c:v>1.3073570879261727E-2</c:v>
                </c:pt>
                <c:pt idx="35">
                  <c:v>1.2950222581950627E-2</c:v>
                </c:pt>
                <c:pt idx="36">
                  <c:v>1.2948793407886992E-2</c:v>
                </c:pt>
                <c:pt idx="37">
                  <c:v>1.2884753042233358E-2</c:v>
                </c:pt>
                <c:pt idx="38">
                  <c:v>1.282051282051282E-2</c:v>
                </c:pt>
                <c:pt idx="39">
                  <c:v>1.2682308180088777E-2</c:v>
                </c:pt>
                <c:pt idx="40">
                  <c:v>1.2529002320185615E-2</c:v>
                </c:pt>
                <c:pt idx="41">
                  <c:v>1.2481089258698942E-2</c:v>
                </c:pt>
                <c:pt idx="42">
                  <c:v>1.2199630314232901E-2</c:v>
                </c:pt>
                <c:pt idx="43">
                  <c:v>1.217948717948718E-2</c:v>
                </c:pt>
                <c:pt idx="44">
                  <c:v>1.1787819253438114E-2</c:v>
                </c:pt>
                <c:pt idx="45">
                  <c:v>1.168770453482936E-2</c:v>
                </c:pt>
                <c:pt idx="46">
                  <c:v>1.1494252873563218E-2</c:v>
                </c:pt>
                <c:pt idx="47">
                  <c:v>1.1223344556677889E-2</c:v>
                </c:pt>
                <c:pt idx="48">
                  <c:v>1.1049723756906077E-2</c:v>
                </c:pt>
                <c:pt idx="49">
                  <c:v>1.0933229207340883E-2</c:v>
                </c:pt>
                <c:pt idx="50">
                  <c:v>1.0638297872340425E-2</c:v>
                </c:pt>
                <c:pt idx="51">
                  <c:v>1.0537790697674418E-2</c:v>
                </c:pt>
                <c:pt idx="52">
                  <c:v>1.0127084988085783E-2</c:v>
                </c:pt>
                <c:pt idx="53">
                  <c:v>9.9337748344370865E-3</c:v>
                </c:pt>
                <c:pt idx="54">
                  <c:v>9.4537815126050414E-3</c:v>
                </c:pt>
                <c:pt idx="55">
                  <c:v>8.8888888888888889E-3</c:v>
                </c:pt>
                <c:pt idx="56">
                  <c:v>8.7032201914708437E-3</c:v>
                </c:pt>
                <c:pt idx="57">
                  <c:v>8.5141444658060981E-3</c:v>
                </c:pt>
                <c:pt idx="58">
                  <c:v>7.5890251021599534E-3</c:v>
                </c:pt>
                <c:pt idx="59">
                  <c:v>7.575757575757576E-3</c:v>
                </c:pt>
                <c:pt idx="60">
                  <c:v>7.526881720430108E-3</c:v>
                </c:pt>
                <c:pt idx="61">
                  <c:v>7.3277967757694185E-3</c:v>
                </c:pt>
                <c:pt idx="62">
                  <c:v>7.2639225181598066E-3</c:v>
                </c:pt>
                <c:pt idx="63">
                  <c:v>7.210455159981974E-3</c:v>
                </c:pt>
                <c:pt idx="64">
                  <c:v>6.8027210884353739E-3</c:v>
                </c:pt>
                <c:pt idx="65">
                  <c:v>6.5243179122182679E-3</c:v>
                </c:pt>
                <c:pt idx="66">
                  <c:v>6.1789421651013343E-3</c:v>
                </c:pt>
                <c:pt idx="67">
                  <c:v>6.0606060606060606E-3</c:v>
                </c:pt>
                <c:pt idx="68">
                  <c:v>4.8109965635738834E-3</c:v>
                </c:pt>
                <c:pt idx="69">
                  <c:v>4.6692607003891049E-3</c:v>
                </c:pt>
                <c:pt idx="70">
                  <c:v>3.996003996003996E-3</c:v>
                </c:pt>
                <c:pt idx="71">
                  <c:v>1.9083969465648854E-3</c:v>
                </c:pt>
                <c:pt idx="72">
                  <c:v>1.7331022530329288E-3</c:v>
                </c:pt>
                <c:pt idx="73">
                  <c:v>1.2376237623762376E-3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543216"/>
        <c:axId val="32354377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3FC-4077-87B0-9DCCB7ECBBEA}"/>
              </c:ext>
            </c:extLst>
          </c:dPt>
          <c:dLbls>
            <c:dLbl>
              <c:idx val="0"/>
              <c:layout>
                <c:manualLayout>
                  <c:x val="1.7034178743961351E-2"/>
                  <c:y val="-0.8991821428571428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3B-4AF7-AA38-0714B9491A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市区町村別_有所見者割合!$AT$6:$AT$79</c:f>
              <c:numCache>
                <c:formatCode>0.0%</c:formatCode>
                <c:ptCount val="74"/>
                <c:pt idx="0">
                  <c:v>1.4338733580756709E-2</c:v>
                </c:pt>
                <c:pt idx="1">
                  <c:v>1.4338733580756709E-2</c:v>
                </c:pt>
                <c:pt idx="2">
                  <c:v>1.4338733580756709E-2</c:v>
                </c:pt>
                <c:pt idx="3">
                  <c:v>1.4338733580756709E-2</c:v>
                </c:pt>
                <c:pt idx="4">
                  <c:v>1.4338733580756709E-2</c:v>
                </c:pt>
                <c:pt idx="5">
                  <c:v>1.4338733580756709E-2</c:v>
                </c:pt>
                <c:pt idx="6">
                  <c:v>1.4338733580756709E-2</c:v>
                </c:pt>
                <c:pt idx="7">
                  <c:v>1.4338733580756709E-2</c:v>
                </c:pt>
                <c:pt idx="8">
                  <c:v>1.4338733580756709E-2</c:v>
                </c:pt>
                <c:pt idx="9">
                  <c:v>1.4338733580756709E-2</c:v>
                </c:pt>
                <c:pt idx="10">
                  <c:v>1.4338733580756709E-2</c:v>
                </c:pt>
                <c:pt idx="11">
                  <c:v>1.4338733580756709E-2</c:v>
                </c:pt>
                <c:pt idx="12">
                  <c:v>1.4338733580756709E-2</c:v>
                </c:pt>
                <c:pt idx="13">
                  <c:v>1.4338733580756709E-2</c:v>
                </c:pt>
                <c:pt idx="14">
                  <c:v>1.4338733580756709E-2</c:v>
                </c:pt>
                <c:pt idx="15">
                  <c:v>1.4338733580756709E-2</c:v>
                </c:pt>
                <c:pt idx="16">
                  <c:v>1.4338733580756709E-2</c:v>
                </c:pt>
                <c:pt idx="17">
                  <c:v>1.4338733580756709E-2</c:v>
                </c:pt>
                <c:pt idx="18">
                  <c:v>1.4338733580756709E-2</c:v>
                </c:pt>
                <c:pt idx="19">
                  <c:v>1.4338733580756709E-2</c:v>
                </c:pt>
                <c:pt idx="20">
                  <c:v>1.4338733580756709E-2</c:v>
                </c:pt>
                <c:pt idx="21">
                  <c:v>1.4338733580756709E-2</c:v>
                </c:pt>
                <c:pt idx="22">
                  <c:v>1.4338733580756709E-2</c:v>
                </c:pt>
                <c:pt idx="23">
                  <c:v>1.4338733580756709E-2</c:v>
                </c:pt>
                <c:pt idx="24">
                  <c:v>1.4338733580756709E-2</c:v>
                </c:pt>
                <c:pt idx="25">
                  <c:v>1.4338733580756709E-2</c:v>
                </c:pt>
                <c:pt idx="26">
                  <c:v>1.4338733580756709E-2</c:v>
                </c:pt>
                <c:pt idx="27">
                  <c:v>1.4338733580756709E-2</c:v>
                </c:pt>
                <c:pt idx="28">
                  <c:v>1.4338733580756709E-2</c:v>
                </c:pt>
                <c:pt idx="29">
                  <c:v>1.4338733580756709E-2</c:v>
                </c:pt>
                <c:pt idx="30">
                  <c:v>1.4338733580756709E-2</c:v>
                </c:pt>
                <c:pt idx="31">
                  <c:v>1.4338733580756709E-2</c:v>
                </c:pt>
                <c:pt idx="32">
                  <c:v>1.4338733580756709E-2</c:v>
                </c:pt>
                <c:pt idx="33">
                  <c:v>1.4338733580756709E-2</c:v>
                </c:pt>
                <c:pt idx="34">
                  <c:v>1.4338733580756709E-2</c:v>
                </c:pt>
                <c:pt idx="35">
                  <c:v>1.4338733580756709E-2</c:v>
                </c:pt>
                <c:pt idx="36">
                  <c:v>1.4338733580756709E-2</c:v>
                </c:pt>
                <c:pt idx="37">
                  <c:v>1.4338733580756709E-2</c:v>
                </c:pt>
                <c:pt idx="38">
                  <c:v>1.4338733580756709E-2</c:v>
                </c:pt>
                <c:pt idx="39">
                  <c:v>1.4338733580756709E-2</c:v>
                </c:pt>
                <c:pt idx="40">
                  <c:v>1.4338733580756709E-2</c:v>
                </c:pt>
                <c:pt idx="41">
                  <c:v>1.4338733580756709E-2</c:v>
                </c:pt>
                <c:pt idx="42">
                  <c:v>1.4338733580756709E-2</c:v>
                </c:pt>
                <c:pt idx="43">
                  <c:v>1.4338733580756709E-2</c:v>
                </c:pt>
                <c:pt idx="44">
                  <c:v>1.4338733580756709E-2</c:v>
                </c:pt>
                <c:pt idx="45">
                  <c:v>1.4338733580756709E-2</c:v>
                </c:pt>
                <c:pt idx="46">
                  <c:v>1.4338733580756709E-2</c:v>
                </c:pt>
                <c:pt idx="47">
                  <c:v>1.4338733580756709E-2</c:v>
                </c:pt>
                <c:pt idx="48">
                  <c:v>1.4338733580756709E-2</c:v>
                </c:pt>
                <c:pt idx="49">
                  <c:v>1.4338733580756709E-2</c:v>
                </c:pt>
                <c:pt idx="50">
                  <c:v>1.4338733580756709E-2</c:v>
                </c:pt>
                <c:pt idx="51">
                  <c:v>1.4338733580756709E-2</c:v>
                </c:pt>
                <c:pt idx="52">
                  <c:v>1.4338733580756709E-2</c:v>
                </c:pt>
                <c:pt idx="53">
                  <c:v>1.4338733580756709E-2</c:v>
                </c:pt>
                <c:pt idx="54">
                  <c:v>1.4338733580756709E-2</c:v>
                </c:pt>
                <c:pt idx="55">
                  <c:v>1.4338733580756709E-2</c:v>
                </c:pt>
                <c:pt idx="56">
                  <c:v>1.4338733580756709E-2</c:v>
                </c:pt>
                <c:pt idx="57">
                  <c:v>1.4338733580756709E-2</c:v>
                </c:pt>
                <c:pt idx="58">
                  <c:v>1.4338733580756709E-2</c:v>
                </c:pt>
                <c:pt idx="59">
                  <c:v>1.4338733580756709E-2</c:v>
                </c:pt>
                <c:pt idx="60">
                  <c:v>1.4338733580756709E-2</c:v>
                </c:pt>
                <c:pt idx="61">
                  <c:v>1.4338733580756709E-2</c:v>
                </c:pt>
                <c:pt idx="62">
                  <c:v>1.4338733580756709E-2</c:v>
                </c:pt>
                <c:pt idx="63">
                  <c:v>1.4338733580756709E-2</c:v>
                </c:pt>
                <c:pt idx="64">
                  <c:v>1.4338733580756709E-2</c:v>
                </c:pt>
                <c:pt idx="65">
                  <c:v>1.4338733580756709E-2</c:v>
                </c:pt>
                <c:pt idx="66">
                  <c:v>1.4338733580756709E-2</c:v>
                </c:pt>
                <c:pt idx="67">
                  <c:v>1.4338733580756709E-2</c:v>
                </c:pt>
                <c:pt idx="68">
                  <c:v>1.4338733580756709E-2</c:v>
                </c:pt>
                <c:pt idx="69">
                  <c:v>1.4338733580756709E-2</c:v>
                </c:pt>
                <c:pt idx="70">
                  <c:v>1.4338733580756709E-2</c:v>
                </c:pt>
                <c:pt idx="71">
                  <c:v>1.4338733580756709E-2</c:v>
                </c:pt>
                <c:pt idx="72">
                  <c:v>1.4338733580756709E-2</c:v>
                </c:pt>
                <c:pt idx="73">
                  <c:v>1.4338733580756709E-2</c:v>
                </c:pt>
              </c:numCache>
            </c:numRef>
          </c:xVal>
          <c:yVal>
            <c:numRef>
              <c:f>市区町村別_有所見者割合!$AV$6:$AV$79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44896"/>
        <c:axId val="323544336"/>
      </c:scatterChart>
      <c:catAx>
        <c:axId val="323543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3543776"/>
        <c:crossesAt val="0"/>
        <c:auto val="1"/>
        <c:lblAlgn val="ctr"/>
        <c:lblOffset val="100"/>
        <c:noMultiLvlLbl val="0"/>
      </c:catAx>
      <c:valAx>
        <c:axId val="323543776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1.229357142857142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3543216"/>
        <c:crosses val="autoZero"/>
        <c:crossBetween val="between"/>
      </c:valAx>
      <c:valAx>
        <c:axId val="32354433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3544896"/>
        <c:crosses val="max"/>
        <c:crossBetween val="midCat"/>
      </c:valAx>
      <c:valAx>
        <c:axId val="32354489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354433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04782608695654"/>
          <c:y val="6.7338809523809509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市区町村別_有所見者割合!$AL$5</c:f>
              <c:strCache>
                <c:ptCount val="1"/>
                <c:pt idx="0">
                  <c:v>有所見者割合　嚥下機能評価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5.033400775619439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E-42D8-B740-7E9FE9EFB40A}"/>
                </c:ext>
              </c:extLst>
            </c:dLbl>
            <c:dLbl>
              <c:idx val="32"/>
              <c:layout>
                <c:manualLayout>
                  <c:x val="3.3556005170795444E-3"/>
                  <c:y val="7.560627035551689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E-42D8-B740-7E9FE9EFB40A}"/>
                </c:ext>
              </c:extLst>
            </c:dLbl>
            <c:dLbl>
              <c:idx val="33"/>
              <c:layout>
                <c:manualLayout>
                  <c:x val="1.5100202326857949E-2"/>
                  <c:y val="8.118161463736984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E-42D8-B740-7E9FE9EFB40A}"/>
                </c:ext>
              </c:extLst>
            </c:dLbl>
            <c:dLbl>
              <c:idx val="34"/>
              <c:layout>
                <c:manualLayout>
                  <c:x val="1.677800258539772E-2"/>
                  <c:y val="7.560627035551689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E-42D8-B740-7E9FE9EFB40A}"/>
                </c:ext>
              </c:extLst>
            </c:dLbl>
            <c:dLbl>
              <c:idx val="35"/>
              <c:layout>
                <c:manualLayout>
                  <c:x val="1.8455802843937372E-2"/>
                  <c:y val="8.118161471297612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E-42D8-B740-7E9FE9EFB40A}"/>
                </c:ext>
              </c:extLst>
            </c:dLbl>
            <c:dLbl>
              <c:idx val="36"/>
              <c:layout>
                <c:manualLayout>
                  <c:x val="2.0133603102477266E-2"/>
                  <c:y val="8.118161463736984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E-42D8-B740-7E9FE9EFB40A}"/>
                </c:ext>
              </c:extLst>
            </c:dLbl>
            <c:dLbl>
              <c:idx val="37"/>
              <c:layout>
                <c:manualLayout>
                  <c:x val="-8.3890012926989225E-3"/>
                  <c:y val="8.118161471297612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2E-42D8-B740-7E9FE9EFB40A}"/>
                </c:ext>
              </c:extLst>
            </c:dLbl>
            <c:dLbl>
              <c:idx val="38"/>
              <c:layout>
                <c:manualLayout>
                  <c:x val="-6.7112010341591503E-3"/>
                  <c:y val="2.435448439877158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2E-42D8-B740-7E9FE9EFB40A}"/>
                </c:ext>
              </c:extLst>
            </c:dLbl>
            <c:dLbl>
              <c:idx val="39"/>
              <c:layout>
                <c:manualLayout>
                  <c:x val="-3.3556005170796059E-3"/>
                  <c:y val="8.118161463736984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E-42D8-B740-7E9FE9EFB40A}"/>
                </c:ext>
              </c:extLst>
            </c:dLbl>
            <c:dLbl>
              <c:idx val="40"/>
              <c:layout>
                <c:manualLayout>
                  <c:x val="-1.6778002585398335E-3"/>
                  <c:y val="7.560627035551689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2E-42D8-B740-7E9FE9EFB40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市区町村別_有所見者割合!$AL$6:$AL$79</c:f>
              <c:strCache>
                <c:ptCount val="74"/>
                <c:pt idx="0">
                  <c:v>千早赤阪村</c:v>
                </c:pt>
                <c:pt idx="1">
                  <c:v>都島区</c:v>
                </c:pt>
                <c:pt idx="2">
                  <c:v>能勢町</c:v>
                </c:pt>
                <c:pt idx="3">
                  <c:v>西淀川区</c:v>
                </c:pt>
                <c:pt idx="4">
                  <c:v>豊中市</c:v>
                </c:pt>
                <c:pt idx="5">
                  <c:v>柏原市</c:v>
                </c:pt>
                <c:pt idx="6">
                  <c:v>大阪狭山市</c:v>
                </c:pt>
                <c:pt idx="7">
                  <c:v>堺市北区</c:v>
                </c:pt>
                <c:pt idx="8">
                  <c:v>住之江区</c:v>
                </c:pt>
                <c:pt idx="9">
                  <c:v>港区</c:v>
                </c:pt>
                <c:pt idx="10">
                  <c:v>生野区</c:v>
                </c:pt>
                <c:pt idx="11">
                  <c:v>北区</c:v>
                </c:pt>
                <c:pt idx="12">
                  <c:v>吹田市</c:v>
                </c:pt>
                <c:pt idx="13">
                  <c:v>守口市</c:v>
                </c:pt>
                <c:pt idx="14">
                  <c:v>堺市東区</c:v>
                </c:pt>
                <c:pt idx="15">
                  <c:v>門真市</c:v>
                </c:pt>
                <c:pt idx="16">
                  <c:v>東大阪市</c:v>
                </c:pt>
                <c:pt idx="17">
                  <c:v>阪南市</c:v>
                </c:pt>
                <c:pt idx="18">
                  <c:v>堺市西区</c:v>
                </c:pt>
                <c:pt idx="19">
                  <c:v>河南町</c:v>
                </c:pt>
                <c:pt idx="20">
                  <c:v>河内長野市</c:v>
                </c:pt>
                <c:pt idx="21">
                  <c:v>福島区</c:v>
                </c:pt>
                <c:pt idx="22">
                  <c:v>天王寺区</c:v>
                </c:pt>
                <c:pt idx="23">
                  <c:v>熊取町</c:v>
                </c:pt>
                <c:pt idx="24">
                  <c:v>和泉市</c:v>
                </c:pt>
                <c:pt idx="25">
                  <c:v>城東区</c:v>
                </c:pt>
                <c:pt idx="26">
                  <c:v>岸和田市</c:v>
                </c:pt>
                <c:pt idx="27">
                  <c:v>泉佐野市</c:v>
                </c:pt>
                <c:pt idx="28">
                  <c:v>堺市</c:v>
                </c:pt>
                <c:pt idx="29">
                  <c:v>八尾市</c:v>
                </c:pt>
                <c:pt idx="30">
                  <c:v>貝塚市</c:v>
                </c:pt>
                <c:pt idx="31">
                  <c:v>四條畷市</c:v>
                </c:pt>
                <c:pt idx="32">
                  <c:v>大阪市</c:v>
                </c:pt>
                <c:pt idx="33">
                  <c:v>高槻市</c:v>
                </c:pt>
                <c:pt idx="34">
                  <c:v>大正区</c:v>
                </c:pt>
                <c:pt idx="35">
                  <c:v>平野区</c:v>
                </c:pt>
                <c:pt idx="36">
                  <c:v>富田林市</c:v>
                </c:pt>
                <c:pt idx="37">
                  <c:v>藤井寺市</c:v>
                </c:pt>
                <c:pt idx="38">
                  <c:v>寝屋川市</c:v>
                </c:pt>
                <c:pt idx="39">
                  <c:v>摂津市</c:v>
                </c:pt>
                <c:pt idx="40">
                  <c:v>阿倍野区</c:v>
                </c:pt>
                <c:pt idx="41">
                  <c:v>旭区</c:v>
                </c:pt>
                <c:pt idx="42">
                  <c:v>堺市中区</c:v>
                </c:pt>
                <c:pt idx="43">
                  <c:v>堺市南区</c:v>
                </c:pt>
                <c:pt idx="44">
                  <c:v>羽曳野市</c:v>
                </c:pt>
                <c:pt idx="45">
                  <c:v>箕面市</c:v>
                </c:pt>
                <c:pt idx="46">
                  <c:v>東住吉区</c:v>
                </c:pt>
                <c:pt idx="47">
                  <c:v>池田市</c:v>
                </c:pt>
                <c:pt idx="48">
                  <c:v>太子町</c:v>
                </c:pt>
                <c:pt idx="49">
                  <c:v>泉大津市</c:v>
                </c:pt>
                <c:pt idx="50">
                  <c:v>枚方市</c:v>
                </c:pt>
                <c:pt idx="51">
                  <c:v>東淀川区</c:v>
                </c:pt>
                <c:pt idx="52">
                  <c:v>岬町</c:v>
                </c:pt>
                <c:pt idx="53">
                  <c:v>松原市</c:v>
                </c:pt>
                <c:pt idx="54">
                  <c:v>東成区</c:v>
                </c:pt>
                <c:pt idx="55">
                  <c:v>西区</c:v>
                </c:pt>
                <c:pt idx="56">
                  <c:v>西成区</c:v>
                </c:pt>
                <c:pt idx="57">
                  <c:v>鶴見区</c:v>
                </c:pt>
                <c:pt idx="58">
                  <c:v>島本町</c:v>
                </c:pt>
                <c:pt idx="59">
                  <c:v>高石市</c:v>
                </c:pt>
                <c:pt idx="60">
                  <c:v>大東市</c:v>
                </c:pt>
                <c:pt idx="61">
                  <c:v>中央区</c:v>
                </c:pt>
                <c:pt idx="62">
                  <c:v>住吉区</c:v>
                </c:pt>
                <c:pt idx="63">
                  <c:v>堺市美原区</c:v>
                </c:pt>
                <c:pt idx="64">
                  <c:v>堺市堺区</c:v>
                </c:pt>
                <c:pt idx="65">
                  <c:v>豊能町</c:v>
                </c:pt>
                <c:pt idx="66">
                  <c:v>此花区</c:v>
                </c:pt>
                <c:pt idx="67">
                  <c:v>淀川区</c:v>
                </c:pt>
                <c:pt idx="68">
                  <c:v>田尻町</c:v>
                </c:pt>
                <c:pt idx="69">
                  <c:v>茨木市</c:v>
                </c:pt>
                <c:pt idx="70">
                  <c:v>浪速区</c:v>
                </c:pt>
                <c:pt idx="71">
                  <c:v>交野市</c:v>
                </c:pt>
                <c:pt idx="72">
                  <c:v>泉南市</c:v>
                </c:pt>
                <c:pt idx="73">
                  <c:v>忠岡町</c:v>
                </c:pt>
              </c:strCache>
            </c:strRef>
          </c:cat>
          <c:val>
            <c:numRef>
              <c:f>市区町村別_有所見者割合!$AM$6:$AM$79</c:f>
              <c:numCache>
                <c:formatCode>0.0%</c:formatCode>
                <c:ptCount val="74"/>
                <c:pt idx="0">
                  <c:v>0.15151515151515152</c:v>
                </c:pt>
                <c:pt idx="1">
                  <c:v>0.14367088607594936</c:v>
                </c:pt>
                <c:pt idx="2">
                  <c:v>0.12179487179487179</c:v>
                </c:pt>
                <c:pt idx="3">
                  <c:v>0.1169993117687543</c:v>
                </c:pt>
                <c:pt idx="4">
                  <c:v>0.11411782897788773</c:v>
                </c:pt>
                <c:pt idx="5">
                  <c:v>0.11373011196228638</c:v>
                </c:pt>
                <c:pt idx="6">
                  <c:v>0.11274060494958753</c:v>
                </c:pt>
                <c:pt idx="7">
                  <c:v>0.11139028475711893</c:v>
                </c:pt>
                <c:pt idx="8">
                  <c:v>0.10986442262739599</c:v>
                </c:pt>
                <c:pt idx="9">
                  <c:v>0.10867492850333652</c:v>
                </c:pt>
                <c:pt idx="10">
                  <c:v>0.10586011342155009</c:v>
                </c:pt>
                <c:pt idx="11">
                  <c:v>0.10580204778156997</c:v>
                </c:pt>
                <c:pt idx="12">
                  <c:v>0.10523640061006609</c:v>
                </c:pt>
                <c:pt idx="13">
                  <c:v>0.10428701733049558</c:v>
                </c:pt>
                <c:pt idx="14">
                  <c:v>0.10223953261927946</c:v>
                </c:pt>
                <c:pt idx="15">
                  <c:v>0.10207612456747404</c:v>
                </c:pt>
                <c:pt idx="16">
                  <c:v>0.10115635997988939</c:v>
                </c:pt>
                <c:pt idx="17">
                  <c:v>9.8522167487684734E-2</c:v>
                </c:pt>
                <c:pt idx="18">
                  <c:v>9.7435897435897437E-2</c:v>
                </c:pt>
                <c:pt idx="19">
                  <c:v>9.5541401273885357E-2</c:v>
                </c:pt>
                <c:pt idx="20">
                  <c:v>9.4538486106675187E-2</c:v>
                </c:pt>
                <c:pt idx="21">
                  <c:v>9.0909090909090912E-2</c:v>
                </c:pt>
                <c:pt idx="22">
                  <c:v>8.9655172413793102E-2</c:v>
                </c:pt>
                <c:pt idx="23">
                  <c:v>8.9264173703256941E-2</c:v>
                </c:pt>
                <c:pt idx="24">
                  <c:v>8.9115495455553098E-2</c:v>
                </c:pt>
                <c:pt idx="25">
                  <c:v>8.909512761020881E-2</c:v>
                </c:pt>
                <c:pt idx="26">
                  <c:v>8.9094269870609977E-2</c:v>
                </c:pt>
                <c:pt idx="27">
                  <c:v>8.6867654573326514E-2</c:v>
                </c:pt>
                <c:pt idx="28">
                  <c:v>8.6706349206349204E-2</c:v>
                </c:pt>
                <c:pt idx="29">
                  <c:v>8.5410176531671864E-2</c:v>
                </c:pt>
                <c:pt idx="30">
                  <c:v>8.4597432905484243E-2</c:v>
                </c:pt>
                <c:pt idx="31">
                  <c:v>8.3916083916083919E-2</c:v>
                </c:pt>
                <c:pt idx="32">
                  <c:v>8.3037333267095559E-2</c:v>
                </c:pt>
                <c:pt idx="33">
                  <c:v>8.0665109248316616E-2</c:v>
                </c:pt>
                <c:pt idx="34">
                  <c:v>8.0171796707229778E-2</c:v>
                </c:pt>
                <c:pt idx="35">
                  <c:v>7.9984979346601578E-2</c:v>
                </c:pt>
                <c:pt idx="36">
                  <c:v>7.9598422373610617E-2</c:v>
                </c:pt>
                <c:pt idx="37">
                  <c:v>7.8855547801814377E-2</c:v>
                </c:pt>
                <c:pt idx="38">
                  <c:v>7.8267779102105681E-2</c:v>
                </c:pt>
                <c:pt idx="39">
                  <c:v>7.7509529860228715E-2</c:v>
                </c:pt>
                <c:pt idx="40">
                  <c:v>7.7010838562464351E-2</c:v>
                </c:pt>
                <c:pt idx="41">
                  <c:v>7.6436781609195398E-2</c:v>
                </c:pt>
                <c:pt idx="42">
                  <c:v>7.6279069767441865E-2</c:v>
                </c:pt>
                <c:pt idx="43">
                  <c:v>7.5168481078278906E-2</c:v>
                </c:pt>
                <c:pt idx="44">
                  <c:v>7.480847228481298E-2</c:v>
                </c:pt>
                <c:pt idx="45">
                  <c:v>7.4339912842860803E-2</c:v>
                </c:pt>
                <c:pt idx="46">
                  <c:v>7.4059085390530147E-2</c:v>
                </c:pt>
                <c:pt idx="47">
                  <c:v>7.3277967757694185E-2</c:v>
                </c:pt>
                <c:pt idx="48">
                  <c:v>7.2727272727272724E-2</c:v>
                </c:pt>
                <c:pt idx="49">
                  <c:v>7.162346521145975E-2</c:v>
                </c:pt>
                <c:pt idx="50">
                  <c:v>7.049220875587435E-2</c:v>
                </c:pt>
                <c:pt idx="51">
                  <c:v>6.9504099960952748E-2</c:v>
                </c:pt>
                <c:pt idx="52">
                  <c:v>6.9148936170212769E-2</c:v>
                </c:pt>
                <c:pt idx="53">
                  <c:v>6.8271119842829076E-2</c:v>
                </c:pt>
                <c:pt idx="54">
                  <c:v>6.7615658362989328E-2</c:v>
                </c:pt>
                <c:pt idx="55">
                  <c:v>6.7307692307692304E-2</c:v>
                </c:pt>
                <c:pt idx="56">
                  <c:v>6.7226890756302518E-2</c:v>
                </c:pt>
                <c:pt idx="57">
                  <c:v>6.5730337078651682E-2</c:v>
                </c:pt>
                <c:pt idx="58">
                  <c:v>6.5546218487394961E-2</c:v>
                </c:pt>
                <c:pt idx="59">
                  <c:v>6.3035019455252916E-2</c:v>
                </c:pt>
                <c:pt idx="60">
                  <c:v>6.11448395490026E-2</c:v>
                </c:pt>
                <c:pt idx="61">
                  <c:v>6.0606060606060608E-2</c:v>
                </c:pt>
                <c:pt idx="62">
                  <c:v>5.9593023255813955E-2</c:v>
                </c:pt>
                <c:pt idx="63">
                  <c:v>5.9160305343511452E-2</c:v>
                </c:pt>
                <c:pt idx="64">
                  <c:v>5.8972733037412808E-2</c:v>
                </c:pt>
                <c:pt idx="65">
                  <c:v>5.8168316831683171E-2</c:v>
                </c:pt>
                <c:pt idx="66">
                  <c:v>5.8154235145385591E-2</c:v>
                </c:pt>
                <c:pt idx="67">
                  <c:v>5.7488653555219364E-2</c:v>
                </c:pt>
                <c:pt idx="68">
                  <c:v>5.4421768707482991E-2</c:v>
                </c:pt>
                <c:pt idx="69">
                  <c:v>5.3855721393034829E-2</c:v>
                </c:pt>
                <c:pt idx="70">
                  <c:v>5.1993067590987867E-2</c:v>
                </c:pt>
                <c:pt idx="71">
                  <c:v>4.6357615894039736E-2</c:v>
                </c:pt>
                <c:pt idx="72">
                  <c:v>3.8622129436325675E-2</c:v>
                </c:pt>
                <c:pt idx="73">
                  <c:v>3.3149171270718231E-2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627888"/>
        <c:axId val="32562844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3FC-4077-87B0-9DCCB7ECBBEA}"/>
              </c:ext>
            </c:extLst>
          </c:dPt>
          <c:dLbls>
            <c:dLbl>
              <c:idx val="0"/>
              <c:layout>
                <c:manualLayout>
                  <c:x val="1.7034164372902338E-2"/>
                  <c:y val="-0.8991821764141431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14-49CB-88C4-9078996E2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市区町村別_有所見者割合!$AU$6:$AU$79</c:f>
              <c:numCache>
                <c:formatCode>0.0%</c:formatCode>
                <c:ptCount val="74"/>
                <c:pt idx="0">
                  <c:v>8.4602958411200149E-2</c:v>
                </c:pt>
                <c:pt idx="1">
                  <c:v>8.4602958411200149E-2</c:v>
                </c:pt>
                <c:pt idx="2">
                  <c:v>8.4602958411200149E-2</c:v>
                </c:pt>
                <c:pt idx="3">
                  <c:v>8.4602958411200149E-2</c:v>
                </c:pt>
                <c:pt idx="4">
                  <c:v>8.4602958411200149E-2</c:v>
                </c:pt>
                <c:pt idx="5">
                  <c:v>8.4602958411200149E-2</c:v>
                </c:pt>
                <c:pt idx="6">
                  <c:v>8.4602958411200149E-2</c:v>
                </c:pt>
                <c:pt idx="7">
                  <c:v>8.4602958411200149E-2</c:v>
                </c:pt>
                <c:pt idx="8">
                  <c:v>8.4602958411200149E-2</c:v>
                </c:pt>
                <c:pt idx="9">
                  <c:v>8.4602958411200149E-2</c:v>
                </c:pt>
                <c:pt idx="10">
                  <c:v>8.4602958411200149E-2</c:v>
                </c:pt>
                <c:pt idx="11">
                  <c:v>8.4602958411200149E-2</c:v>
                </c:pt>
                <c:pt idx="12">
                  <c:v>8.4602958411200149E-2</c:v>
                </c:pt>
                <c:pt idx="13">
                  <c:v>8.4602958411200149E-2</c:v>
                </c:pt>
                <c:pt idx="14">
                  <c:v>8.4602958411200149E-2</c:v>
                </c:pt>
                <c:pt idx="15">
                  <c:v>8.4602958411200149E-2</c:v>
                </c:pt>
                <c:pt idx="16">
                  <c:v>8.4602958411200149E-2</c:v>
                </c:pt>
                <c:pt idx="17">
                  <c:v>8.4602958411200149E-2</c:v>
                </c:pt>
                <c:pt idx="18">
                  <c:v>8.4602958411200149E-2</c:v>
                </c:pt>
                <c:pt idx="19">
                  <c:v>8.4602958411200149E-2</c:v>
                </c:pt>
                <c:pt idx="20">
                  <c:v>8.4602958411200149E-2</c:v>
                </c:pt>
                <c:pt idx="21">
                  <c:v>8.4602958411200149E-2</c:v>
                </c:pt>
                <c:pt idx="22">
                  <c:v>8.4602958411200149E-2</c:v>
                </c:pt>
                <c:pt idx="23">
                  <c:v>8.4602958411200149E-2</c:v>
                </c:pt>
                <c:pt idx="24">
                  <c:v>8.4602958411200149E-2</c:v>
                </c:pt>
                <c:pt idx="25">
                  <c:v>8.4602958411200149E-2</c:v>
                </c:pt>
                <c:pt idx="26">
                  <c:v>8.4602958411200149E-2</c:v>
                </c:pt>
                <c:pt idx="27">
                  <c:v>8.4602958411200149E-2</c:v>
                </c:pt>
                <c:pt idx="28">
                  <c:v>8.4602958411200149E-2</c:v>
                </c:pt>
                <c:pt idx="29">
                  <c:v>8.4602958411200149E-2</c:v>
                </c:pt>
                <c:pt idx="30">
                  <c:v>8.4602958411200149E-2</c:v>
                </c:pt>
                <c:pt idx="31">
                  <c:v>8.4602958411200149E-2</c:v>
                </c:pt>
                <c:pt idx="32">
                  <c:v>8.4602958411200149E-2</c:v>
                </c:pt>
                <c:pt idx="33">
                  <c:v>8.4602958411200149E-2</c:v>
                </c:pt>
                <c:pt idx="34">
                  <c:v>8.4602958411200149E-2</c:v>
                </c:pt>
                <c:pt idx="35">
                  <c:v>8.4602958411200149E-2</c:v>
                </c:pt>
                <c:pt idx="36">
                  <c:v>8.4602958411200149E-2</c:v>
                </c:pt>
                <c:pt idx="37">
                  <c:v>8.4602958411200149E-2</c:v>
                </c:pt>
                <c:pt idx="38">
                  <c:v>8.4602958411200149E-2</c:v>
                </c:pt>
                <c:pt idx="39">
                  <c:v>8.4602958411200149E-2</c:v>
                </c:pt>
                <c:pt idx="40">
                  <c:v>8.4602958411200149E-2</c:v>
                </c:pt>
                <c:pt idx="41">
                  <c:v>8.4602958411200149E-2</c:v>
                </c:pt>
                <c:pt idx="42">
                  <c:v>8.4602958411200149E-2</c:v>
                </c:pt>
                <c:pt idx="43">
                  <c:v>8.4602958411200149E-2</c:v>
                </c:pt>
                <c:pt idx="44">
                  <c:v>8.4602958411200149E-2</c:v>
                </c:pt>
                <c:pt idx="45">
                  <c:v>8.4602958411200149E-2</c:v>
                </c:pt>
                <c:pt idx="46">
                  <c:v>8.4602958411200149E-2</c:v>
                </c:pt>
                <c:pt idx="47">
                  <c:v>8.4602958411200149E-2</c:v>
                </c:pt>
                <c:pt idx="48">
                  <c:v>8.4602958411200149E-2</c:v>
                </c:pt>
                <c:pt idx="49">
                  <c:v>8.4602958411200149E-2</c:v>
                </c:pt>
                <c:pt idx="50">
                  <c:v>8.4602958411200149E-2</c:v>
                </c:pt>
                <c:pt idx="51">
                  <c:v>8.4602958411200149E-2</c:v>
                </c:pt>
                <c:pt idx="52">
                  <c:v>8.4602958411200149E-2</c:v>
                </c:pt>
                <c:pt idx="53">
                  <c:v>8.4602958411200149E-2</c:v>
                </c:pt>
                <c:pt idx="54">
                  <c:v>8.4602958411200149E-2</c:v>
                </c:pt>
                <c:pt idx="55">
                  <c:v>8.4602958411200149E-2</c:v>
                </c:pt>
                <c:pt idx="56">
                  <c:v>8.4602958411200149E-2</c:v>
                </c:pt>
                <c:pt idx="57">
                  <c:v>8.4602958411200149E-2</c:v>
                </c:pt>
                <c:pt idx="58">
                  <c:v>8.4602958411200149E-2</c:v>
                </c:pt>
                <c:pt idx="59">
                  <c:v>8.4602958411200149E-2</c:v>
                </c:pt>
                <c:pt idx="60">
                  <c:v>8.4602958411200149E-2</c:v>
                </c:pt>
                <c:pt idx="61">
                  <c:v>8.4602958411200149E-2</c:v>
                </c:pt>
                <c:pt idx="62">
                  <c:v>8.4602958411200149E-2</c:v>
                </c:pt>
                <c:pt idx="63">
                  <c:v>8.4602958411200149E-2</c:v>
                </c:pt>
                <c:pt idx="64">
                  <c:v>8.4602958411200149E-2</c:v>
                </c:pt>
                <c:pt idx="65">
                  <c:v>8.4602958411200149E-2</c:v>
                </c:pt>
                <c:pt idx="66">
                  <c:v>8.4602958411200149E-2</c:v>
                </c:pt>
                <c:pt idx="67">
                  <c:v>8.4602958411200149E-2</c:v>
                </c:pt>
                <c:pt idx="68">
                  <c:v>8.4602958411200149E-2</c:v>
                </c:pt>
                <c:pt idx="69">
                  <c:v>8.4602958411200149E-2</c:v>
                </c:pt>
                <c:pt idx="70">
                  <c:v>8.4602958411200149E-2</c:v>
                </c:pt>
                <c:pt idx="71">
                  <c:v>8.4602958411200149E-2</c:v>
                </c:pt>
                <c:pt idx="72">
                  <c:v>8.4602958411200149E-2</c:v>
                </c:pt>
                <c:pt idx="73">
                  <c:v>8.4602958411200149E-2</c:v>
                </c:pt>
              </c:numCache>
            </c:numRef>
          </c:xVal>
          <c:yVal>
            <c:numRef>
              <c:f>市区町村別_有所見者割合!$AV$6:$AV$79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629568"/>
        <c:axId val="325629008"/>
      </c:scatterChart>
      <c:catAx>
        <c:axId val="32562788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5628448"/>
        <c:crossesAt val="0"/>
        <c:auto val="1"/>
        <c:lblAlgn val="ctr"/>
        <c:lblOffset val="100"/>
        <c:noMultiLvlLbl val="0"/>
      </c:catAx>
      <c:valAx>
        <c:axId val="32562844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1.229357142857142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627888"/>
        <c:crosses val="autoZero"/>
        <c:crossBetween val="between"/>
      </c:valAx>
      <c:valAx>
        <c:axId val="32562900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5629568"/>
        <c:crosses val="max"/>
        <c:crossBetween val="midCat"/>
      </c:valAx>
      <c:valAx>
        <c:axId val="32562956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562900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5367662640387E-2"/>
          <c:y val="0.11759259259259257"/>
          <c:w val="0.85707129234401969"/>
          <c:h val="0.75467669244047197"/>
        </c:manualLayout>
      </c:layout>
      <c:barChart>
        <c:barDir val="col"/>
        <c:grouping val="clustered"/>
        <c:varyColors val="0"/>
        <c:ser>
          <c:idx val="12"/>
          <c:order val="0"/>
          <c:tx>
            <c:strRef>
              <c:f>EAT10別!$M$3:$O$3</c:f>
              <c:strCache>
                <c:ptCount val="1"/>
                <c:pt idx="0">
                  <c:v>3点以上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1.4826960756354719E-4"/>
                  <c:y val="1.4573647907271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09-4EB4-BAD9-8FE1944B58C5}"/>
                </c:ext>
              </c:extLst>
            </c:dLbl>
            <c:dLbl>
              <c:idx val="1"/>
              <c:layout>
                <c:manualLayout>
                  <c:x val="2.9058676905157704E-17"/>
                  <c:y val="1.4732965009208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FB-4067-A128-47A886333AEA}"/>
                </c:ext>
              </c:extLst>
            </c:dLbl>
            <c:dLbl>
              <c:idx val="6"/>
              <c:layout>
                <c:manualLayout>
                  <c:x val="1.5850370505529556E-3"/>
                  <c:y val="7.36648250460405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FB-4067-A128-47A886333AE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EAT10別!$B$5:$C$11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EAT10別!$O$5:$O$11</c:f>
              <c:numCache>
                <c:formatCode>0.0%</c:formatCode>
                <c:ptCount val="7"/>
                <c:pt idx="0">
                  <c:v>0.18352059925093633</c:v>
                </c:pt>
                <c:pt idx="1">
                  <c:v>0.15235008103727715</c:v>
                </c:pt>
                <c:pt idx="2">
                  <c:v>7.9610832444672638E-2</c:v>
                </c:pt>
                <c:pt idx="3">
                  <c:v>0.10387242823086323</c:v>
                </c:pt>
                <c:pt idx="4">
                  <c:v>0.13222416812609458</c:v>
                </c:pt>
                <c:pt idx="5">
                  <c:v>0.17136586189431033</c:v>
                </c:pt>
                <c:pt idx="6">
                  <c:v>0.22514285714285714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C5-4AC1-B1B2-D72AE70B2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632368"/>
        <c:axId val="325632928"/>
      </c:barChart>
      <c:catAx>
        <c:axId val="325632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25632928"/>
        <c:crosses val="autoZero"/>
        <c:auto val="1"/>
        <c:lblAlgn val="ctr"/>
        <c:lblOffset val="100"/>
        <c:noMultiLvlLbl val="0"/>
      </c:catAx>
      <c:valAx>
        <c:axId val="32563292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1.2520933611842703E-2"/>
              <c:y val="2.2858887430737825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6323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25648556045031"/>
          <c:y val="7.2786609996886034E-2"/>
          <c:w val="0.77739818893783652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地区別_健診受診率!$AC$4</c:f>
              <c:strCache>
                <c:ptCount val="1"/>
                <c:pt idx="0">
                  <c:v>歯科健診受診率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8.1111223631373033E-3"/>
                  <c:y val="2.43469538308714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3D-4AEC-A28A-20B2FD6C6B48}"/>
                </c:ext>
              </c:extLst>
            </c:dLbl>
            <c:dLbl>
              <c:idx val="4"/>
              <c:layout>
                <c:manualLayout>
                  <c:x val="3.9789812150730908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A6-4193-B712-1A101E50E612}"/>
                </c:ext>
              </c:extLst>
            </c:dLbl>
            <c:dLbl>
              <c:idx val="5"/>
              <c:layout>
                <c:manualLayout>
                  <c:x val="-4.8154700798696531E-3"/>
                  <c:y val="3.2462605107828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A6-4193-B712-1A101E50E612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A6-4193-B712-1A101E50E612}"/>
                </c:ext>
              </c:extLst>
            </c:dLbl>
            <c:dLbl>
              <c:idx val="7"/>
              <c:layout>
                <c:manualLayout>
                  <c:x val="1.2612991854194859E-2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A6-4193-B712-1A101E50E612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A6-4193-B712-1A101E50E612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A6-4193-B712-1A101E50E612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A6-4193-B712-1A101E50E612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A6-4193-B712-1A101E50E612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A6-4193-B712-1A101E50E612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A6-4193-B712-1A101E50E612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A6-4193-B712-1A101E50E612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A6-4193-B712-1A101E50E612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A6-4193-B712-1A101E50E612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A6-4193-B712-1A101E50E612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A6-4193-B712-1A101E50E612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A6-4193-B712-1A101E50E612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A6-4193-B712-1A101E50E612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A6-4193-B712-1A101E50E612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A6-4193-B712-1A101E50E612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A6-4193-B712-1A101E50E612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A6-4193-B712-1A101E50E61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地区別_健診受診率!$AC$5:$AC$12</c:f>
              <c:strCache>
                <c:ptCount val="8"/>
                <c:pt idx="0">
                  <c:v>三島医療圏</c:v>
                </c:pt>
                <c:pt idx="1">
                  <c:v>中河内医療圏</c:v>
                </c:pt>
                <c:pt idx="2">
                  <c:v>豊能医療圏</c:v>
                </c:pt>
                <c:pt idx="3">
                  <c:v>南河内医療圏</c:v>
                </c:pt>
                <c:pt idx="4">
                  <c:v>泉州医療圏</c:v>
                </c:pt>
                <c:pt idx="5">
                  <c:v>大阪市医療圏</c:v>
                </c:pt>
                <c:pt idx="6">
                  <c:v>北河内医療圏</c:v>
                </c:pt>
                <c:pt idx="7">
                  <c:v>堺市医療圏</c:v>
                </c:pt>
              </c:strCache>
            </c:strRef>
          </c:cat>
          <c:val>
            <c:numRef>
              <c:f>地区別_健診受診率!$AD$5:$AD$12</c:f>
              <c:numCache>
                <c:formatCode>0.0%</c:formatCode>
                <c:ptCount val="8"/>
                <c:pt idx="0">
                  <c:v>0.1702030372899824</c:v>
                </c:pt>
                <c:pt idx="1">
                  <c:v>0.16523498872873829</c:v>
                </c:pt>
                <c:pt idx="2">
                  <c:v>0.1547711827988317</c:v>
                </c:pt>
                <c:pt idx="3">
                  <c:v>0.14074708450957379</c:v>
                </c:pt>
                <c:pt idx="4">
                  <c:v>0.13971637641584927</c:v>
                </c:pt>
                <c:pt idx="5">
                  <c:v>0.12239687807724571</c:v>
                </c:pt>
                <c:pt idx="6">
                  <c:v>0.11692526915769474</c:v>
                </c:pt>
                <c:pt idx="7">
                  <c:v>8.6680306729479725E-2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7A6-4193-B712-1A101E50E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398608"/>
        <c:axId val="32039916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97A6-4193-B712-1A101E50E612}"/>
              </c:ext>
            </c:extLst>
          </c:dPt>
          <c:dLbls>
            <c:dLbl>
              <c:idx val="5"/>
              <c:layout>
                <c:manualLayout>
                  <c:x val="-1.5540871267743514E-3"/>
                  <c:y val="-0.89113144611625517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B-409A-B16F-1891A55980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地区別_健診受診率!$AF$5:$AF$12</c:f>
              <c:numCache>
                <c:formatCode>0.0%</c:formatCode>
                <c:ptCount val="8"/>
                <c:pt idx="0">
                  <c:v>0.13352303477202002</c:v>
                </c:pt>
                <c:pt idx="1">
                  <c:v>0.13352303477202002</c:v>
                </c:pt>
                <c:pt idx="2">
                  <c:v>0.13352303477202002</c:v>
                </c:pt>
                <c:pt idx="3">
                  <c:v>0.13352303477202002</c:v>
                </c:pt>
                <c:pt idx="4">
                  <c:v>0.13352303477202002</c:v>
                </c:pt>
                <c:pt idx="5">
                  <c:v>0.13352303477202002</c:v>
                </c:pt>
                <c:pt idx="6">
                  <c:v>0.13352303477202002</c:v>
                </c:pt>
                <c:pt idx="7">
                  <c:v>0.13352303477202002</c:v>
                </c:pt>
              </c:numCache>
            </c:numRef>
          </c:xVal>
          <c:yVal>
            <c:numRef>
              <c:f>地区別_健診受診率!$AG$5:$AG$12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97A6-4193-B712-1A101E50E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400288"/>
        <c:axId val="320399728"/>
      </c:scatterChart>
      <c:catAx>
        <c:axId val="32039860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0399168"/>
        <c:crossesAt val="0"/>
        <c:auto val="1"/>
        <c:lblAlgn val="ctr"/>
        <c:lblOffset val="100"/>
        <c:noMultiLvlLbl val="0"/>
      </c:catAx>
      <c:valAx>
        <c:axId val="32039916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969260890846804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0398608"/>
        <c:crosses val="autoZero"/>
        <c:crossBetween val="between"/>
      </c:valAx>
      <c:valAx>
        <c:axId val="32039972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0400288"/>
        <c:crosses val="max"/>
        <c:crossBetween val="midCat"/>
      </c:valAx>
      <c:valAx>
        <c:axId val="32040028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039972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0397342995169"/>
          <c:y val="7.2786609996886034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地区別_EAT10別!$AH$4:$AI$4</c:f>
              <c:strCache>
                <c:ptCount val="1"/>
                <c:pt idx="0">
                  <c:v>EAT10 3点以上該当者割合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34-4858-89A2-C4EE565931B8}"/>
                </c:ext>
              </c:extLst>
            </c:dLbl>
            <c:dLbl>
              <c:idx val="5"/>
              <c:layout>
                <c:manualLayout>
                  <c:x val="2.2095321387516853E-2"/>
                  <c:y val="1.623632292747396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34-4858-89A2-C4EE565931B8}"/>
                </c:ext>
              </c:extLst>
            </c:dLbl>
            <c:dLbl>
              <c:idx val="6"/>
              <c:layout>
                <c:manualLayout>
                  <c:x val="1.9089454487631805E-2"/>
                  <c:y val="1.623632292747396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34-4858-89A2-C4EE565931B8}"/>
                </c:ext>
              </c:extLst>
            </c:dLbl>
            <c:dLbl>
              <c:idx val="7"/>
              <c:layout>
                <c:manualLayout>
                  <c:x val="2.5037848295418781E-3"/>
                  <c:y val="1.623632292747396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4-4858-89A2-C4EE565931B8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4-4858-89A2-C4EE565931B8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4-4858-89A2-C4EE565931B8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34-4858-89A2-C4EE565931B8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34-4858-89A2-C4EE565931B8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34-4858-89A2-C4EE565931B8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34-4858-89A2-C4EE565931B8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34-4858-89A2-C4EE565931B8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34-4858-89A2-C4EE565931B8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34-4858-89A2-C4EE565931B8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34-4858-89A2-C4EE565931B8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34-4858-89A2-C4EE565931B8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34-4858-89A2-C4EE565931B8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34-4858-89A2-C4EE565931B8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34-4858-89A2-C4EE565931B8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34-4858-89A2-C4EE565931B8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34-4858-89A2-C4EE565931B8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34-4858-89A2-C4EE565931B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地区別_EAT10別!$AH$5:$AH$12</c:f>
              <c:strCache>
                <c:ptCount val="8"/>
                <c:pt idx="0">
                  <c:v>大阪市医療圏</c:v>
                </c:pt>
                <c:pt idx="1">
                  <c:v>豊能医療圏</c:v>
                </c:pt>
                <c:pt idx="2">
                  <c:v>堺市医療圏</c:v>
                </c:pt>
                <c:pt idx="3">
                  <c:v>南河内医療圏</c:v>
                </c:pt>
                <c:pt idx="4">
                  <c:v>三島医療圏</c:v>
                </c:pt>
                <c:pt idx="5">
                  <c:v>北河内医療圏</c:v>
                </c:pt>
                <c:pt idx="6">
                  <c:v>泉州医療圏</c:v>
                </c:pt>
                <c:pt idx="7">
                  <c:v>中河内医療圏</c:v>
                </c:pt>
              </c:strCache>
            </c:strRef>
          </c:cat>
          <c:val>
            <c:numRef>
              <c:f>地区別_EAT10別!$AI$5:$AI$12</c:f>
              <c:numCache>
                <c:formatCode>0.0%</c:formatCode>
                <c:ptCount val="8"/>
                <c:pt idx="0">
                  <c:v>0.10370500350947559</c:v>
                </c:pt>
                <c:pt idx="1">
                  <c:v>0.1025909697085159</c:v>
                </c:pt>
                <c:pt idx="2">
                  <c:v>0.10147970405918816</c:v>
                </c:pt>
                <c:pt idx="3">
                  <c:v>0.1011287023710325</c:v>
                </c:pt>
                <c:pt idx="4">
                  <c:v>9.9193083573487037E-2</c:v>
                </c:pt>
                <c:pt idx="5">
                  <c:v>9.7858683642868413E-2</c:v>
                </c:pt>
                <c:pt idx="6">
                  <c:v>9.7209774750552674E-2</c:v>
                </c:pt>
                <c:pt idx="7">
                  <c:v>9.1510072354380301E-2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635728"/>
        <c:axId val="32563628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C134-4858-89A2-C4EE565931B8}"/>
              </c:ext>
            </c:extLst>
          </c:dPt>
          <c:dLbls>
            <c:dLbl>
              <c:idx val="0"/>
              <c:layout>
                <c:manualLayout>
                  <c:x val="2.3222455219752006E-3"/>
                  <c:y val="-0.8920930730975494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4D-45B3-8E6B-8C3A2D43F4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地区別_EAT10別!$AK$5:$AK$12</c:f>
              <c:numCache>
                <c:formatCode>0.0%</c:formatCode>
                <c:ptCount val="8"/>
                <c:pt idx="0">
                  <c:v>9.9791554771221772E-2</c:v>
                </c:pt>
                <c:pt idx="1">
                  <c:v>9.9791554771221772E-2</c:v>
                </c:pt>
                <c:pt idx="2">
                  <c:v>9.9791554771221772E-2</c:v>
                </c:pt>
                <c:pt idx="3">
                  <c:v>9.9791554771221772E-2</c:v>
                </c:pt>
                <c:pt idx="4">
                  <c:v>9.9791554771221772E-2</c:v>
                </c:pt>
                <c:pt idx="5">
                  <c:v>9.9791554771221772E-2</c:v>
                </c:pt>
                <c:pt idx="6">
                  <c:v>9.9791554771221772E-2</c:v>
                </c:pt>
                <c:pt idx="7">
                  <c:v>9.9791554771221772E-2</c:v>
                </c:pt>
              </c:numCache>
            </c:numRef>
          </c:xVal>
          <c:yVal>
            <c:numRef>
              <c:f>地区別_EAT10別!$AL$5:$AL$12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637408"/>
        <c:axId val="325636848"/>
      </c:scatterChart>
      <c:catAx>
        <c:axId val="325635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5636288"/>
        <c:crossesAt val="0"/>
        <c:auto val="1"/>
        <c:lblAlgn val="ctr"/>
        <c:lblOffset val="100"/>
        <c:noMultiLvlLbl val="0"/>
      </c:catAx>
      <c:valAx>
        <c:axId val="32563628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54695652173913"/>
              <c:y val="2.4388809523809524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635728"/>
        <c:crosses val="autoZero"/>
        <c:crossBetween val="between"/>
      </c:valAx>
      <c:valAx>
        <c:axId val="32563684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5637408"/>
        <c:crosses val="max"/>
        <c:crossBetween val="midCat"/>
      </c:valAx>
      <c:valAx>
        <c:axId val="32563740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563684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24263285024154"/>
          <c:y val="7.2786609996886034E-2"/>
          <c:w val="0.792411956521739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市区町村別_EAT10別!$AH$4</c:f>
              <c:strCache>
                <c:ptCount val="1"/>
                <c:pt idx="0">
                  <c:v>EAT10 3点以上該当者割合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5.0270749548750751E-3"/>
                  <c:y val="9.447861552421411E-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7E-4CFB-B521-048FDFF88993}"/>
                </c:ext>
              </c:extLst>
            </c:dLbl>
            <c:dLbl>
              <c:idx val="39"/>
              <c:layout>
                <c:manualLayout>
                  <c:x val="1.67569165162502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7E-4CFB-B521-048FDFF88993}"/>
                </c:ext>
              </c:extLst>
            </c:dLbl>
            <c:dLbl>
              <c:idx val="40"/>
              <c:layout>
                <c:manualLayout>
                  <c:x val="1.67569165162502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7E-4CFB-B521-048FDFF88993}"/>
                </c:ext>
              </c:extLst>
            </c:dLbl>
            <c:dLbl>
              <c:idx val="41"/>
              <c:layout>
                <c:manualLayout>
                  <c:x val="3.35138330325005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7E-4CFB-B521-048FDFF88993}"/>
                </c:ext>
              </c:extLst>
            </c:dLbl>
            <c:dLbl>
              <c:idx val="42"/>
              <c:layout>
                <c:manualLayout>
                  <c:x val="5.0270749548750751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7E-4CFB-B521-048FDFF88993}"/>
                </c:ext>
              </c:extLst>
            </c:dLbl>
            <c:dLbl>
              <c:idx val="43"/>
              <c:layout>
                <c:manualLayout>
                  <c:x val="5.027074954875075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7E-4CFB-B521-048FDFF88993}"/>
                </c:ext>
              </c:extLst>
            </c:dLbl>
            <c:dLbl>
              <c:idx val="44"/>
              <c:layout>
                <c:manualLayout>
                  <c:x val="5.0270749548750751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7E-4CFB-B521-048FDFF88993}"/>
                </c:ext>
              </c:extLst>
            </c:dLbl>
            <c:dLbl>
              <c:idx val="45"/>
              <c:layout>
                <c:manualLayout>
                  <c:x val="5.0270749548750751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7E-4CFB-B521-048FDFF88993}"/>
                </c:ext>
              </c:extLst>
            </c:dLbl>
            <c:dLbl>
              <c:idx val="46"/>
              <c:layout>
                <c:manualLayout>
                  <c:x val="6.7027666065000999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7E-4CFB-B521-048FDFF88993}"/>
                </c:ext>
              </c:extLst>
            </c:dLbl>
            <c:dLbl>
              <c:idx val="47"/>
              <c:layout>
                <c:manualLayout>
                  <c:x val="6.70276660650009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7E-4CFB-B521-048FDFF88993}"/>
                </c:ext>
              </c:extLst>
            </c:dLbl>
            <c:dLbl>
              <c:idx val="48"/>
              <c:layout>
                <c:manualLayout>
                  <c:x val="8.378458258125125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7E-4CFB-B521-048FDFF88993}"/>
                </c:ext>
              </c:extLst>
            </c:dLbl>
            <c:dLbl>
              <c:idx val="49"/>
              <c:layout>
                <c:manualLayout>
                  <c:x val="8.3784582581250024E-3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7E-4CFB-B521-048FDFF88993}"/>
                </c:ext>
              </c:extLst>
            </c:dLbl>
            <c:dLbl>
              <c:idx val="50"/>
              <c:layout>
                <c:manualLayout>
                  <c:x val="1.00541499097501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7E-4CFB-B521-048FDFF88993}"/>
                </c:ext>
              </c:extLst>
            </c:dLbl>
            <c:dLbl>
              <c:idx val="51"/>
              <c:layout>
                <c:manualLayout>
                  <c:x val="1.005414990975002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7E-4CFB-B521-048FDFF88993}"/>
                </c:ext>
              </c:extLst>
            </c:dLbl>
            <c:dLbl>
              <c:idx val="52"/>
              <c:layout>
                <c:manualLayout>
                  <c:x val="1.00541499097501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7E-4CFB-B521-048FDFF88993}"/>
                </c:ext>
              </c:extLst>
            </c:dLbl>
            <c:dLbl>
              <c:idx val="53"/>
              <c:layout>
                <c:manualLayout>
                  <c:x val="1.1729841561375175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7E-4CFB-B521-048FDFF88993}"/>
                </c:ext>
              </c:extLst>
            </c:dLbl>
            <c:dLbl>
              <c:idx val="54"/>
              <c:layout>
                <c:manualLayout>
                  <c:x val="1.1729841561375052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7E-4CFB-B521-048FDFF88993}"/>
                </c:ext>
              </c:extLst>
            </c:dLbl>
            <c:dLbl>
              <c:idx val="55"/>
              <c:layout>
                <c:manualLayout>
                  <c:x val="1.3405533213000078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7E-4CFB-B521-048FDFF88993}"/>
                </c:ext>
              </c:extLst>
            </c:dLbl>
            <c:dLbl>
              <c:idx val="56"/>
              <c:layout>
                <c:manualLayout>
                  <c:x val="1.6756916516250251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7E-4CFB-B521-048FDFF88993}"/>
                </c:ext>
              </c:extLst>
            </c:dLbl>
            <c:dLbl>
              <c:idx val="57"/>
              <c:layout>
                <c:manualLayout>
                  <c:x val="1.6756916516250251E-2"/>
                  <c:y val="3.246260510782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7E-4CFB-B521-048FDFF88993}"/>
                </c:ext>
              </c:extLst>
            </c:dLbl>
            <c:dLbl>
              <c:idx val="58"/>
              <c:layout>
                <c:manualLayout>
                  <c:x val="2.0107225172863012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7E-4CFB-B521-048FDFF88993}"/>
                </c:ext>
              </c:extLst>
            </c:dLbl>
            <c:dLbl>
              <c:idx val="59"/>
              <c:layout>
                <c:manualLayout>
                  <c:x val="2.0107225172863012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7E-4CFB-B521-048FDFF88993}"/>
                </c:ext>
              </c:extLst>
            </c:dLbl>
            <c:dLbl>
              <c:idx val="60"/>
              <c:layout>
                <c:manualLayout>
                  <c:x val="2.3438299376058142E-2"/>
                  <c:y val="7.304086150773092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7E-4CFB-B521-048FDFF88993}"/>
                </c:ext>
              </c:extLst>
            </c:dLbl>
            <c:dLbl>
              <c:idx val="61"/>
              <c:layout>
                <c:manualLayout>
                  <c:x val="2.5112868603013698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7E-4CFB-B521-048FDFF889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市区町村別_EAT10別!$AH$5:$AH$78</c:f>
              <c:strCache>
                <c:ptCount val="74"/>
                <c:pt idx="0">
                  <c:v>能勢町</c:v>
                </c:pt>
                <c:pt idx="1">
                  <c:v>生野区</c:v>
                </c:pt>
                <c:pt idx="2">
                  <c:v>天王寺区</c:v>
                </c:pt>
                <c:pt idx="3">
                  <c:v>岬町</c:v>
                </c:pt>
                <c:pt idx="4">
                  <c:v>此花区</c:v>
                </c:pt>
                <c:pt idx="5">
                  <c:v>西成区</c:v>
                </c:pt>
                <c:pt idx="6">
                  <c:v>東淀川区</c:v>
                </c:pt>
                <c:pt idx="7">
                  <c:v>摂津市</c:v>
                </c:pt>
                <c:pt idx="8">
                  <c:v>大阪狭山市</c:v>
                </c:pt>
                <c:pt idx="9">
                  <c:v>堺市美原区</c:v>
                </c:pt>
                <c:pt idx="10">
                  <c:v>羽曳野市</c:v>
                </c:pt>
                <c:pt idx="11">
                  <c:v>豊能町</c:v>
                </c:pt>
                <c:pt idx="12">
                  <c:v>城東区</c:v>
                </c:pt>
                <c:pt idx="13">
                  <c:v>忠岡町</c:v>
                </c:pt>
                <c:pt idx="14">
                  <c:v>堺市中区</c:v>
                </c:pt>
                <c:pt idx="15">
                  <c:v>福島区</c:v>
                </c:pt>
                <c:pt idx="16">
                  <c:v>吹田市</c:v>
                </c:pt>
                <c:pt idx="17">
                  <c:v>浪速区</c:v>
                </c:pt>
                <c:pt idx="18">
                  <c:v>平野区</c:v>
                </c:pt>
                <c:pt idx="19">
                  <c:v>泉南市</c:v>
                </c:pt>
                <c:pt idx="20">
                  <c:v>藤井寺市</c:v>
                </c:pt>
                <c:pt idx="21">
                  <c:v>都島区</c:v>
                </c:pt>
                <c:pt idx="22">
                  <c:v>堺市南区</c:v>
                </c:pt>
                <c:pt idx="23">
                  <c:v>大阪市</c:v>
                </c:pt>
                <c:pt idx="24">
                  <c:v>阪南市</c:v>
                </c:pt>
                <c:pt idx="25">
                  <c:v>寝屋川市</c:v>
                </c:pt>
                <c:pt idx="26">
                  <c:v>箕面市</c:v>
                </c:pt>
                <c:pt idx="27">
                  <c:v>松原市</c:v>
                </c:pt>
                <c:pt idx="28">
                  <c:v>泉佐野市</c:v>
                </c:pt>
                <c:pt idx="29">
                  <c:v>和泉市</c:v>
                </c:pt>
                <c:pt idx="30">
                  <c:v>四條畷市</c:v>
                </c:pt>
                <c:pt idx="31">
                  <c:v>柏原市</c:v>
                </c:pt>
                <c:pt idx="32">
                  <c:v>堺市堺区</c:v>
                </c:pt>
                <c:pt idx="33">
                  <c:v>河南町</c:v>
                </c:pt>
                <c:pt idx="34">
                  <c:v>旭区</c:v>
                </c:pt>
                <c:pt idx="35">
                  <c:v>堺市</c:v>
                </c:pt>
                <c:pt idx="36">
                  <c:v>高槻市</c:v>
                </c:pt>
                <c:pt idx="37">
                  <c:v>淀川区</c:v>
                </c:pt>
                <c:pt idx="38">
                  <c:v>港区</c:v>
                </c:pt>
                <c:pt idx="39">
                  <c:v>守口市</c:v>
                </c:pt>
                <c:pt idx="40">
                  <c:v>住吉区</c:v>
                </c:pt>
                <c:pt idx="41">
                  <c:v>大正区</c:v>
                </c:pt>
                <c:pt idx="42">
                  <c:v>住之江区</c:v>
                </c:pt>
                <c:pt idx="43">
                  <c:v>枚方市</c:v>
                </c:pt>
                <c:pt idx="44">
                  <c:v>富田林市</c:v>
                </c:pt>
                <c:pt idx="45">
                  <c:v>太子町</c:v>
                </c:pt>
                <c:pt idx="46">
                  <c:v>中央区</c:v>
                </c:pt>
                <c:pt idx="47">
                  <c:v>大東市</c:v>
                </c:pt>
                <c:pt idx="48">
                  <c:v>東成区</c:v>
                </c:pt>
                <c:pt idx="49">
                  <c:v>東住吉区</c:v>
                </c:pt>
                <c:pt idx="50">
                  <c:v>堺市西区</c:v>
                </c:pt>
                <c:pt idx="51">
                  <c:v>堺市東区</c:v>
                </c:pt>
                <c:pt idx="52">
                  <c:v>貝塚市</c:v>
                </c:pt>
                <c:pt idx="53">
                  <c:v>泉大津市</c:v>
                </c:pt>
                <c:pt idx="54">
                  <c:v>豊中市</c:v>
                </c:pt>
                <c:pt idx="55">
                  <c:v>堺市北区</c:v>
                </c:pt>
                <c:pt idx="56">
                  <c:v>北区</c:v>
                </c:pt>
                <c:pt idx="57">
                  <c:v>茨木市</c:v>
                </c:pt>
                <c:pt idx="58">
                  <c:v>高石市</c:v>
                </c:pt>
                <c:pt idx="59">
                  <c:v>池田市</c:v>
                </c:pt>
                <c:pt idx="60">
                  <c:v>阿倍野区</c:v>
                </c:pt>
                <c:pt idx="61">
                  <c:v>東大阪市</c:v>
                </c:pt>
                <c:pt idx="62">
                  <c:v>千早赤阪村</c:v>
                </c:pt>
                <c:pt idx="63">
                  <c:v>門真市</c:v>
                </c:pt>
                <c:pt idx="64">
                  <c:v>島本町</c:v>
                </c:pt>
                <c:pt idx="65">
                  <c:v>熊取町</c:v>
                </c:pt>
                <c:pt idx="66">
                  <c:v>河内長野市</c:v>
                </c:pt>
                <c:pt idx="67">
                  <c:v>八尾市</c:v>
                </c:pt>
                <c:pt idx="68">
                  <c:v>岸和田市</c:v>
                </c:pt>
                <c:pt idx="69">
                  <c:v>西区</c:v>
                </c:pt>
                <c:pt idx="70">
                  <c:v>交野市</c:v>
                </c:pt>
                <c:pt idx="71">
                  <c:v>西淀川区</c:v>
                </c:pt>
                <c:pt idx="72">
                  <c:v>鶴見区</c:v>
                </c:pt>
                <c:pt idx="73">
                  <c:v>田尻町</c:v>
                </c:pt>
              </c:strCache>
            </c:strRef>
          </c:cat>
          <c:val>
            <c:numRef>
              <c:f>市区町村別_EAT10別!$AI$5:$AI$78</c:f>
              <c:numCache>
                <c:formatCode>0.0%</c:formatCode>
                <c:ptCount val="74"/>
                <c:pt idx="0">
                  <c:v>0.15231788079470199</c:v>
                </c:pt>
                <c:pt idx="1">
                  <c:v>0.15061963775023832</c:v>
                </c:pt>
                <c:pt idx="2">
                  <c:v>0.12982456140350876</c:v>
                </c:pt>
                <c:pt idx="3">
                  <c:v>0.12834224598930483</c:v>
                </c:pt>
                <c:pt idx="4">
                  <c:v>0.12564102564102564</c:v>
                </c:pt>
                <c:pt idx="5">
                  <c:v>0.12076271186440678</c:v>
                </c:pt>
                <c:pt idx="6">
                  <c:v>0.11954384585135666</c:v>
                </c:pt>
                <c:pt idx="7">
                  <c:v>0.11651728553137004</c:v>
                </c:pt>
                <c:pt idx="8">
                  <c:v>0.11612903225806452</c:v>
                </c:pt>
                <c:pt idx="9">
                  <c:v>0.11538461538461539</c:v>
                </c:pt>
                <c:pt idx="10">
                  <c:v>0.11358473421172194</c:v>
                </c:pt>
                <c:pt idx="11">
                  <c:v>0.11323155216284987</c:v>
                </c:pt>
                <c:pt idx="12">
                  <c:v>0.11210131332082551</c:v>
                </c:pt>
                <c:pt idx="13">
                  <c:v>0.11142061281337047</c:v>
                </c:pt>
                <c:pt idx="14">
                  <c:v>0.11016949152542373</c:v>
                </c:pt>
                <c:pt idx="15">
                  <c:v>0.10840108401084012</c:v>
                </c:pt>
                <c:pt idx="16" formatCode="0.00%">
                  <c:v>0.10734898037706811</c:v>
                </c:pt>
                <c:pt idx="17" formatCode="0.00%">
                  <c:v>0.10701754385964912</c:v>
                </c:pt>
                <c:pt idx="18" formatCode="0.00%">
                  <c:v>0.10669693530079455</c:v>
                </c:pt>
                <c:pt idx="19" formatCode="0.00%">
                  <c:v>0.10665258711721225</c:v>
                </c:pt>
                <c:pt idx="20">
                  <c:v>0.10618846694796062</c:v>
                </c:pt>
                <c:pt idx="21">
                  <c:v>0.10526315789473684</c:v>
                </c:pt>
                <c:pt idx="22">
                  <c:v>0.10501567398119123</c:v>
                </c:pt>
                <c:pt idx="23">
                  <c:v>0.10370500350947559</c:v>
                </c:pt>
                <c:pt idx="24">
                  <c:v>0.10362047440699126</c:v>
                </c:pt>
                <c:pt idx="25">
                  <c:v>0.1035035035035035</c:v>
                </c:pt>
                <c:pt idx="26">
                  <c:v>0.10344827586206896</c:v>
                </c:pt>
                <c:pt idx="27">
                  <c:v>0.10336300692383778</c:v>
                </c:pt>
                <c:pt idx="28">
                  <c:v>0.10314595152140278</c:v>
                </c:pt>
                <c:pt idx="29">
                  <c:v>0.10263929618768329</c:v>
                </c:pt>
                <c:pt idx="30">
                  <c:v>0.10261569416498995</c:v>
                </c:pt>
                <c:pt idx="31">
                  <c:v>0.1023063276167948</c:v>
                </c:pt>
                <c:pt idx="32">
                  <c:v>0.10204081632653061</c:v>
                </c:pt>
                <c:pt idx="33">
                  <c:v>0.10191082802547771</c:v>
                </c:pt>
                <c:pt idx="34">
                  <c:v>0.10185185185185185</c:v>
                </c:pt>
                <c:pt idx="35">
                  <c:v>0.10147970405918816</c:v>
                </c:pt>
                <c:pt idx="36">
                  <c:v>0.10072042116929897</c:v>
                </c:pt>
                <c:pt idx="37">
                  <c:v>0.1003062787136294</c:v>
                </c:pt>
                <c:pt idx="38">
                  <c:v>0.10004786979415989</c:v>
                </c:pt>
                <c:pt idx="39">
                  <c:v>9.9386503067484658E-2</c:v>
                </c:pt>
                <c:pt idx="40">
                  <c:v>9.9191770756796471E-2</c:v>
                </c:pt>
                <c:pt idx="41">
                  <c:v>9.8479362780593771E-2</c:v>
                </c:pt>
                <c:pt idx="42">
                  <c:v>9.8306679209783629E-2</c:v>
                </c:pt>
                <c:pt idx="43">
                  <c:v>9.8187311178247735E-2</c:v>
                </c:pt>
                <c:pt idx="44" formatCode="0.00%">
                  <c:v>9.815950920245399E-2</c:v>
                </c:pt>
                <c:pt idx="45" formatCode="0.00%">
                  <c:v>9.815950920245399E-2</c:v>
                </c:pt>
                <c:pt idx="46">
                  <c:v>9.7799511002444994E-2</c:v>
                </c:pt>
                <c:pt idx="47">
                  <c:v>9.7731239092495634E-2</c:v>
                </c:pt>
                <c:pt idx="48">
                  <c:v>9.7546379413524842E-2</c:v>
                </c:pt>
                <c:pt idx="49">
                  <c:v>9.7431716265796983E-2</c:v>
                </c:pt>
                <c:pt idx="50">
                  <c:v>9.7150259067357511E-2</c:v>
                </c:pt>
                <c:pt idx="51">
                  <c:v>9.6868884540117411E-2</c:v>
                </c:pt>
                <c:pt idx="52">
                  <c:v>9.6830985915492954E-2</c:v>
                </c:pt>
                <c:pt idx="53">
                  <c:v>9.635237439779766E-2</c:v>
                </c:pt>
                <c:pt idx="54">
                  <c:v>9.6259195492252314E-2</c:v>
                </c:pt>
                <c:pt idx="55">
                  <c:v>9.6121416526138273E-2</c:v>
                </c:pt>
                <c:pt idx="56">
                  <c:v>9.5483133218982275E-2</c:v>
                </c:pt>
                <c:pt idx="57">
                  <c:v>9.5327571088563198E-2</c:v>
                </c:pt>
                <c:pt idx="58">
                  <c:v>9.4861660079051377E-2</c:v>
                </c:pt>
                <c:pt idx="59">
                  <c:v>9.4742063492063489E-2</c:v>
                </c:pt>
                <c:pt idx="60">
                  <c:v>9.4056549336410847E-2</c:v>
                </c:pt>
                <c:pt idx="61">
                  <c:v>9.3784852478961775E-2</c:v>
                </c:pt>
                <c:pt idx="62">
                  <c:v>9.1603053435114504E-2</c:v>
                </c:pt>
                <c:pt idx="63">
                  <c:v>8.9363557105492583E-2</c:v>
                </c:pt>
                <c:pt idx="64">
                  <c:v>8.6882453151618397E-2</c:v>
                </c:pt>
                <c:pt idx="65">
                  <c:v>8.6479902557856272E-2</c:v>
                </c:pt>
                <c:pt idx="66">
                  <c:v>8.6351875808538162E-2</c:v>
                </c:pt>
                <c:pt idx="67">
                  <c:v>8.6195637978320486E-2</c:v>
                </c:pt>
                <c:pt idx="68">
                  <c:v>8.3177918687057067E-2</c:v>
                </c:pt>
                <c:pt idx="69">
                  <c:v>8.1967213114754092E-2</c:v>
                </c:pt>
                <c:pt idx="70">
                  <c:v>8.1666666666666665E-2</c:v>
                </c:pt>
                <c:pt idx="71">
                  <c:v>8.1533101045296166E-2</c:v>
                </c:pt>
                <c:pt idx="72">
                  <c:v>7.3212258796821791E-2</c:v>
                </c:pt>
                <c:pt idx="73">
                  <c:v>3.4013605442176874E-2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640768"/>
        <c:axId val="32564132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C134-4858-89A2-C4EE565931B8}"/>
              </c:ext>
            </c:extLst>
          </c:dPt>
          <c:dLbls>
            <c:dLbl>
              <c:idx val="0"/>
              <c:layout>
                <c:manualLayout>
                  <c:x val="2.3582391251570135E-3"/>
                  <c:y val="-0.8982762356687743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A-41EE-8BC0-5B04A2EF15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市区町村別_EAT10別!$AK$5:$AK$78</c:f>
              <c:numCache>
                <c:formatCode>0.0%</c:formatCode>
                <c:ptCount val="74"/>
                <c:pt idx="0">
                  <c:v>9.9791554771221772E-2</c:v>
                </c:pt>
                <c:pt idx="1">
                  <c:v>9.9791554771221772E-2</c:v>
                </c:pt>
                <c:pt idx="2">
                  <c:v>9.9791554771221772E-2</c:v>
                </c:pt>
                <c:pt idx="3">
                  <c:v>9.9791554771221772E-2</c:v>
                </c:pt>
                <c:pt idx="4">
                  <c:v>9.9791554771221772E-2</c:v>
                </c:pt>
                <c:pt idx="5">
                  <c:v>9.9791554771221772E-2</c:v>
                </c:pt>
                <c:pt idx="6">
                  <c:v>9.9791554771221772E-2</c:v>
                </c:pt>
                <c:pt idx="7">
                  <c:v>9.9791554771221772E-2</c:v>
                </c:pt>
                <c:pt idx="8">
                  <c:v>9.9791554771221772E-2</c:v>
                </c:pt>
                <c:pt idx="9">
                  <c:v>9.9791554771221772E-2</c:v>
                </c:pt>
                <c:pt idx="10">
                  <c:v>9.9791554771221772E-2</c:v>
                </c:pt>
                <c:pt idx="11">
                  <c:v>9.9791554771221772E-2</c:v>
                </c:pt>
                <c:pt idx="12">
                  <c:v>9.9791554771221772E-2</c:v>
                </c:pt>
                <c:pt idx="13">
                  <c:v>9.9791554771221772E-2</c:v>
                </c:pt>
                <c:pt idx="14">
                  <c:v>9.9791554771221772E-2</c:v>
                </c:pt>
                <c:pt idx="15">
                  <c:v>9.9791554771221772E-2</c:v>
                </c:pt>
                <c:pt idx="16">
                  <c:v>9.9791554771221772E-2</c:v>
                </c:pt>
                <c:pt idx="17">
                  <c:v>9.9791554771221772E-2</c:v>
                </c:pt>
                <c:pt idx="18">
                  <c:v>9.9791554771221772E-2</c:v>
                </c:pt>
                <c:pt idx="19">
                  <c:v>9.9791554771221772E-2</c:v>
                </c:pt>
                <c:pt idx="20">
                  <c:v>9.9791554771221772E-2</c:v>
                </c:pt>
                <c:pt idx="21">
                  <c:v>9.9791554771221772E-2</c:v>
                </c:pt>
                <c:pt idx="22">
                  <c:v>9.9791554771221772E-2</c:v>
                </c:pt>
                <c:pt idx="23">
                  <c:v>9.9791554771221772E-2</c:v>
                </c:pt>
                <c:pt idx="24">
                  <c:v>9.9791554771221772E-2</c:v>
                </c:pt>
                <c:pt idx="25">
                  <c:v>9.9791554771221772E-2</c:v>
                </c:pt>
                <c:pt idx="26">
                  <c:v>9.9791554771221772E-2</c:v>
                </c:pt>
                <c:pt idx="27">
                  <c:v>9.9791554771221772E-2</c:v>
                </c:pt>
                <c:pt idx="28">
                  <c:v>9.9791554771221772E-2</c:v>
                </c:pt>
                <c:pt idx="29">
                  <c:v>9.9791554771221772E-2</c:v>
                </c:pt>
                <c:pt idx="30">
                  <c:v>9.9791554771221772E-2</c:v>
                </c:pt>
                <c:pt idx="31">
                  <c:v>9.9791554771221772E-2</c:v>
                </c:pt>
                <c:pt idx="32">
                  <c:v>9.9791554771221772E-2</c:v>
                </c:pt>
                <c:pt idx="33">
                  <c:v>9.9791554771221772E-2</c:v>
                </c:pt>
                <c:pt idx="34">
                  <c:v>9.9791554771221772E-2</c:v>
                </c:pt>
                <c:pt idx="35">
                  <c:v>9.9791554771221772E-2</c:v>
                </c:pt>
                <c:pt idx="36">
                  <c:v>9.9791554771221772E-2</c:v>
                </c:pt>
                <c:pt idx="37">
                  <c:v>9.9791554771221772E-2</c:v>
                </c:pt>
                <c:pt idx="38">
                  <c:v>9.9791554771221772E-2</c:v>
                </c:pt>
                <c:pt idx="39">
                  <c:v>9.9791554771221772E-2</c:v>
                </c:pt>
                <c:pt idx="40">
                  <c:v>9.9791554771221772E-2</c:v>
                </c:pt>
                <c:pt idx="41">
                  <c:v>9.9791554771221772E-2</c:v>
                </c:pt>
                <c:pt idx="42">
                  <c:v>9.9791554771221772E-2</c:v>
                </c:pt>
                <c:pt idx="43">
                  <c:v>9.9791554771221772E-2</c:v>
                </c:pt>
                <c:pt idx="44">
                  <c:v>9.9791554771221772E-2</c:v>
                </c:pt>
                <c:pt idx="45">
                  <c:v>9.9791554771221772E-2</c:v>
                </c:pt>
                <c:pt idx="46">
                  <c:v>9.9791554771221772E-2</c:v>
                </c:pt>
                <c:pt idx="47">
                  <c:v>9.9791554771221772E-2</c:v>
                </c:pt>
                <c:pt idx="48">
                  <c:v>9.9791554771221772E-2</c:v>
                </c:pt>
                <c:pt idx="49">
                  <c:v>9.9791554771221772E-2</c:v>
                </c:pt>
                <c:pt idx="50">
                  <c:v>9.9791554771221772E-2</c:v>
                </c:pt>
                <c:pt idx="51">
                  <c:v>9.9791554771221772E-2</c:v>
                </c:pt>
                <c:pt idx="52">
                  <c:v>9.9791554771221772E-2</c:v>
                </c:pt>
                <c:pt idx="53">
                  <c:v>9.9791554771221772E-2</c:v>
                </c:pt>
                <c:pt idx="54">
                  <c:v>9.9791554771221772E-2</c:v>
                </c:pt>
                <c:pt idx="55">
                  <c:v>9.9791554771221772E-2</c:v>
                </c:pt>
                <c:pt idx="56">
                  <c:v>9.9791554771221772E-2</c:v>
                </c:pt>
                <c:pt idx="57">
                  <c:v>9.9791554771221772E-2</c:v>
                </c:pt>
                <c:pt idx="58">
                  <c:v>9.9791554771221772E-2</c:v>
                </c:pt>
                <c:pt idx="59">
                  <c:v>9.9791554771221772E-2</c:v>
                </c:pt>
                <c:pt idx="60">
                  <c:v>9.9791554771221772E-2</c:v>
                </c:pt>
                <c:pt idx="61">
                  <c:v>9.9791554771221772E-2</c:v>
                </c:pt>
                <c:pt idx="62">
                  <c:v>9.9791554771221772E-2</c:v>
                </c:pt>
                <c:pt idx="63">
                  <c:v>9.9791554771221772E-2</c:v>
                </c:pt>
                <c:pt idx="64">
                  <c:v>9.9791554771221772E-2</c:v>
                </c:pt>
                <c:pt idx="65">
                  <c:v>9.9791554771221772E-2</c:v>
                </c:pt>
                <c:pt idx="66">
                  <c:v>9.9791554771221772E-2</c:v>
                </c:pt>
                <c:pt idx="67">
                  <c:v>9.9791554771221772E-2</c:v>
                </c:pt>
                <c:pt idx="68">
                  <c:v>9.9791554771221772E-2</c:v>
                </c:pt>
                <c:pt idx="69">
                  <c:v>9.9791554771221772E-2</c:v>
                </c:pt>
                <c:pt idx="70">
                  <c:v>9.9791554771221772E-2</c:v>
                </c:pt>
                <c:pt idx="71">
                  <c:v>9.9791554771221772E-2</c:v>
                </c:pt>
                <c:pt idx="72">
                  <c:v>9.9791554771221772E-2</c:v>
                </c:pt>
                <c:pt idx="73">
                  <c:v>9.9791554771221772E-2</c:v>
                </c:pt>
              </c:numCache>
            </c:numRef>
          </c:xVal>
          <c:yVal>
            <c:numRef>
              <c:f>市区町村別_EAT10別!$AL$5:$AL$78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487424"/>
        <c:axId val="325641888"/>
      </c:scatterChart>
      <c:catAx>
        <c:axId val="32564076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5641328"/>
        <c:crossesAt val="0"/>
        <c:auto val="1"/>
        <c:lblAlgn val="ctr"/>
        <c:lblOffset val="100"/>
        <c:noMultiLvlLbl val="0"/>
      </c:catAx>
      <c:valAx>
        <c:axId val="32564132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2.539674603174603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640768"/>
        <c:crosses val="autoZero"/>
        <c:crossBetween val="between"/>
      </c:valAx>
      <c:valAx>
        <c:axId val="32564188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6487424"/>
        <c:crosses val="max"/>
        <c:crossBetween val="midCat"/>
      </c:valAx>
      <c:valAx>
        <c:axId val="32648742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564188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5367662640387E-2"/>
          <c:y val="0.11759259259259257"/>
          <c:w val="0.85707129234401969"/>
          <c:h val="0.69942147856517944"/>
        </c:manualLayout>
      </c:layout>
      <c:barChart>
        <c:barDir val="col"/>
        <c:grouping val="clustered"/>
        <c:varyColors val="0"/>
        <c:ser>
          <c:idx val="12"/>
          <c:order val="0"/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4.6948139108546937E-3"/>
                  <c:y val="-1.309017407306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6B-480F-89A6-E085F9D17129}"/>
                </c:ext>
              </c:extLst>
            </c:dLbl>
            <c:dLbl>
              <c:idx val="3"/>
              <c:layout>
                <c:manualLayout>
                  <c:x val="-3.0878345154059499E-3"/>
                  <c:y val="-1.0709504685408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6B-480F-89A6-E085F9D171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(EAT10別高齢者の疾病!$D$5,EAT10別高齢者の疾病!$G$5,EAT10別高齢者の疾病!$J$5,EAT10別高齢者の疾病!$M$5)</c:f>
              <c:strCache>
                <c:ptCount val="4"/>
                <c:pt idx="0">
                  <c:v>0点</c:v>
                </c:pt>
                <c:pt idx="1">
                  <c:v>1点</c:v>
                </c:pt>
                <c:pt idx="2">
                  <c:v>2点</c:v>
                </c:pt>
                <c:pt idx="3">
                  <c:v>3点以上</c:v>
                </c:pt>
              </c:strCache>
            </c:strRef>
          </c:cat>
          <c:val>
            <c:numRef>
              <c:f>(EAT10別高齢者の疾病!$E$24,EAT10別高齢者の疾病!$H$24,EAT10別高齢者の疾病!$K$24,EAT10別高齢者の疾病!$N$24)</c:f>
              <c:numCache>
                <c:formatCode>0.0%</c:formatCode>
                <c:ptCount val="4"/>
                <c:pt idx="0">
                  <c:v>0.7692722705724192</c:v>
                </c:pt>
                <c:pt idx="1">
                  <c:v>0.81367616918203833</c:v>
                </c:pt>
                <c:pt idx="2">
                  <c:v>0.83547308231740214</c:v>
                </c:pt>
                <c:pt idx="3">
                  <c:v>0.86474773609314359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B-4D15-B6D7-A174A76C5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490224"/>
        <c:axId val="326490784"/>
      </c:barChart>
      <c:catAx>
        <c:axId val="326490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26490784"/>
        <c:crosses val="autoZero"/>
        <c:auto val="1"/>
        <c:lblAlgn val="ctr"/>
        <c:lblOffset val="100"/>
        <c:noMultiLvlLbl val="0"/>
      </c:catAx>
      <c:valAx>
        <c:axId val="32649078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1.2520933611842703E-2"/>
              <c:y val="2.2858887430737825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64902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5367662640387E-2"/>
          <c:y val="6.4045157005976669E-2"/>
          <c:w val="0.85707129234401969"/>
          <c:h val="0.62445498529551269"/>
        </c:manualLayout>
      </c:layout>
      <c:barChart>
        <c:barDir val="col"/>
        <c:grouping val="clustered"/>
        <c:varyColors val="0"/>
        <c:ser>
          <c:idx val="12"/>
          <c:order val="0"/>
          <c:tx>
            <c:v>総患者数に占める割合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4.6948351022346553E-3"/>
                  <c:y val="-2.6773761713520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84-421E-AA9C-390C96D917BC}"/>
                </c:ext>
              </c:extLst>
            </c:dLbl>
            <c:dLbl>
              <c:idx val="3"/>
              <c:layout>
                <c:manualLayout>
                  <c:x val="4.6948351022346553E-3"/>
                  <c:y val="-4.283801874163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84-421E-AA9C-390C96D917BC}"/>
                </c:ext>
              </c:extLst>
            </c:dLbl>
            <c:dLbl>
              <c:idx val="10"/>
              <c:layout>
                <c:manualLayout>
                  <c:x val="1.7280108241509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BE-420F-9AF4-ED1CB59E0CF4}"/>
                </c:ext>
              </c:extLst>
            </c:dLbl>
            <c:dLbl>
              <c:idx val="11"/>
              <c:layout>
                <c:manualLayout>
                  <c:x val="5.18403247245285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BE-420F-9AF4-ED1CB59E0CF4}"/>
                </c:ext>
              </c:extLst>
            </c:dLbl>
            <c:dLbl>
              <c:idx val="12"/>
              <c:layout>
                <c:manualLayout>
                  <c:x val="9.127162683781868E-4"/>
                  <c:y val="-1.5886160781626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84-421E-AA9C-390C96D917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EAT10別高齢者の疾病!$B$8:$C$23</c:f>
              <c:strCache>
                <c:ptCount val="16"/>
                <c:pt idx="0">
                  <c:v>脳梗塞</c:v>
                </c:pt>
                <c:pt idx="1">
                  <c:v>虚血性心疾患</c:v>
                </c:pt>
                <c:pt idx="2">
                  <c:v>変形性膝関節症</c:v>
                </c:pt>
                <c:pt idx="3">
                  <c:v>変形性股関節症</c:v>
                </c:pt>
                <c:pt idx="4">
                  <c:v>変形性脊椎症</c:v>
                </c:pt>
                <c:pt idx="5">
                  <c:v>骨粗鬆症</c:v>
                </c:pt>
                <c:pt idx="6">
                  <c:v>骨折</c:v>
                </c:pt>
                <c:pt idx="7">
                  <c:v>サルコペニア</c:v>
                </c:pt>
                <c:pt idx="8">
                  <c:v>尿失禁</c:v>
                </c:pt>
                <c:pt idx="9">
                  <c:v>低栄養</c:v>
                </c:pt>
                <c:pt idx="10">
                  <c:v>嚥下障害</c:v>
                </c:pt>
                <c:pt idx="11">
                  <c:v>誤嚥性肺炎</c:v>
                </c:pt>
                <c:pt idx="12">
                  <c:v>慢性閉塞性肺疾患</c:v>
                </c:pt>
                <c:pt idx="13">
                  <c:v>認知症</c:v>
                </c:pt>
                <c:pt idx="14">
                  <c:v>うつ病</c:v>
                </c:pt>
                <c:pt idx="15">
                  <c:v>貧血</c:v>
                </c:pt>
              </c:strCache>
            </c:strRef>
          </c:cat>
          <c:val>
            <c:numRef>
              <c:f>EAT10別高齢者の疾病!$N$8:$N$23</c:f>
              <c:numCache>
                <c:formatCode>0.0%</c:formatCode>
                <c:ptCount val="16"/>
                <c:pt idx="0">
                  <c:v>0.26804657179818886</c:v>
                </c:pt>
                <c:pt idx="1">
                  <c:v>0.32677878395860283</c:v>
                </c:pt>
                <c:pt idx="2">
                  <c:v>0.32024579560155242</c:v>
                </c:pt>
                <c:pt idx="3">
                  <c:v>5.226390685640362E-2</c:v>
                </c:pt>
                <c:pt idx="4">
                  <c:v>0.40478654592496766</c:v>
                </c:pt>
                <c:pt idx="5">
                  <c:v>0.42529107373868047</c:v>
                </c:pt>
                <c:pt idx="6">
                  <c:v>0.14877102199223805</c:v>
                </c:pt>
                <c:pt idx="7">
                  <c:v>9.0556274256144891E-4</c:v>
                </c:pt>
                <c:pt idx="8">
                  <c:v>1.5588615782664942E-2</c:v>
                </c:pt>
                <c:pt idx="9">
                  <c:v>6.3648124191461833E-2</c:v>
                </c:pt>
                <c:pt idx="10">
                  <c:v>2.0181112548512289E-2</c:v>
                </c:pt>
                <c:pt idx="11">
                  <c:v>1.7141009055627425E-2</c:v>
                </c:pt>
                <c:pt idx="12">
                  <c:v>0.17865459249676585</c:v>
                </c:pt>
                <c:pt idx="13">
                  <c:v>0.12244501940491591</c:v>
                </c:pt>
                <c:pt idx="14">
                  <c:v>0.10459249676584735</c:v>
                </c:pt>
                <c:pt idx="15">
                  <c:v>0.11429495472186287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B-4D15-B6D7-A174A76C5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493024"/>
        <c:axId val="326493584"/>
      </c:barChart>
      <c:catAx>
        <c:axId val="326493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wordArtVertRtl"/>
          <a:lstStyle/>
          <a:p>
            <a:pPr>
              <a:defRPr/>
            </a:pPr>
            <a:endParaRPr lang="ja-JP"/>
          </a:p>
        </c:txPr>
        <c:crossAx val="326493584"/>
        <c:crosses val="autoZero"/>
        <c:auto val="1"/>
        <c:lblAlgn val="ctr"/>
        <c:lblOffset val="100"/>
        <c:noMultiLvlLbl val="0"/>
      </c:catAx>
      <c:valAx>
        <c:axId val="32649358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5.6088237947362601E-3"/>
              <c:y val="1.1911873084829916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64930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7499999999999"/>
          <c:y val="7.2786609996886034E-2"/>
          <c:w val="0.79547958937198082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地区別_EAT10別高齢者の疾病!$BH$4</c:f>
              <c:strCache>
                <c:ptCount val="1"/>
                <c:pt idx="0">
                  <c:v>EAT10　3点以上該当者の高齢者の疾病患者割合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2.2155942240096267E-2"/>
                  <c:y val="1.00812620162361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AD-4F6F-8E0F-84F242FC59C1}"/>
                </c:ext>
              </c:extLst>
            </c:dLbl>
            <c:dLbl>
              <c:idx val="1"/>
              <c:layout>
                <c:manualLayout>
                  <c:x val="3.7352222468518111E-2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D-4F6F-8E0F-84F242FC59C1}"/>
                </c:ext>
              </c:extLst>
            </c:dLbl>
            <c:dLbl>
              <c:idx val="2"/>
              <c:layout>
                <c:manualLayout>
                  <c:x val="3.1642600040110921E-2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D-4F6F-8E0F-84F242FC59C1}"/>
                </c:ext>
              </c:extLst>
            </c:dLbl>
            <c:dLbl>
              <c:idx val="3"/>
              <c:layout>
                <c:manualLayout>
                  <c:x val="3.317645165035836E-2"/>
                  <c:y val="1.6231302553914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AD-4F6F-8E0F-84F242FC59C1}"/>
                </c:ext>
              </c:extLst>
            </c:dLbl>
            <c:dLbl>
              <c:idx val="4"/>
              <c:layout>
                <c:manualLayout>
                  <c:x val="3.2471859903381528E-2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34-4858-89A2-C4EE565931B8}"/>
                </c:ext>
              </c:extLst>
            </c:dLbl>
            <c:dLbl>
              <c:idx val="5"/>
              <c:layout>
                <c:manualLayout>
                  <c:x val="3.3322342995169084E-2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34-4858-89A2-C4EE565931B8}"/>
                </c:ext>
              </c:extLst>
            </c:dLbl>
            <c:dLbl>
              <c:idx val="6"/>
              <c:layout>
                <c:manualLayout>
                  <c:x val="1.5511890813515311E-2"/>
                  <c:y val="3.2462605107828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34-4858-89A2-C4EE565931B8}"/>
                </c:ext>
              </c:extLst>
            </c:dLbl>
            <c:dLbl>
              <c:idx val="7"/>
              <c:layout>
                <c:manualLayout>
                  <c:x val="1.6995999451111903E-2"/>
                  <c:y val="-1.00780157557253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4-4858-89A2-C4EE565931B8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4-4858-89A2-C4EE565931B8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4-4858-89A2-C4EE565931B8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34-4858-89A2-C4EE565931B8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34-4858-89A2-C4EE565931B8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34-4858-89A2-C4EE565931B8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34-4858-89A2-C4EE565931B8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34-4858-89A2-C4EE565931B8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34-4858-89A2-C4EE565931B8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34-4858-89A2-C4EE565931B8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34-4858-89A2-C4EE565931B8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34-4858-89A2-C4EE565931B8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34-4858-89A2-C4EE565931B8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34-4858-89A2-C4EE565931B8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34-4858-89A2-C4EE565931B8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34-4858-89A2-C4EE565931B8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34-4858-89A2-C4EE565931B8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34-4858-89A2-C4EE565931B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地区別_EAT10別高齢者の疾病!$BH$5:$BH$12</c:f>
              <c:strCache>
                <c:ptCount val="8"/>
                <c:pt idx="0">
                  <c:v>大阪市医療圏</c:v>
                </c:pt>
                <c:pt idx="1">
                  <c:v>南河内医療圏</c:v>
                </c:pt>
                <c:pt idx="2">
                  <c:v>北河内医療圏</c:v>
                </c:pt>
                <c:pt idx="3">
                  <c:v>堺市医療圏</c:v>
                </c:pt>
                <c:pt idx="4">
                  <c:v>中河内医療圏</c:v>
                </c:pt>
                <c:pt idx="5">
                  <c:v>豊能医療圏</c:v>
                </c:pt>
                <c:pt idx="6">
                  <c:v>三島医療圏</c:v>
                </c:pt>
                <c:pt idx="7">
                  <c:v>泉州医療圏</c:v>
                </c:pt>
              </c:strCache>
            </c:strRef>
          </c:cat>
          <c:val>
            <c:numRef>
              <c:f>地区別_EAT10別高齢者の疾病!$BI$5:$BI$12</c:f>
              <c:numCache>
                <c:formatCode>0.0%</c:formatCode>
                <c:ptCount val="8"/>
                <c:pt idx="0">
                  <c:v>0.89523809523809528</c:v>
                </c:pt>
                <c:pt idx="1">
                  <c:v>0.86092214663643241</c:v>
                </c:pt>
                <c:pt idx="2">
                  <c:v>0.85984848484848486</c:v>
                </c:pt>
                <c:pt idx="3">
                  <c:v>0.85984095427435392</c:v>
                </c:pt>
                <c:pt idx="4">
                  <c:v>0.85270425776754888</c:v>
                </c:pt>
                <c:pt idx="5">
                  <c:v>0.85266604303087001</c:v>
                </c:pt>
                <c:pt idx="6">
                  <c:v>0.84900117508813155</c:v>
                </c:pt>
                <c:pt idx="7">
                  <c:v>0.84472049689440998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496384"/>
        <c:axId val="32649694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C134-4858-89A2-C4EE565931B8}"/>
              </c:ext>
            </c:extLst>
          </c:dPt>
          <c:dLbls>
            <c:dLbl>
              <c:idx val="0"/>
              <c:layout>
                <c:manualLayout>
                  <c:x val="-0.14878019323671499"/>
                  <c:y val="-0.8940396825396825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73-4714-8094-16DE7E3C3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地区別_EAT10別高齢者の疾病!$BK$5:$BK$12</c:f>
              <c:numCache>
                <c:formatCode>0.0%</c:formatCode>
                <c:ptCount val="8"/>
                <c:pt idx="0">
                  <c:v>0.86474773609314359</c:v>
                </c:pt>
                <c:pt idx="1">
                  <c:v>0.86474773609314359</c:v>
                </c:pt>
                <c:pt idx="2">
                  <c:v>0.86474773609314359</c:v>
                </c:pt>
                <c:pt idx="3">
                  <c:v>0.86474773609314359</c:v>
                </c:pt>
                <c:pt idx="4">
                  <c:v>0.86474773609314359</c:v>
                </c:pt>
                <c:pt idx="5">
                  <c:v>0.86474773609314359</c:v>
                </c:pt>
                <c:pt idx="6">
                  <c:v>0.86474773609314359</c:v>
                </c:pt>
                <c:pt idx="7">
                  <c:v>0.86474773609314359</c:v>
                </c:pt>
              </c:numCache>
            </c:numRef>
          </c:xVal>
          <c:yVal>
            <c:numRef>
              <c:f>地区別_EAT10別高齢者の疾病!$BL$5:$BL$12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498064"/>
        <c:axId val="326497504"/>
      </c:scatterChart>
      <c:catAx>
        <c:axId val="3264963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6496944"/>
        <c:crossesAt val="0"/>
        <c:auto val="1"/>
        <c:lblAlgn val="ctr"/>
        <c:lblOffset val="100"/>
        <c:noMultiLvlLbl val="0"/>
      </c:catAx>
      <c:valAx>
        <c:axId val="326496944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319903381642507"/>
              <c:y val="2.237293650793651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6496384"/>
        <c:crosses val="autoZero"/>
        <c:crossBetween val="between"/>
      </c:valAx>
      <c:valAx>
        <c:axId val="32649750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6498064"/>
        <c:crosses val="max"/>
        <c:crossBetween val="midCat"/>
      </c:valAx>
      <c:valAx>
        <c:axId val="32649806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649750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7499999999999"/>
          <c:y val="7.2786609996886034E-2"/>
          <c:w val="0.79547958937198082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市区町村別_EAT10別高齢者の疾病!$BG$4</c:f>
              <c:strCache>
                <c:ptCount val="1"/>
                <c:pt idx="0">
                  <c:v>EAT10　3点以上該当者の高齢者の疾病患者割合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1.005414990975027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11-4D16-AEE8-4A52DAD9A896}"/>
                </c:ext>
              </c:extLst>
            </c:dLbl>
            <c:dLbl>
              <c:idx val="1"/>
              <c:layout>
                <c:manualLayout>
                  <c:x val="-8.3784582581251255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11-4D16-AEE8-4A52DAD9A896}"/>
                </c:ext>
              </c:extLst>
            </c:dLbl>
            <c:dLbl>
              <c:idx val="42"/>
              <c:layout>
                <c:manualLayout>
                  <c:x val="1.67569165162502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11-4D16-AEE8-4A52DAD9A896}"/>
                </c:ext>
              </c:extLst>
            </c:dLbl>
            <c:dLbl>
              <c:idx val="43"/>
              <c:layout>
                <c:manualLayout>
                  <c:x val="3.3513833032500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11-4D16-AEE8-4A52DAD9A896}"/>
                </c:ext>
              </c:extLst>
            </c:dLbl>
            <c:dLbl>
              <c:idx val="44"/>
              <c:layout>
                <c:manualLayout>
                  <c:x val="5.027074954874952E-3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11-4D16-AEE8-4A52DAD9A896}"/>
                </c:ext>
              </c:extLst>
            </c:dLbl>
            <c:dLbl>
              <c:idx val="45"/>
              <c:layout>
                <c:manualLayout>
                  <c:x val="5.027074954875075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11-4D16-AEE8-4A52DAD9A896}"/>
                </c:ext>
              </c:extLst>
            </c:dLbl>
            <c:dLbl>
              <c:idx val="46"/>
              <c:layout>
                <c:manualLayout>
                  <c:x val="5.0270749548750751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11-4D16-AEE8-4A52DAD9A896}"/>
                </c:ext>
              </c:extLst>
            </c:dLbl>
            <c:dLbl>
              <c:idx val="47"/>
              <c:layout>
                <c:manualLayout>
                  <c:x val="8.3784582581251255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11-4D16-AEE8-4A52DAD9A896}"/>
                </c:ext>
              </c:extLst>
            </c:dLbl>
            <c:dLbl>
              <c:idx val="48"/>
              <c:layout>
                <c:manualLayout>
                  <c:x val="8.3784582581250024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11-4D16-AEE8-4A52DAD9A896}"/>
                </c:ext>
              </c:extLst>
            </c:dLbl>
            <c:dLbl>
              <c:idx val="49"/>
              <c:layout>
                <c:manualLayout>
                  <c:x val="1.00541499097501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11-4D16-AEE8-4A52DAD9A896}"/>
                </c:ext>
              </c:extLst>
            </c:dLbl>
            <c:dLbl>
              <c:idx val="50"/>
              <c:layout>
                <c:manualLayout>
                  <c:x val="1.005414990975015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11-4D16-AEE8-4A52DAD9A896}"/>
                </c:ext>
              </c:extLst>
            </c:dLbl>
            <c:dLbl>
              <c:idx val="51"/>
              <c:layout>
                <c:manualLayout>
                  <c:x val="1.1729841561375175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11-4D16-AEE8-4A52DAD9A896}"/>
                </c:ext>
              </c:extLst>
            </c:dLbl>
            <c:dLbl>
              <c:idx val="52"/>
              <c:layout>
                <c:manualLayout>
                  <c:x val="1.1729841561375175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11-4D16-AEE8-4A52DAD9A896}"/>
                </c:ext>
              </c:extLst>
            </c:dLbl>
            <c:dLbl>
              <c:idx val="53"/>
              <c:layout>
                <c:manualLayout>
                  <c:x val="1.34055332130002E-2"/>
                  <c:y val="4.869390766174290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11-4D16-AEE8-4A52DAD9A896}"/>
                </c:ext>
              </c:extLst>
            </c:dLbl>
            <c:dLbl>
              <c:idx val="54"/>
              <c:layout>
                <c:manualLayout>
                  <c:x val="1.34055332130002E-2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11-4D16-AEE8-4A52DAD9A896}"/>
                </c:ext>
              </c:extLst>
            </c:dLbl>
            <c:dLbl>
              <c:idx val="55"/>
              <c:layout>
                <c:manualLayout>
                  <c:x val="1.3405533213000078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11-4D16-AEE8-4A52DAD9A896}"/>
                </c:ext>
              </c:extLst>
            </c:dLbl>
            <c:dLbl>
              <c:idx val="56"/>
              <c:layout>
                <c:manualLayout>
                  <c:x val="1.340553321300007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11-4D16-AEE8-4A52DAD9A896}"/>
                </c:ext>
              </c:extLst>
            </c:dLbl>
            <c:dLbl>
              <c:idx val="57"/>
              <c:layout>
                <c:manualLayout>
                  <c:x val="1.34055332130002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11-4D16-AEE8-4A52DAD9A896}"/>
                </c:ext>
              </c:extLst>
            </c:dLbl>
            <c:dLbl>
              <c:idx val="58"/>
              <c:layout>
                <c:manualLayout>
                  <c:x val="2.010829981950030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11-4D16-AEE8-4A52DAD9A896}"/>
                </c:ext>
              </c:extLst>
            </c:dLbl>
            <c:dLbl>
              <c:idx val="59"/>
              <c:layout>
                <c:manualLayout>
                  <c:x val="2.5135374774375375E-2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11-4D16-AEE8-4A52DAD9A896}"/>
                </c:ext>
              </c:extLst>
            </c:dLbl>
            <c:dLbl>
              <c:idx val="60"/>
              <c:layout>
                <c:manualLayout>
                  <c:x val="2.681106642600027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11-4D16-AEE8-4A52DAD9A896}"/>
                </c:ext>
              </c:extLst>
            </c:dLbl>
            <c:dLbl>
              <c:idx val="61"/>
              <c:layout>
                <c:manualLayout>
                  <c:x val="2.68110664260004E-2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11-4D16-AEE8-4A52DAD9A896}"/>
                </c:ext>
              </c:extLst>
            </c:dLbl>
            <c:dLbl>
              <c:idx val="62"/>
              <c:layout>
                <c:manualLayout>
                  <c:x val="2.68110664260004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11-4D16-AEE8-4A52DAD9A896}"/>
                </c:ext>
              </c:extLst>
            </c:dLbl>
            <c:dLbl>
              <c:idx val="63"/>
              <c:layout>
                <c:manualLayout>
                  <c:x val="2.848675807762530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11-4D16-AEE8-4A52DAD9A896}"/>
                </c:ext>
              </c:extLst>
            </c:dLbl>
            <c:dLbl>
              <c:idx val="64"/>
              <c:layout>
                <c:manualLayout>
                  <c:x val="3.1838141380875477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11-4D16-AEE8-4A52DAD9A896}"/>
                </c:ext>
              </c:extLst>
            </c:dLbl>
            <c:dLbl>
              <c:idx val="65"/>
              <c:layout>
                <c:manualLayout>
                  <c:x val="3.518952468412552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11-4D16-AEE8-4A52DAD9A896}"/>
                </c:ext>
              </c:extLst>
            </c:dLbl>
            <c:dLbl>
              <c:idx val="66"/>
              <c:layout>
                <c:manualLayout>
                  <c:x val="-8.3784582581251255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11-4D16-AEE8-4A52DAD9A896}"/>
                </c:ext>
              </c:extLst>
            </c:dLbl>
            <c:dLbl>
              <c:idx val="67"/>
              <c:layout>
                <c:manualLayout>
                  <c:x val="-8.3784582581251255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11-4D16-AEE8-4A52DAD9A896}"/>
                </c:ext>
              </c:extLst>
            </c:dLbl>
            <c:dLbl>
              <c:idx val="68"/>
              <c:layout>
                <c:manualLayout>
                  <c:x val="-6.7027666065000999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11-4D16-AEE8-4A52DAD9A896}"/>
                </c:ext>
              </c:extLst>
            </c:dLbl>
            <c:dLbl>
              <c:idx val="69"/>
              <c:layout>
                <c:manualLayout>
                  <c:x val="-6.7027666065002231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11-4D16-AEE8-4A52DAD9A896}"/>
                </c:ext>
              </c:extLst>
            </c:dLbl>
            <c:dLbl>
              <c:idx val="70"/>
              <c:layout>
                <c:manualLayout>
                  <c:x val="-6.70276660650009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11-4D16-AEE8-4A52DAD9A896}"/>
                </c:ext>
              </c:extLst>
            </c:dLbl>
            <c:dLbl>
              <c:idx val="71"/>
              <c:layout>
                <c:manualLayout>
                  <c:x val="-5.0270749548751983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11-4D16-AEE8-4A52DAD9A89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市区町村別_EAT10別高齢者の疾病!$BG$5:$BG$78</c:f>
              <c:strCache>
                <c:ptCount val="74"/>
                <c:pt idx="0">
                  <c:v>浪速区</c:v>
                </c:pt>
                <c:pt idx="1">
                  <c:v>西淀川区</c:v>
                </c:pt>
                <c:pt idx="2">
                  <c:v>福島区</c:v>
                </c:pt>
                <c:pt idx="3">
                  <c:v>鶴見区</c:v>
                </c:pt>
                <c:pt idx="4">
                  <c:v>高石市</c:v>
                </c:pt>
                <c:pt idx="5">
                  <c:v>旭区</c:v>
                </c:pt>
                <c:pt idx="6">
                  <c:v>港区</c:v>
                </c:pt>
                <c:pt idx="7">
                  <c:v>東淀川区</c:v>
                </c:pt>
                <c:pt idx="8">
                  <c:v>池田市</c:v>
                </c:pt>
                <c:pt idx="9">
                  <c:v>西区</c:v>
                </c:pt>
                <c:pt idx="10">
                  <c:v>平野区</c:v>
                </c:pt>
                <c:pt idx="11">
                  <c:v>淀川区</c:v>
                </c:pt>
                <c:pt idx="12">
                  <c:v>住吉区</c:v>
                </c:pt>
                <c:pt idx="13">
                  <c:v>天王寺区</c:v>
                </c:pt>
                <c:pt idx="14">
                  <c:v>泉佐野市</c:v>
                </c:pt>
                <c:pt idx="15">
                  <c:v>堺市西区</c:v>
                </c:pt>
                <c:pt idx="16">
                  <c:v>大阪市</c:v>
                </c:pt>
                <c:pt idx="17">
                  <c:v>守口市</c:v>
                </c:pt>
                <c:pt idx="18">
                  <c:v>東住吉区</c:v>
                </c:pt>
                <c:pt idx="19">
                  <c:v>阿倍野区</c:v>
                </c:pt>
                <c:pt idx="20">
                  <c:v>大正区</c:v>
                </c:pt>
                <c:pt idx="21">
                  <c:v>此花区</c:v>
                </c:pt>
                <c:pt idx="22">
                  <c:v>城東区</c:v>
                </c:pt>
                <c:pt idx="23">
                  <c:v>北区</c:v>
                </c:pt>
                <c:pt idx="24">
                  <c:v>生野区</c:v>
                </c:pt>
                <c:pt idx="25">
                  <c:v>富田林市</c:v>
                </c:pt>
                <c:pt idx="26">
                  <c:v>羽曳野市</c:v>
                </c:pt>
                <c:pt idx="27">
                  <c:v>都島区</c:v>
                </c:pt>
                <c:pt idx="28">
                  <c:v>東成区</c:v>
                </c:pt>
                <c:pt idx="29">
                  <c:v>堺市堺区</c:v>
                </c:pt>
                <c:pt idx="30">
                  <c:v>枚方市</c:v>
                </c:pt>
                <c:pt idx="31">
                  <c:v>門真市</c:v>
                </c:pt>
                <c:pt idx="32">
                  <c:v>泉大津市</c:v>
                </c:pt>
                <c:pt idx="33">
                  <c:v>堺市中区</c:v>
                </c:pt>
                <c:pt idx="34">
                  <c:v>豊中市</c:v>
                </c:pt>
                <c:pt idx="35">
                  <c:v>摂津市</c:v>
                </c:pt>
                <c:pt idx="36">
                  <c:v>西成区</c:v>
                </c:pt>
                <c:pt idx="37">
                  <c:v>大阪狭山市</c:v>
                </c:pt>
                <c:pt idx="38">
                  <c:v>藤井寺市</c:v>
                </c:pt>
                <c:pt idx="39">
                  <c:v>中央区</c:v>
                </c:pt>
                <c:pt idx="40">
                  <c:v>住之江区</c:v>
                </c:pt>
                <c:pt idx="41">
                  <c:v>堺市</c:v>
                </c:pt>
                <c:pt idx="42">
                  <c:v>八尾市</c:v>
                </c:pt>
                <c:pt idx="43">
                  <c:v>阪南市</c:v>
                </c:pt>
                <c:pt idx="44">
                  <c:v>堺市北区</c:v>
                </c:pt>
                <c:pt idx="45">
                  <c:v>寝屋川市</c:v>
                </c:pt>
                <c:pt idx="46">
                  <c:v>茨木市</c:v>
                </c:pt>
                <c:pt idx="47">
                  <c:v>東大阪市</c:v>
                </c:pt>
                <c:pt idx="48">
                  <c:v>堺市美原区</c:v>
                </c:pt>
                <c:pt idx="49">
                  <c:v>松原市</c:v>
                </c:pt>
                <c:pt idx="50">
                  <c:v>堺市南区</c:v>
                </c:pt>
                <c:pt idx="51">
                  <c:v>吹田市</c:v>
                </c:pt>
                <c:pt idx="52">
                  <c:v>河南町</c:v>
                </c:pt>
                <c:pt idx="53">
                  <c:v>河内長野市</c:v>
                </c:pt>
                <c:pt idx="54">
                  <c:v>豊能町</c:v>
                </c:pt>
                <c:pt idx="55">
                  <c:v>和泉市</c:v>
                </c:pt>
                <c:pt idx="56">
                  <c:v>高槻市</c:v>
                </c:pt>
                <c:pt idx="57">
                  <c:v>柏原市</c:v>
                </c:pt>
                <c:pt idx="58">
                  <c:v>千早赤阪村</c:v>
                </c:pt>
                <c:pt idx="59">
                  <c:v>能勢町</c:v>
                </c:pt>
                <c:pt idx="60">
                  <c:v>大東市</c:v>
                </c:pt>
                <c:pt idx="61">
                  <c:v>忠岡町</c:v>
                </c:pt>
                <c:pt idx="62">
                  <c:v>箕面市</c:v>
                </c:pt>
                <c:pt idx="63">
                  <c:v>四條畷市</c:v>
                </c:pt>
                <c:pt idx="64">
                  <c:v>岸和田市</c:v>
                </c:pt>
                <c:pt idx="65">
                  <c:v>交野市</c:v>
                </c:pt>
                <c:pt idx="66">
                  <c:v>堺市東区</c:v>
                </c:pt>
                <c:pt idx="67">
                  <c:v>太子町</c:v>
                </c:pt>
                <c:pt idx="68">
                  <c:v>貝塚市</c:v>
                </c:pt>
                <c:pt idx="69">
                  <c:v>熊取町</c:v>
                </c:pt>
                <c:pt idx="70">
                  <c:v>島本町</c:v>
                </c:pt>
                <c:pt idx="71">
                  <c:v>田尻町</c:v>
                </c:pt>
                <c:pt idx="72">
                  <c:v>岬町</c:v>
                </c:pt>
                <c:pt idx="73">
                  <c:v>泉南市</c:v>
                </c:pt>
              </c:strCache>
            </c:strRef>
          </c:cat>
          <c:val>
            <c:numRef>
              <c:f>市区町村別_EAT10別高齢者の疾病!$BH$5:$BH$78</c:f>
              <c:numCache>
                <c:formatCode>0.00%</c:formatCode>
                <c:ptCount val="74"/>
                <c:pt idx="0">
                  <c:v>0.95</c:v>
                </c:pt>
                <c:pt idx="1">
                  <c:v>0.94827586206896552</c:v>
                </c:pt>
                <c:pt idx="2">
                  <c:v>0.92500000000000004</c:v>
                </c:pt>
                <c:pt idx="3">
                  <c:v>0.92248062015503873</c:v>
                </c:pt>
                <c:pt idx="4">
                  <c:v>0.91596638655462181</c:v>
                </c:pt>
                <c:pt idx="5">
                  <c:v>0.91379310344827591</c:v>
                </c:pt>
                <c:pt idx="6">
                  <c:v>0.91304347826086951</c:v>
                </c:pt>
                <c:pt idx="7">
                  <c:v>0.90759075907590758</c:v>
                </c:pt>
                <c:pt idx="8">
                  <c:v>0.90526315789473688</c:v>
                </c:pt>
                <c:pt idx="9">
                  <c:v>0.90476190476190477</c:v>
                </c:pt>
                <c:pt idx="10">
                  <c:v>0.90391459074733094</c:v>
                </c:pt>
                <c:pt idx="11">
                  <c:v>0.90384615384615385</c:v>
                </c:pt>
                <c:pt idx="12">
                  <c:v>0.90370370370370368</c:v>
                </c:pt>
                <c:pt idx="13">
                  <c:v>0.90277777777777779</c:v>
                </c:pt>
                <c:pt idx="14">
                  <c:v>0.89949748743718594</c:v>
                </c:pt>
                <c:pt idx="15">
                  <c:v>0.89932885906040272</c:v>
                </c:pt>
                <c:pt idx="16">
                  <c:v>0.89523809523809528</c:v>
                </c:pt>
                <c:pt idx="17">
                  <c:v>0.89440993788819878</c:v>
                </c:pt>
                <c:pt idx="18">
                  <c:v>0.88983050847457623</c:v>
                </c:pt>
                <c:pt idx="19">
                  <c:v>0.88749999999999996</c:v>
                </c:pt>
                <c:pt idx="20">
                  <c:v>0.88721804511278191</c:v>
                </c:pt>
                <c:pt idx="21">
                  <c:v>0.88659793814432986</c:v>
                </c:pt>
                <c:pt idx="22">
                  <c:v>0.88510638297872335</c:v>
                </c:pt>
                <c:pt idx="23">
                  <c:v>0.88023952095808389</c:v>
                </c:pt>
                <c:pt idx="24">
                  <c:v>0.87859424920127793</c:v>
                </c:pt>
                <c:pt idx="25">
                  <c:v>0.87777777777777777</c:v>
                </c:pt>
                <c:pt idx="26">
                  <c:v>0.87755102040816324</c:v>
                </c:pt>
                <c:pt idx="27">
                  <c:v>0.87421383647798745</c:v>
                </c:pt>
                <c:pt idx="28">
                  <c:v>0.87421383647798745</c:v>
                </c:pt>
                <c:pt idx="29">
                  <c:v>0.87421383647798745</c:v>
                </c:pt>
                <c:pt idx="30">
                  <c:v>0.87403598971722363</c:v>
                </c:pt>
                <c:pt idx="31">
                  <c:v>0.87128712871287128</c:v>
                </c:pt>
                <c:pt idx="32">
                  <c:v>0.87050359712230219</c:v>
                </c:pt>
                <c:pt idx="33">
                  <c:v>0.86956521739130432</c:v>
                </c:pt>
                <c:pt idx="34">
                  <c:v>0.86885245901639341</c:v>
                </c:pt>
                <c:pt idx="35">
                  <c:v>0.86813186813186816</c:v>
                </c:pt>
                <c:pt idx="36">
                  <c:v>0.86725663716814161</c:v>
                </c:pt>
                <c:pt idx="37">
                  <c:v>0.86399999999999999</c:v>
                </c:pt>
                <c:pt idx="38">
                  <c:v>0.86394557823129248</c:v>
                </c:pt>
                <c:pt idx="39">
                  <c:v>0.86250000000000004</c:v>
                </c:pt>
                <c:pt idx="40">
                  <c:v>0.85990338164251212</c:v>
                </c:pt>
                <c:pt idx="41">
                  <c:v>0.85984095427435392</c:v>
                </c:pt>
                <c:pt idx="42">
                  <c:v>0.85867895545314898</c:v>
                </c:pt>
                <c:pt idx="43">
                  <c:v>0.85542168674698793</c:v>
                </c:pt>
                <c:pt idx="44">
                  <c:v>0.85398230088495575</c:v>
                </c:pt>
                <c:pt idx="45">
                  <c:v>0.85380116959064323</c:v>
                </c:pt>
                <c:pt idx="46">
                  <c:v>0.85372340425531912</c:v>
                </c:pt>
                <c:pt idx="47">
                  <c:v>0.85043668122270744</c:v>
                </c:pt>
                <c:pt idx="48">
                  <c:v>0.85</c:v>
                </c:pt>
                <c:pt idx="49">
                  <c:v>0.84688995215311003</c:v>
                </c:pt>
                <c:pt idx="50">
                  <c:v>0.845771144278607</c:v>
                </c:pt>
                <c:pt idx="51">
                  <c:v>0.84375</c:v>
                </c:pt>
                <c:pt idx="52">
                  <c:v>0.84375</c:v>
                </c:pt>
                <c:pt idx="53">
                  <c:v>0.84269662921348309</c:v>
                </c:pt>
                <c:pt idx="54">
                  <c:v>0.84269662921348309</c:v>
                </c:pt>
                <c:pt idx="55">
                  <c:v>0.84257206208425717</c:v>
                </c:pt>
                <c:pt idx="56">
                  <c:v>0.8423988842398884</c:v>
                </c:pt>
                <c:pt idx="57">
                  <c:v>0.84210526315789469</c:v>
                </c:pt>
                <c:pt idx="58">
                  <c:v>0.83333333333333337</c:v>
                </c:pt>
                <c:pt idx="59">
                  <c:v>0.82608695652173914</c:v>
                </c:pt>
                <c:pt idx="60">
                  <c:v>0.82511210762331844</c:v>
                </c:pt>
                <c:pt idx="61">
                  <c:v>0.82499999999999996</c:v>
                </c:pt>
                <c:pt idx="62">
                  <c:v>0.82487309644670048</c:v>
                </c:pt>
                <c:pt idx="63">
                  <c:v>0.82352941176470584</c:v>
                </c:pt>
                <c:pt idx="64">
                  <c:v>0.8190045248868778</c:v>
                </c:pt>
                <c:pt idx="65">
                  <c:v>0.81443298969072164</c:v>
                </c:pt>
                <c:pt idx="66">
                  <c:v>0.8125</c:v>
                </c:pt>
                <c:pt idx="67">
                  <c:v>0.8125</c:v>
                </c:pt>
                <c:pt idx="68">
                  <c:v>0.80981595092024539</c:v>
                </c:pt>
                <c:pt idx="69">
                  <c:v>0.80882352941176472</c:v>
                </c:pt>
                <c:pt idx="70">
                  <c:v>0.80392156862745101</c:v>
                </c:pt>
                <c:pt idx="71">
                  <c:v>0.8</c:v>
                </c:pt>
                <c:pt idx="72">
                  <c:v>0.78260869565217395</c:v>
                </c:pt>
                <c:pt idx="73">
                  <c:v>0.77777777777777779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501424"/>
        <c:axId val="32650198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C134-4858-89A2-C4EE565931B8}"/>
              </c:ext>
            </c:extLst>
          </c:dPt>
          <c:dLbls>
            <c:dLbl>
              <c:idx val="0"/>
              <c:layout>
                <c:manualLayout>
                  <c:x val="-0.14375310068927663"/>
                  <c:y val="-0.8971317665256978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5-4A3E-A58C-C6D4F9C54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市区町村別_EAT10別高齢者の疾病!$BJ$5:$BJ$78</c:f>
              <c:numCache>
                <c:formatCode>0.0%</c:formatCode>
                <c:ptCount val="74"/>
                <c:pt idx="0">
                  <c:v>0.86474773609314359</c:v>
                </c:pt>
                <c:pt idx="1">
                  <c:v>0.86474773609314359</c:v>
                </c:pt>
                <c:pt idx="2">
                  <c:v>0.86474773609314359</c:v>
                </c:pt>
                <c:pt idx="3">
                  <c:v>0.86474773609314359</c:v>
                </c:pt>
                <c:pt idx="4">
                  <c:v>0.86474773609314359</c:v>
                </c:pt>
                <c:pt idx="5">
                  <c:v>0.86474773609314359</c:v>
                </c:pt>
                <c:pt idx="6">
                  <c:v>0.86474773609314359</c:v>
                </c:pt>
                <c:pt idx="7">
                  <c:v>0.86474773609314359</c:v>
                </c:pt>
                <c:pt idx="8">
                  <c:v>0.86474773609314359</c:v>
                </c:pt>
                <c:pt idx="9">
                  <c:v>0.86474773609314359</c:v>
                </c:pt>
                <c:pt idx="10">
                  <c:v>0.86474773609314359</c:v>
                </c:pt>
                <c:pt idx="11">
                  <c:v>0.86474773609314359</c:v>
                </c:pt>
                <c:pt idx="12">
                  <c:v>0.86474773609314359</c:v>
                </c:pt>
                <c:pt idx="13">
                  <c:v>0.86474773609314359</c:v>
                </c:pt>
                <c:pt idx="14">
                  <c:v>0.86474773609314359</c:v>
                </c:pt>
                <c:pt idx="15">
                  <c:v>0.86474773609314359</c:v>
                </c:pt>
                <c:pt idx="16">
                  <c:v>0.86474773609314359</c:v>
                </c:pt>
                <c:pt idx="17">
                  <c:v>0.86474773609314359</c:v>
                </c:pt>
                <c:pt idx="18">
                  <c:v>0.86474773609314359</c:v>
                </c:pt>
                <c:pt idx="19">
                  <c:v>0.86474773609314359</c:v>
                </c:pt>
                <c:pt idx="20">
                  <c:v>0.86474773609314359</c:v>
                </c:pt>
                <c:pt idx="21">
                  <c:v>0.86474773609314359</c:v>
                </c:pt>
                <c:pt idx="22">
                  <c:v>0.86474773609314359</c:v>
                </c:pt>
                <c:pt idx="23">
                  <c:v>0.86474773609314359</c:v>
                </c:pt>
                <c:pt idx="24">
                  <c:v>0.86474773609314359</c:v>
                </c:pt>
                <c:pt idx="25">
                  <c:v>0.86474773609314359</c:v>
                </c:pt>
                <c:pt idx="26">
                  <c:v>0.86474773609314359</c:v>
                </c:pt>
                <c:pt idx="27">
                  <c:v>0.86474773609314359</c:v>
                </c:pt>
                <c:pt idx="28">
                  <c:v>0.86474773609314359</c:v>
                </c:pt>
                <c:pt idx="29">
                  <c:v>0.86474773609314359</c:v>
                </c:pt>
                <c:pt idx="30">
                  <c:v>0.86474773609314359</c:v>
                </c:pt>
                <c:pt idx="31">
                  <c:v>0.86474773609314359</c:v>
                </c:pt>
                <c:pt idx="32">
                  <c:v>0.86474773609314359</c:v>
                </c:pt>
                <c:pt idx="33">
                  <c:v>0.86474773609314359</c:v>
                </c:pt>
                <c:pt idx="34">
                  <c:v>0.86474773609314359</c:v>
                </c:pt>
                <c:pt idx="35">
                  <c:v>0.86474773609314359</c:v>
                </c:pt>
                <c:pt idx="36">
                  <c:v>0.86474773609314359</c:v>
                </c:pt>
                <c:pt idx="37">
                  <c:v>0.86474773609314359</c:v>
                </c:pt>
                <c:pt idx="38">
                  <c:v>0.86474773609314359</c:v>
                </c:pt>
                <c:pt idx="39">
                  <c:v>0.86474773609314359</c:v>
                </c:pt>
                <c:pt idx="40">
                  <c:v>0.86474773609314359</c:v>
                </c:pt>
                <c:pt idx="41">
                  <c:v>0.86474773609314359</c:v>
                </c:pt>
                <c:pt idx="42">
                  <c:v>0.86474773609314359</c:v>
                </c:pt>
                <c:pt idx="43">
                  <c:v>0.86474773609314359</c:v>
                </c:pt>
                <c:pt idx="44">
                  <c:v>0.86474773609314359</c:v>
                </c:pt>
                <c:pt idx="45">
                  <c:v>0.86474773609314359</c:v>
                </c:pt>
                <c:pt idx="46">
                  <c:v>0.86474773609314359</c:v>
                </c:pt>
                <c:pt idx="47">
                  <c:v>0.86474773609314359</c:v>
                </c:pt>
                <c:pt idx="48">
                  <c:v>0.86474773609314359</c:v>
                </c:pt>
                <c:pt idx="49">
                  <c:v>0.86474773609314359</c:v>
                </c:pt>
                <c:pt idx="50">
                  <c:v>0.86474773609314359</c:v>
                </c:pt>
                <c:pt idx="51">
                  <c:v>0.86474773609314359</c:v>
                </c:pt>
                <c:pt idx="52">
                  <c:v>0.86474773609314359</c:v>
                </c:pt>
                <c:pt idx="53">
                  <c:v>0.86474773609314359</c:v>
                </c:pt>
                <c:pt idx="54">
                  <c:v>0.86474773609314359</c:v>
                </c:pt>
                <c:pt idx="55">
                  <c:v>0.86474773609314359</c:v>
                </c:pt>
                <c:pt idx="56">
                  <c:v>0.86474773609314359</c:v>
                </c:pt>
                <c:pt idx="57">
                  <c:v>0.86474773609314359</c:v>
                </c:pt>
                <c:pt idx="58">
                  <c:v>0.86474773609314359</c:v>
                </c:pt>
                <c:pt idx="59">
                  <c:v>0.86474773609314359</c:v>
                </c:pt>
                <c:pt idx="60">
                  <c:v>0.86474773609314359</c:v>
                </c:pt>
                <c:pt idx="61">
                  <c:v>0.86474773609314359</c:v>
                </c:pt>
                <c:pt idx="62">
                  <c:v>0.86474773609314359</c:v>
                </c:pt>
                <c:pt idx="63">
                  <c:v>0.86474773609314359</c:v>
                </c:pt>
                <c:pt idx="64">
                  <c:v>0.86474773609314359</c:v>
                </c:pt>
                <c:pt idx="65">
                  <c:v>0.86474773609314359</c:v>
                </c:pt>
                <c:pt idx="66">
                  <c:v>0.86474773609314359</c:v>
                </c:pt>
                <c:pt idx="67">
                  <c:v>0.86474773609314359</c:v>
                </c:pt>
                <c:pt idx="68">
                  <c:v>0.86474773609314359</c:v>
                </c:pt>
                <c:pt idx="69">
                  <c:v>0.86474773609314359</c:v>
                </c:pt>
                <c:pt idx="70">
                  <c:v>0.86474773609314359</c:v>
                </c:pt>
                <c:pt idx="71">
                  <c:v>0.86474773609314359</c:v>
                </c:pt>
                <c:pt idx="72">
                  <c:v>0.86474773609314359</c:v>
                </c:pt>
                <c:pt idx="73">
                  <c:v>0.86474773609314359</c:v>
                </c:pt>
              </c:numCache>
            </c:numRef>
          </c:xVal>
          <c:yVal>
            <c:numRef>
              <c:f>市区町村別_EAT10別高齢者の疾病!$BK$5:$BK$78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503104"/>
        <c:axId val="326502544"/>
      </c:scatterChart>
      <c:catAx>
        <c:axId val="3265014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6501984"/>
        <c:crossesAt val="0"/>
        <c:auto val="1"/>
        <c:lblAlgn val="ctr"/>
        <c:lblOffset val="100"/>
        <c:noMultiLvlLbl val="0"/>
      </c:catAx>
      <c:valAx>
        <c:axId val="326501984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319903381642507"/>
              <c:y val="2.2372936507936512E-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6501424"/>
        <c:crosses val="autoZero"/>
        <c:crossBetween val="between"/>
      </c:valAx>
      <c:valAx>
        <c:axId val="32650254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6503104"/>
        <c:crosses val="max"/>
        <c:crossBetween val="midCat"/>
      </c:valAx>
      <c:valAx>
        <c:axId val="32650310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650254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5.768128019323672E-2"/>
          <c:y val="1.3454459233539095E-2"/>
          <c:w val="0.80432185990338168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08756038647344"/>
          <c:y val="6.7911190476190472E-2"/>
          <c:w val="0.78474287439613521"/>
          <c:h val="0.909565793650793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市区町村別_健診受診率!$AC$4</c:f>
              <c:strCache>
                <c:ptCount val="1"/>
                <c:pt idx="0">
                  <c:v>歯科健診受診率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34"/>
              <c:layout>
                <c:manualLayout>
                  <c:x val="5.0270749548750136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99-4D2E-BF63-884566FC2084}"/>
                </c:ext>
              </c:extLst>
            </c:dLbl>
            <c:dLbl>
              <c:idx val="35"/>
              <c:layout>
                <c:manualLayout>
                  <c:x val="5.0270749548750136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99-4D2E-BF63-884566FC2084}"/>
                </c:ext>
              </c:extLst>
            </c:dLbl>
            <c:dLbl>
              <c:idx val="36"/>
              <c:layout>
                <c:manualLayout>
                  <c:x val="5.0270749548750136E-3"/>
                  <c:y val="3.246260510782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99-4D2E-BF63-884566FC2084}"/>
                </c:ext>
              </c:extLst>
            </c:dLbl>
            <c:dLbl>
              <c:idx val="37"/>
              <c:layout>
                <c:manualLayout>
                  <c:x val="5.0270749548750136E-3"/>
                  <c:y val="2.434695383842973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99-4D2E-BF63-884566FC2084}"/>
                </c:ext>
              </c:extLst>
            </c:dLbl>
            <c:dLbl>
              <c:idx val="38"/>
              <c:layout>
                <c:manualLayout>
                  <c:x val="5.0270749548750751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99-4D2E-BF63-884566FC2084}"/>
                </c:ext>
              </c:extLst>
            </c:dLbl>
            <c:dLbl>
              <c:idx val="39"/>
              <c:layout>
                <c:manualLayout>
                  <c:x val="1.34055332130002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99-4D2E-BF63-884566FC2084}"/>
                </c:ext>
              </c:extLst>
            </c:dLbl>
            <c:dLbl>
              <c:idx val="40"/>
              <c:layout>
                <c:manualLayout>
                  <c:x val="1.3405533213000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99-4D2E-BF63-884566FC2084}"/>
                </c:ext>
              </c:extLst>
            </c:dLbl>
            <c:dLbl>
              <c:idx val="41"/>
              <c:layout>
                <c:manualLayout>
                  <c:x val="1.508122486462510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99-4D2E-BF63-884566FC2084}"/>
                </c:ext>
              </c:extLst>
            </c:dLbl>
            <c:dLbl>
              <c:idx val="42"/>
              <c:layout>
                <c:manualLayout>
                  <c:x val="2.178399147112526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99-4D2E-BF63-884566FC2084}"/>
                </c:ext>
              </c:extLst>
            </c:dLbl>
            <c:dLbl>
              <c:idx val="43"/>
              <c:layout>
                <c:manualLayout>
                  <c:x val="2.68110664260004E-2"/>
                  <c:y val="3.246260510782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99-4D2E-BF63-884566FC2084}"/>
                </c:ext>
              </c:extLst>
            </c:dLbl>
            <c:dLbl>
              <c:idx val="44"/>
              <c:layout>
                <c:manualLayout>
                  <c:x val="2.681106642600034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99-4D2E-BF63-884566FC2084}"/>
                </c:ext>
              </c:extLst>
            </c:dLbl>
            <c:dLbl>
              <c:idx val="45"/>
              <c:layout>
                <c:manualLayout>
                  <c:x val="2.8486758077625428E-2"/>
                  <c:y val="1.62313025463560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99-4D2E-BF63-884566FC2084}"/>
                </c:ext>
              </c:extLst>
            </c:dLbl>
            <c:dLbl>
              <c:idx val="46"/>
              <c:layout>
                <c:manualLayout>
                  <c:x val="3.0162449729250453E-2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99-4D2E-BF63-884566FC2084}"/>
                </c:ext>
              </c:extLst>
            </c:dLbl>
            <c:dLbl>
              <c:idx val="47"/>
              <c:layout>
                <c:manualLayout>
                  <c:x val="-3.3513833032499888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99-4D2E-BF63-884566FC2084}"/>
                </c:ext>
              </c:extLst>
            </c:dLbl>
            <c:dLbl>
              <c:idx val="48"/>
              <c:layout>
                <c:manualLayout>
                  <c:x val="-3.35138330325005E-3"/>
                  <c:y val="-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99-4D2E-BF63-884566FC2084}"/>
                </c:ext>
              </c:extLst>
            </c:dLbl>
            <c:dLbl>
              <c:idx val="49"/>
              <c:layout>
                <c:manualLayout>
                  <c:x val="-3.351383303250111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99-4D2E-BF63-884566FC208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市区町村別_健診受診率!$AC$5:$AC$78</c:f>
              <c:strCache>
                <c:ptCount val="74"/>
                <c:pt idx="0">
                  <c:v>茨木市</c:v>
                </c:pt>
                <c:pt idx="1">
                  <c:v>箕面市</c:v>
                </c:pt>
                <c:pt idx="2">
                  <c:v>和泉市</c:v>
                </c:pt>
                <c:pt idx="3">
                  <c:v>八尾市</c:v>
                </c:pt>
                <c:pt idx="4">
                  <c:v>港区</c:v>
                </c:pt>
                <c:pt idx="5">
                  <c:v>豊能町</c:v>
                </c:pt>
                <c:pt idx="6">
                  <c:v>吹田市</c:v>
                </c:pt>
                <c:pt idx="7">
                  <c:v>河内長野市</c:v>
                </c:pt>
                <c:pt idx="8">
                  <c:v>柏原市</c:v>
                </c:pt>
                <c:pt idx="9">
                  <c:v>富田林市</c:v>
                </c:pt>
                <c:pt idx="10">
                  <c:v>東成区</c:v>
                </c:pt>
                <c:pt idx="11">
                  <c:v>高石市</c:v>
                </c:pt>
                <c:pt idx="12">
                  <c:v>泉大津市</c:v>
                </c:pt>
                <c:pt idx="13">
                  <c:v>守口市</c:v>
                </c:pt>
                <c:pt idx="14">
                  <c:v>藤井寺市</c:v>
                </c:pt>
                <c:pt idx="15">
                  <c:v>泉佐野市</c:v>
                </c:pt>
                <c:pt idx="16">
                  <c:v>北区</c:v>
                </c:pt>
                <c:pt idx="17">
                  <c:v>寝屋川市</c:v>
                </c:pt>
                <c:pt idx="18">
                  <c:v>貝塚市</c:v>
                </c:pt>
                <c:pt idx="19">
                  <c:v>東大阪市</c:v>
                </c:pt>
                <c:pt idx="20">
                  <c:v>西区</c:v>
                </c:pt>
                <c:pt idx="21">
                  <c:v>大正区</c:v>
                </c:pt>
                <c:pt idx="22">
                  <c:v>摂津市</c:v>
                </c:pt>
                <c:pt idx="23">
                  <c:v>熊取町</c:v>
                </c:pt>
                <c:pt idx="24">
                  <c:v>大東市</c:v>
                </c:pt>
                <c:pt idx="25">
                  <c:v>島本町</c:v>
                </c:pt>
                <c:pt idx="26">
                  <c:v>忠岡町</c:v>
                </c:pt>
                <c:pt idx="27">
                  <c:v>池田市</c:v>
                </c:pt>
                <c:pt idx="28">
                  <c:v>高槻市</c:v>
                </c:pt>
                <c:pt idx="29">
                  <c:v>鶴見区</c:v>
                </c:pt>
                <c:pt idx="30">
                  <c:v>都島区</c:v>
                </c:pt>
                <c:pt idx="31">
                  <c:v>淀川区</c:v>
                </c:pt>
                <c:pt idx="32">
                  <c:v>田尻町</c:v>
                </c:pt>
                <c:pt idx="33">
                  <c:v>住吉区</c:v>
                </c:pt>
                <c:pt idx="34">
                  <c:v>四條畷市</c:v>
                </c:pt>
                <c:pt idx="35">
                  <c:v>東住吉区</c:v>
                </c:pt>
                <c:pt idx="36">
                  <c:v>門真市</c:v>
                </c:pt>
                <c:pt idx="37">
                  <c:v>羽曳野市</c:v>
                </c:pt>
                <c:pt idx="38">
                  <c:v>大阪狭山市</c:v>
                </c:pt>
                <c:pt idx="39">
                  <c:v>東淀川区</c:v>
                </c:pt>
                <c:pt idx="40">
                  <c:v>旭区</c:v>
                </c:pt>
                <c:pt idx="41">
                  <c:v>住之江区</c:v>
                </c:pt>
                <c:pt idx="42">
                  <c:v>西淀川区</c:v>
                </c:pt>
                <c:pt idx="43">
                  <c:v>大阪市</c:v>
                </c:pt>
                <c:pt idx="44">
                  <c:v>浪速区</c:v>
                </c:pt>
                <c:pt idx="45">
                  <c:v>豊中市</c:v>
                </c:pt>
                <c:pt idx="46">
                  <c:v>阿倍野区</c:v>
                </c:pt>
                <c:pt idx="47">
                  <c:v>河南町</c:v>
                </c:pt>
                <c:pt idx="48">
                  <c:v>生野区</c:v>
                </c:pt>
                <c:pt idx="49">
                  <c:v>堺市北区</c:v>
                </c:pt>
                <c:pt idx="50">
                  <c:v>千早赤阪村</c:v>
                </c:pt>
                <c:pt idx="51">
                  <c:v>松原市</c:v>
                </c:pt>
                <c:pt idx="52">
                  <c:v>泉南市</c:v>
                </c:pt>
                <c:pt idx="53">
                  <c:v>交野市</c:v>
                </c:pt>
                <c:pt idx="54">
                  <c:v>岸和田市</c:v>
                </c:pt>
                <c:pt idx="55">
                  <c:v>中央区</c:v>
                </c:pt>
                <c:pt idx="56">
                  <c:v>福島区</c:v>
                </c:pt>
                <c:pt idx="57">
                  <c:v>城東区</c:v>
                </c:pt>
                <c:pt idx="58">
                  <c:v>平野区</c:v>
                </c:pt>
                <c:pt idx="59">
                  <c:v>阪南市</c:v>
                </c:pt>
                <c:pt idx="60">
                  <c:v>堺市美原区</c:v>
                </c:pt>
                <c:pt idx="61">
                  <c:v>此花区</c:v>
                </c:pt>
                <c:pt idx="62">
                  <c:v>堺市</c:v>
                </c:pt>
                <c:pt idx="63">
                  <c:v>堺市西区</c:v>
                </c:pt>
                <c:pt idx="64">
                  <c:v>太子町</c:v>
                </c:pt>
                <c:pt idx="65">
                  <c:v>堺市堺区</c:v>
                </c:pt>
                <c:pt idx="66">
                  <c:v>堺市南区</c:v>
                </c:pt>
                <c:pt idx="67">
                  <c:v>能勢町</c:v>
                </c:pt>
                <c:pt idx="68">
                  <c:v>天王寺区</c:v>
                </c:pt>
                <c:pt idx="69">
                  <c:v>堺市東区</c:v>
                </c:pt>
                <c:pt idx="70">
                  <c:v>西成区</c:v>
                </c:pt>
                <c:pt idx="71">
                  <c:v>枚方市</c:v>
                </c:pt>
                <c:pt idx="72">
                  <c:v>堺市中区</c:v>
                </c:pt>
                <c:pt idx="73">
                  <c:v>岬町</c:v>
                </c:pt>
              </c:strCache>
            </c:strRef>
          </c:cat>
          <c:val>
            <c:numRef>
              <c:f>市区町村別_健診受診率!$AD$5:$AD$78</c:f>
              <c:numCache>
                <c:formatCode>0.0%</c:formatCode>
                <c:ptCount val="74"/>
                <c:pt idx="0">
                  <c:v>0.23883477847725382</c:v>
                </c:pt>
                <c:pt idx="1">
                  <c:v>0.21731379867416856</c:v>
                </c:pt>
                <c:pt idx="2">
                  <c:v>0.20620487983185598</c:v>
                </c:pt>
                <c:pt idx="3">
                  <c:v>0.20115407712995118</c:v>
                </c:pt>
                <c:pt idx="4">
                  <c:v>0.19245940739381709</c:v>
                </c:pt>
                <c:pt idx="5">
                  <c:v>0.18596087456846949</c:v>
                </c:pt>
                <c:pt idx="6">
                  <c:v>0.17444129123802768</c:v>
                </c:pt>
                <c:pt idx="7">
                  <c:v>0.17071043018374135</c:v>
                </c:pt>
                <c:pt idx="8">
                  <c:v>0.16766998914437975</c:v>
                </c:pt>
                <c:pt idx="9">
                  <c:v>0.16578525164893934</c:v>
                </c:pt>
                <c:pt idx="10">
                  <c:v>0.16340376041868579</c:v>
                </c:pt>
                <c:pt idx="11">
                  <c:v>0.15693698094772837</c:v>
                </c:pt>
                <c:pt idx="12">
                  <c:v>0.15521439915299101</c:v>
                </c:pt>
                <c:pt idx="13">
                  <c:v>0.1527642389639326</c:v>
                </c:pt>
                <c:pt idx="14">
                  <c:v>0.15131995776135163</c:v>
                </c:pt>
                <c:pt idx="15">
                  <c:v>0.1483474833232262</c:v>
                </c:pt>
                <c:pt idx="16">
                  <c:v>0.14816061958077278</c:v>
                </c:pt>
                <c:pt idx="17">
                  <c:v>0.14805996472663138</c:v>
                </c:pt>
                <c:pt idx="18">
                  <c:v>0.14578548949561962</c:v>
                </c:pt>
                <c:pt idx="19">
                  <c:v>0.14484566103669191</c:v>
                </c:pt>
                <c:pt idx="20">
                  <c:v>0.14446294754371358</c:v>
                </c:pt>
                <c:pt idx="21">
                  <c:v>0.14356181276333368</c:v>
                </c:pt>
                <c:pt idx="22">
                  <c:v>0.14344262295081966</c:v>
                </c:pt>
                <c:pt idx="23">
                  <c:v>0.14149172213688344</c:v>
                </c:pt>
                <c:pt idx="24">
                  <c:v>0.13977451812340891</c:v>
                </c:pt>
                <c:pt idx="25">
                  <c:v>0.13976979093258163</c:v>
                </c:pt>
                <c:pt idx="26">
                  <c:v>0.13743356112376615</c:v>
                </c:pt>
                <c:pt idx="27">
                  <c:v>0.1373272507715014</c:v>
                </c:pt>
                <c:pt idx="28">
                  <c:v>0.13516222436706513</c:v>
                </c:pt>
                <c:pt idx="29">
                  <c:v>0.13452102362799123</c:v>
                </c:pt>
                <c:pt idx="30">
                  <c:v>0.13421678559293237</c:v>
                </c:pt>
                <c:pt idx="31">
                  <c:v>0.13328965934287443</c:v>
                </c:pt>
                <c:pt idx="32">
                  <c:v>0.13327289211242066</c:v>
                </c:pt>
                <c:pt idx="33">
                  <c:v>0.13223775887751671</c:v>
                </c:pt>
                <c:pt idx="34">
                  <c:v>0.1307471264367816</c:v>
                </c:pt>
                <c:pt idx="35">
                  <c:v>0.13073382360721655</c:v>
                </c:pt>
                <c:pt idx="36">
                  <c:v>0.13056245764626156</c:v>
                </c:pt>
                <c:pt idx="37">
                  <c:v>0.13056013179571663</c:v>
                </c:pt>
                <c:pt idx="38">
                  <c:v>0.13055954088952654</c:v>
                </c:pt>
                <c:pt idx="39">
                  <c:v>0.12696445391899261</c:v>
                </c:pt>
                <c:pt idx="40">
                  <c:v>0.12695981914971194</c:v>
                </c:pt>
                <c:pt idx="41">
                  <c:v>0.12653809749171793</c:v>
                </c:pt>
                <c:pt idx="42">
                  <c:v>0.12410440122824974</c:v>
                </c:pt>
                <c:pt idx="43">
                  <c:v>0.12239687807724571</c:v>
                </c:pt>
                <c:pt idx="44">
                  <c:v>0.12232351070595718</c:v>
                </c:pt>
                <c:pt idx="45">
                  <c:v>0.12194616196652089</c:v>
                </c:pt>
                <c:pt idx="46">
                  <c:v>0.12120583558044666</c:v>
                </c:pt>
                <c:pt idx="47">
                  <c:v>0.11733931240657698</c:v>
                </c:pt>
                <c:pt idx="48">
                  <c:v>0.11726582839417271</c:v>
                </c:pt>
                <c:pt idx="49">
                  <c:v>0.11626435662838232</c:v>
                </c:pt>
                <c:pt idx="50">
                  <c:v>0.11018363939899833</c:v>
                </c:pt>
                <c:pt idx="51">
                  <c:v>0.10852878464818763</c:v>
                </c:pt>
                <c:pt idx="52">
                  <c:v>0.10815082411379544</c:v>
                </c:pt>
                <c:pt idx="53">
                  <c:v>0.10577933450087566</c:v>
                </c:pt>
                <c:pt idx="54">
                  <c:v>0.10268772302786425</c:v>
                </c:pt>
                <c:pt idx="55">
                  <c:v>0.10073170731707318</c:v>
                </c:pt>
                <c:pt idx="56">
                  <c:v>0.10006688963210703</c:v>
                </c:pt>
                <c:pt idx="57">
                  <c:v>9.8541980894922068E-2</c:v>
                </c:pt>
                <c:pt idx="58">
                  <c:v>9.4768683274021354E-2</c:v>
                </c:pt>
                <c:pt idx="59">
                  <c:v>9.2853058890794746E-2</c:v>
                </c:pt>
                <c:pt idx="60">
                  <c:v>9.176882661996498E-2</c:v>
                </c:pt>
                <c:pt idx="61">
                  <c:v>9.034907597535935E-2</c:v>
                </c:pt>
                <c:pt idx="62">
                  <c:v>8.6680306729479725E-2</c:v>
                </c:pt>
                <c:pt idx="63">
                  <c:v>8.5648402327879652E-2</c:v>
                </c:pt>
                <c:pt idx="64">
                  <c:v>8.4745762711864403E-2</c:v>
                </c:pt>
                <c:pt idx="65">
                  <c:v>8.1922077922077924E-2</c:v>
                </c:pt>
                <c:pt idx="66">
                  <c:v>8.1658557224455253E-2</c:v>
                </c:pt>
                <c:pt idx="67">
                  <c:v>8.0453842186694172E-2</c:v>
                </c:pt>
                <c:pt idx="68">
                  <c:v>7.9126875852660303E-2</c:v>
                </c:pt>
                <c:pt idx="69">
                  <c:v>7.5968075672480054E-2</c:v>
                </c:pt>
                <c:pt idx="70">
                  <c:v>7.3667105161340243E-2</c:v>
                </c:pt>
                <c:pt idx="71">
                  <c:v>7.3070741001607334E-2</c:v>
                </c:pt>
                <c:pt idx="72">
                  <c:v>6.965141894518595E-2</c:v>
                </c:pt>
                <c:pt idx="73">
                  <c:v>5.8603491271820449E-2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D8B-4D0B-8A7C-E950AC38F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404208"/>
        <c:axId val="32040476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7D8B-4D0B-8A7C-E950AC38F20C}"/>
              </c:ext>
            </c:extLst>
          </c:dPt>
          <c:dLbls>
            <c:dLbl>
              <c:idx val="0"/>
              <c:layout>
                <c:manualLayout>
                  <c:x val="3.3318291691736071E-2"/>
                  <c:y val="-0.891106950487223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10-4EBF-B810-5272F1E0AD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市区町村別_健診受診率!$AF$5:$AF$78</c:f>
              <c:numCache>
                <c:formatCode>0.0%</c:formatCode>
                <c:ptCount val="74"/>
                <c:pt idx="0">
                  <c:v>0.13352303477202002</c:v>
                </c:pt>
                <c:pt idx="1">
                  <c:v>0.13352303477202002</c:v>
                </c:pt>
                <c:pt idx="2">
                  <c:v>0.13352303477202002</c:v>
                </c:pt>
                <c:pt idx="3">
                  <c:v>0.13352303477202002</c:v>
                </c:pt>
                <c:pt idx="4">
                  <c:v>0.13352303477202002</c:v>
                </c:pt>
                <c:pt idx="5">
                  <c:v>0.13352303477202002</c:v>
                </c:pt>
                <c:pt idx="6">
                  <c:v>0.13352303477202002</c:v>
                </c:pt>
                <c:pt idx="7">
                  <c:v>0.13352303477202002</c:v>
                </c:pt>
                <c:pt idx="8">
                  <c:v>0.13352303477202002</c:v>
                </c:pt>
                <c:pt idx="9">
                  <c:v>0.13352303477202002</c:v>
                </c:pt>
                <c:pt idx="10">
                  <c:v>0.13352303477202002</c:v>
                </c:pt>
                <c:pt idx="11">
                  <c:v>0.13352303477202002</c:v>
                </c:pt>
                <c:pt idx="12">
                  <c:v>0.13352303477202002</c:v>
                </c:pt>
                <c:pt idx="13">
                  <c:v>0.13352303477202002</c:v>
                </c:pt>
                <c:pt idx="14">
                  <c:v>0.13352303477202002</c:v>
                </c:pt>
                <c:pt idx="15">
                  <c:v>0.13352303477202002</c:v>
                </c:pt>
                <c:pt idx="16">
                  <c:v>0.13352303477202002</c:v>
                </c:pt>
                <c:pt idx="17">
                  <c:v>0.13352303477202002</c:v>
                </c:pt>
                <c:pt idx="18">
                  <c:v>0.13352303477202002</c:v>
                </c:pt>
                <c:pt idx="19">
                  <c:v>0.13352303477202002</c:v>
                </c:pt>
                <c:pt idx="20">
                  <c:v>0.13352303477202002</c:v>
                </c:pt>
                <c:pt idx="21">
                  <c:v>0.13352303477202002</c:v>
                </c:pt>
                <c:pt idx="22">
                  <c:v>0.13352303477202002</c:v>
                </c:pt>
                <c:pt idx="23">
                  <c:v>0.13352303477202002</c:v>
                </c:pt>
                <c:pt idx="24">
                  <c:v>0.13352303477202002</c:v>
                </c:pt>
                <c:pt idx="25">
                  <c:v>0.13352303477202002</c:v>
                </c:pt>
                <c:pt idx="26">
                  <c:v>0.13352303477202002</c:v>
                </c:pt>
                <c:pt idx="27">
                  <c:v>0.13352303477202002</c:v>
                </c:pt>
                <c:pt idx="28">
                  <c:v>0.13352303477202002</c:v>
                </c:pt>
                <c:pt idx="29">
                  <c:v>0.13352303477202002</c:v>
                </c:pt>
                <c:pt idx="30">
                  <c:v>0.13352303477202002</c:v>
                </c:pt>
                <c:pt idx="31">
                  <c:v>0.13352303477202002</c:v>
                </c:pt>
                <c:pt idx="32">
                  <c:v>0.13352303477202002</c:v>
                </c:pt>
                <c:pt idx="33">
                  <c:v>0.13352303477202002</c:v>
                </c:pt>
                <c:pt idx="34">
                  <c:v>0.13352303477202002</c:v>
                </c:pt>
                <c:pt idx="35">
                  <c:v>0.13352303477202002</c:v>
                </c:pt>
                <c:pt idx="36">
                  <c:v>0.13352303477202002</c:v>
                </c:pt>
                <c:pt idx="37">
                  <c:v>0.13352303477202002</c:v>
                </c:pt>
                <c:pt idx="38">
                  <c:v>0.13352303477202002</c:v>
                </c:pt>
                <c:pt idx="39">
                  <c:v>0.13352303477202002</c:v>
                </c:pt>
                <c:pt idx="40">
                  <c:v>0.13352303477202002</c:v>
                </c:pt>
                <c:pt idx="41">
                  <c:v>0.13352303477202002</c:v>
                </c:pt>
                <c:pt idx="42">
                  <c:v>0.13352303477202002</c:v>
                </c:pt>
                <c:pt idx="43">
                  <c:v>0.13352303477202002</c:v>
                </c:pt>
                <c:pt idx="44">
                  <c:v>0.13352303477202002</c:v>
                </c:pt>
                <c:pt idx="45">
                  <c:v>0.13352303477202002</c:v>
                </c:pt>
                <c:pt idx="46">
                  <c:v>0.13352303477202002</c:v>
                </c:pt>
                <c:pt idx="47">
                  <c:v>0.13352303477202002</c:v>
                </c:pt>
                <c:pt idx="48">
                  <c:v>0.13352303477202002</c:v>
                </c:pt>
                <c:pt idx="49">
                  <c:v>0.13352303477202002</c:v>
                </c:pt>
                <c:pt idx="50">
                  <c:v>0.13352303477202002</c:v>
                </c:pt>
                <c:pt idx="51">
                  <c:v>0.13352303477202002</c:v>
                </c:pt>
                <c:pt idx="52">
                  <c:v>0.13352303477202002</c:v>
                </c:pt>
                <c:pt idx="53">
                  <c:v>0.13352303477202002</c:v>
                </c:pt>
                <c:pt idx="54">
                  <c:v>0.13352303477202002</c:v>
                </c:pt>
                <c:pt idx="55">
                  <c:v>0.13352303477202002</c:v>
                </c:pt>
                <c:pt idx="56">
                  <c:v>0.13352303477202002</c:v>
                </c:pt>
                <c:pt idx="57">
                  <c:v>0.13352303477202002</c:v>
                </c:pt>
                <c:pt idx="58">
                  <c:v>0.13352303477202002</c:v>
                </c:pt>
                <c:pt idx="59">
                  <c:v>0.13352303477202002</c:v>
                </c:pt>
                <c:pt idx="60">
                  <c:v>0.13352303477202002</c:v>
                </c:pt>
                <c:pt idx="61">
                  <c:v>0.13352303477202002</c:v>
                </c:pt>
                <c:pt idx="62">
                  <c:v>0.13352303477202002</c:v>
                </c:pt>
                <c:pt idx="63">
                  <c:v>0.13352303477202002</c:v>
                </c:pt>
                <c:pt idx="64">
                  <c:v>0.13352303477202002</c:v>
                </c:pt>
                <c:pt idx="65">
                  <c:v>0.13352303477202002</c:v>
                </c:pt>
                <c:pt idx="66">
                  <c:v>0.13352303477202002</c:v>
                </c:pt>
                <c:pt idx="67">
                  <c:v>0.13352303477202002</c:v>
                </c:pt>
                <c:pt idx="68">
                  <c:v>0.13352303477202002</c:v>
                </c:pt>
                <c:pt idx="69">
                  <c:v>0.13352303477202002</c:v>
                </c:pt>
                <c:pt idx="70">
                  <c:v>0.13352303477202002</c:v>
                </c:pt>
                <c:pt idx="71">
                  <c:v>0.13352303477202002</c:v>
                </c:pt>
                <c:pt idx="72">
                  <c:v>0.13352303477202002</c:v>
                </c:pt>
                <c:pt idx="73">
                  <c:v>0.13352303477202002</c:v>
                </c:pt>
              </c:numCache>
            </c:numRef>
          </c:xVal>
          <c:yVal>
            <c:numRef>
              <c:f>市区町村別_健診受診率!$AG$5:$AG$78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D8B-4D0B-8A7C-E950AC38F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095840"/>
        <c:axId val="321095280"/>
      </c:scatterChart>
      <c:catAx>
        <c:axId val="32040420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0404768"/>
        <c:crossesAt val="0"/>
        <c:auto val="1"/>
        <c:lblAlgn val="ctr"/>
        <c:lblOffset val="100"/>
        <c:noMultiLvlLbl val="0"/>
      </c:catAx>
      <c:valAx>
        <c:axId val="32040476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38171185539607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0404208"/>
        <c:crosses val="autoZero"/>
        <c:crossBetween val="between"/>
      </c:valAx>
      <c:valAx>
        <c:axId val="32109528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1095840"/>
        <c:crosses val="max"/>
        <c:crossBetween val="midCat"/>
      </c:valAx>
      <c:valAx>
        <c:axId val="32109584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1095280"/>
        <c:crosses val="autoZero"/>
        <c:crossBetween val="midCat"/>
      </c:valAx>
      <c:spPr>
        <a:noFill/>
        <a:ln w="9525"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paperSize="9"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0320891229982"/>
          <c:y val="0.11759259259259257"/>
          <c:w val="0.80170847334483708"/>
          <c:h val="0.5836807378244386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有所見者割合!$F$3</c:f>
              <c:strCache>
                <c:ptCount val="1"/>
                <c:pt idx="0">
                  <c:v>割合(%)
(対象者数に占める
割合)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4"/>
              <c:layout>
                <c:manualLayout>
                  <c:x val="-1.2480937643936425E-16"/>
                  <c:y val="7.0997515086971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12-46D2-B0C2-1819B4001B8E}"/>
                </c:ext>
              </c:extLst>
            </c:dLbl>
            <c:dLbl>
              <c:idx val="6"/>
              <c:layout>
                <c:manualLayout>
                  <c:x val="-1.2480937643936425E-16"/>
                  <c:y val="1.1832919181161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2-46D2-B0C2-1819B4001B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有所見者割合!$B$4:$B$10</c:f>
              <c:strCache>
                <c:ptCount val="7"/>
                <c:pt idx="0">
                  <c:v>歯垢(要注意)</c:v>
                </c:pt>
                <c:pt idx="1">
                  <c:v>食渣(要注意)</c:v>
                </c:pt>
                <c:pt idx="2">
                  <c:v>口臭(要注意)</c:v>
                </c:pt>
                <c:pt idx="3">
                  <c:v>口腔乾燥(軽度・中等度・重度)</c:v>
                </c:pt>
                <c:pt idx="4">
                  <c:v>咀嚼能力評価(要注意)</c:v>
                </c:pt>
                <c:pt idx="5">
                  <c:v>舌機能評価(要注意)</c:v>
                </c:pt>
                <c:pt idx="6">
                  <c:v>嚥下機能評価(要注意)</c:v>
                </c:pt>
              </c:strCache>
            </c:strRef>
          </c:cat>
          <c:val>
            <c:numRef>
              <c:f>有所見者割合!$F$4:$F$10</c:f>
              <c:numCache>
                <c:formatCode>0.0%</c:formatCode>
                <c:ptCount val="7"/>
                <c:pt idx="0">
                  <c:v>0.16321579904106207</c:v>
                </c:pt>
                <c:pt idx="1">
                  <c:v>5.7367237721270462E-2</c:v>
                </c:pt>
                <c:pt idx="2">
                  <c:v>1.9399827725982977E-2</c:v>
                </c:pt>
                <c:pt idx="3">
                  <c:v>0.24861601996478294</c:v>
                </c:pt>
                <c:pt idx="4">
                  <c:v>3.0843281927863453E-2</c:v>
                </c:pt>
                <c:pt idx="5">
                  <c:v>1.4338733580756709E-2</c:v>
                </c:pt>
                <c:pt idx="6">
                  <c:v>8.4602958411200149E-2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97-4798-9C29-B89904693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099200"/>
        <c:axId val="321099760"/>
      </c:barChart>
      <c:catAx>
        <c:axId val="321099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eaVert"/>
          <a:lstStyle/>
          <a:p>
            <a:pPr>
              <a:defRPr/>
            </a:pPr>
            <a:endParaRPr lang="ja-JP"/>
          </a:p>
        </c:txPr>
        <c:crossAx val="321099760"/>
        <c:crosses val="autoZero"/>
        <c:auto val="1"/>
        <c:lblAlgn val="ctr"/>
        <c:lblOffset val="100"/>
        <c:noMultiLvlLbl val="0"/>
      </c:catAx>
      <c:valAx>
        <c:axId val="32109976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5.0967335694608422E-2"/>
              <c:y val="2.517370224555264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09920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7789855072463"/>
          <c:y val="6.817531746031745E-2"/>
          <c:w val="0.79394577294685986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地区別_有所見者割合!$Z$5</c:f>
              <c:strCache>
                <c:ptCount val="1"/>
                <c:pt idx="0">
                  <c:v>有所見者割合 歯垢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4.0118960912842927E-3"/>
                  <c:y val="8.1156512845154394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-4.4276523428016506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-5.3286994521675795E-3"/>
                  <c:y val="1.00812620162361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地区別_有所見者割合!$Z$6:$Z$13</c:f>
              <c:strCache>
                <c:ptCount val="8"/>
                <c:pt idx="0">
                  <c:v>泉州医療圏</c:v>
                </c:pt>
                <c:pt idx="1">
                  <c:v>大阪市医療圏</c:v>
                </c:pt>
                <c:pt idx="2">
                  <c:v>堺市医療圏</c:v>
                </c:pt>
                <c:pt idx="3">
                  <c:v>南河内医療圏</c:v>
                </c:pt>
                <c:pt idx="4">
                  <c:v>中河内医療圏</c:v>
                </c:pt>
                <c:pt idx="5">
                  <c:v>北河内医療圏</c:v>
                </c:pt>
                <c:pt idx="6">
                  <c:v>三島医療圏</c:v>
                </c:pt>
                <c:pt idx="7">
                  <c:v>豊能医療圏</c:v>
                </c:pt>
              </c:strCache>
            </c:strRef>
          </c:cat>
          <c:val>
            <c:numRef>
              <c:f>地区別_有所見者割合!$AA$6:$AA$13</c:f>
              <c:numCache>
                <c:formatCode>0.0%</c:formatCode>
                <c:ptCount val="8"/>
                <c:pt idx="0">
                  <c:v>0.17763080193693162</c:v>
                </c:pt>
                <c:pt idx="1">
                  <c:v>0.17069778991805315</c:v>
                </c:pt>
                <c:pt idx="2">
                  <c:v>0.16792303114461415</c:v>
                </c:pt>
                <c:pt idx="3">
                  <c:v>0.16369919615355721</c:v>
                </c:pt>
                <c:pt idx="4">
                  <c:v>0.16251421482476996</c:v>
                </c:pt>
                <c:pt idx="5">
                  <c:v>0.16025207020467683</c:v>
                </c:pt>
                <c:pt idx="6">
                  <c:v>0.14975707344955702</c:v>
                </c:pt>
                <c:pt idx="7">
                  <c:v>0.14940689135755977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102560"/>
        <c:axId val="27216147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-4.6576086956521736E-3"/>
                  <c:y val="-0.90210317460317457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F0-4822-B450-625154C9DC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地区別_有所見者割合!$AO$6:$AO$13</c:f>
              <c:numCache>
                <c:formatCode>0.0%</c:formatCode>
                <c:ptCount val="8"/>
                <c:pt idx="0">
                  <c:v>0.16321579904106207</c:v>
                </c:pt>
                <c:pt idx="1">
                  <c:v>0.16321579904106207</c:v>
                </c:pt>
                <c:pt idx="2">
                  <c:v>0.16321579904106207</c:v>
                </c:pt>
                <c:pt idx="3">
                  <c:v>0.16321579904106207</c:v>
                </c:pt>
                <c:pt idx="4">
                  <c:v>0.16321579904106207</c:v>
                </c:pt>
                <c:pt idx="5">
                  <c:v>0.16321579904106207</c:v>
                </c:pt>
                <c:pt idx="6">
                  <c:v>0.16321579904106207</c:v>
                </c:pt>
                <c:pt idx="7">
                  <c:v>0.16321579904106207</c:v>
                </c:pt>
              </c:numCache>
            </c:numRef>
          </c:xVal>
          <c:yVal>
            <c:numRef>
              <c:f>地区別_有所見者割合!$AV$6:$AV$13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162592"/>
        <c:axId val="272162032"/>
      </c:scatterChart>
      <c:catAx>
        <c:axId val="32110256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272161472"/>
        <c:crossesAt val="0"/>
        <c:auto val="1"/>
        <c:lblAlgn val="ctr"/>
        <c:lblOffset val="100"/>
        <c:noMultiLvlLbl val="0"/>
      </c:catAx>
      <c:valAx>
        <c:axId val="27216147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102560"/>
        <c:crosses val="autoZero"/>
        <c:crossBetween val="between"/>
      </c:valAx>
      <c:valAx>
        <c:axId val="27216203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272162592"/>
        <c:crosses val="max"/>
        <c:crossBetween val="midCat"/>
      </c:valAx>
      <c:valAx>
        <c:axId val="27216259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27216203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70881642512075"/>
          <c:y val="6.817531746031745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地区別_有所見者割合!$AB$5</c:f>
              <c:strCache>
                <c:ptCount val="1"/>
                <c:pt idx="0">
                  <c:v>有所見者割合 食渣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3.2099127057010464E-2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地区別_有所見者割合!$AB$6:$AB$13</c:f>
              <c:strCache>
                <c:ptCount val="8"/>
                <c:pt idx="0">
                  <c:v>泉州医療圏</c:v>
                </c:pt>
                <c:pt idx="1">
                  <c:v>中河内医療圏</c:v>
                </c:pt>
                <c:pt idx="2">
                  <c:v>大阪市医療圏</c:v>
                </c:pt>
                <c:pt idx="3">
                  <c:v>堺市医療圏</c:v>
                </c:pt>
                <c:pt idx="4">
                  <c:v>北河内医療圏</c:v>
                </c:pt>
                <c:pt idx="5">
                  <c:v>南河内医療圏</c:v>
                </c:pt>
                <c:pt idx="6">
                  <c:v>三島医療圏</c:v>
                </c:pt>
                <c:pt idx="7">
                  <c:v>豊能医療圏</c:v>
                </c:pt>
              </c:strCache>
            </c:strRef>
          </c:cat>
          <c:val>
            <c:numRef>
              <c:f>地区別_有所見者割合!$AC$6:$AC$13</c:f>
              <c:numCache>
                <c:formatCode>0.0%</c:formatCode>
                <c:ptCount val="8"/>
                <c:pt idx="0">
                  <c:v>6.5009447331128956E-2</c:v>
                </c:pt>
                <c:pt idx="1">
                  <c:v>6.2425714433362617E-2</c:v>
                </c:pt>
                <c:pt idx="2">
                  <c:v>6.1011646097688166E-2</c:v>
                </c:pt>
                <c:pt idx="3">
                  <c:v>5.9704453039769907E-2</c:v>
                </c:pt>
                <c:pt idx="4">
                  <c:v>5.6663715431487946E-2</c:v>
                </c:pt>
                <c:pt idx="5">
                  <c:v>5.4541356772594092E-2</c:v>
                </c:pt>
                <c:pt idx="6">
                  <c:v>5.0185767362103458E-2</c:v>
                </c:pt>
                <c:pt idx="7">
                  <c:v>4.6971337129947756E-2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165952"/>
        <c:axId val="27216651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1.1196786894244064E-2"/>
                  <c:y val="-0.8991703369699566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08-48CC-91AF-EBE79FB5D58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地区別_有所見者割合!$AP$6:$AP$13</c:f>
              <c:numCache>
                <c:formatCode>0.0%</c:formatCode>
                <c:ptCount val="8"/>
                <c:pt idx="0">
                  <c:v>5.7367237721270462E-2</c:v>
                </c:pt>
                <c:pt idx="1">
                  <c:v>5.7367237721270462E-2</c:v>
                </c:pt>
                <c:pt idx="2">
                  <c:v>5.7367237721270462E-2</c:v>
                </c:pt>
                <c:pt idx="3">
                  <c:v>5.7367237721270462E-2</c:v>
                </c:pt>
                <c:pt idx="4">
                  <c:v>5.7367237721270462E-2</c:v>
                </c:pt>
                <c:pt idx="5">
                  <c:v>5.7367237721270462E-2</c:v>
                </c:pt>
                <c:pt idx="6">
                  <c:v>5.7367237721270462E-2</c:v>
                </c:pt>
                <c:pt idx="7">
                  <c:v>5.7367237721270462E-2</c:v>
                </c:pt>
              </c:numCache>
            </c:numRef>
          </c:xVal>
          <c:yVal>
            <c:numRef>
              <c:f>地区別_有所見者割合!$AV$6:$AV$13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167632"/>
        <c:axId val="272167072"/>
      </c:scatterChart>
      <c:catAx>
        <c:axId val="2721659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272166512"/>
        <c:crossesAt val="0"/>
        <c:auto val="1"/>
        <c:lblAlgn val="ctr"/>
        <c:lblOffset val="100"/>
        <c:noMultiLvlLbl val="0"/>
      </c:catAx>
      <c:valAx>
        <c:axId val="27216651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272165952"/>
        <c:crosses val="autoZero"/>
        <c:crossBetween val="between"/>
      </c:valAx>
      <c:valAx>
        <c:axId val="27216707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272167632"/>
        <c:crosses val="max"/>
        <c:crossBetween val="midCat"/>
      </c:valAx>
      <c:valAx>
        <c:axId val="27216763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27216707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70881642512075"/>
          <c:y val="6.817531746031745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地区別_有所見者割合!$AD$5</c:f>
              <c:strCache>
                <c:ptCount val="1"/>
                <c:pt idx="0">
                  <c:v>有所見者割合 口臭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"/>
              <c:layout>
                <c:manualLayout>
                  <c:x val="1.6871980676328502E-2"/>
                  <c:y val="-2.01587301587301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A-4228-AB51-EAF1CCB1E55C}"/>
                </c:ext>
              </c:extLst>
            </c:dLbl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3.3774818708635489E-2"/>
                  <c:y val="1.623130256903087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7.6242650706692654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地区別_有所見者割合!$AD$6:$AD$13</c:f>
              <c:strCache>
                <c:ptCount val="8"/>
                <c:pt idx="0">
                  <c:v>泉州医療圏</c:v>
                </c:pt>
                <c:pt idx="1">
                  <c:v>中河内医療圏</c:v>
                </c:pt>
                <c:pt idx="2">
                  <c:v>北河内医療圏</c:v>
                </c:pt>
                <c:pt idx="3">
                  <c:v>南河内医療圏</c:v>
                </c:pt>
                <c:pt idx="4">
                  <c:v>三島医療圏</c:v>
                </c:pt>
                <c:pt idx="5">
                  <c:v>大阪市医療圏</c:v>
                </c:pt>
                <c:pt idx="6">
                  <c:v>豊能医療圏</c:v>
                </c:pt>
                <c:pt idx="7">
                  <c:v>堺市医療圏</c:v>
                </c:pt>
              </c:strCache>
            </c:strRef>
          </c:cat>
          <c:val>
            <c:numRef>
              <c:f>地区別_有所見者割合!$AE$6:$AE$13</c:f>
              <c:numCache>
                <c:formatCode>0.0%</c:formatCode>
                <c:ptCount val="8"/>
                <c:pt idx="0">
                  <c:v>3.0705639208739297E-2</c:v>
                </c:pt>
                <c:pt idx="1">
                  <c:v>2.0774120200506434E-2</c:v>
                </c:pt>
                <c:pt idx="2">
                  <c:v>2.0260416666666666E-2</c:v>
                </c:pt>
                <c:pt idx="3">
                  <c:v>1.9006836451055518E-2</c:v>
                </c:pt>
                <c:pt idx="4">
                  <c:v>1.8863610380701955E-2</c:v>
                </c:pt>
                <c:pt idx="5">
                  <c:v>1.790548091489309E-2</c:v>
                </c:pt>
                <c:pt idx="6">
                  <c:v>1.4589608433734939E-2</c:v>
                </c:pt>
                <c:pt idx="7">
                  <c:v>1.3687760365006943E-2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734400"/>
        <c:axId val="32173496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4.6013285024154591E-3"/>
                  <c:y val="-0.9000873015873015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BC-4DFC-BAC3-65C4F79357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地区別_有所見者割合!$AQ$6:$AQ$13</c:f>
              <c:numCache>
                <c:formatCode>0.0%</c:formatCode>
                <c:ptCount val="8"/>
                <c:pt idx="0">
                  <c:v>1.9399827725982977E-2</c:v>
                </c:pt>
                <c:pt idx="1">
                  <c:v>1.9399827725982977E-2</c:v>
                </c:pt>
                <c:pt idx="2">
                  <c:v>1.9399827725982977E-2</c:v>
                </c:pt>
                <c:pt idx="3">
                  <c:v>1.9399827725982977E-2</c:v>
                </c:pt>
                <c:pt idx="4">
                  <c:v>1.9399827725982977E-2</c:v>
                </c:pt>
                <c:pt idx="5">
                  <c:v>1.9399827725982977E-2</c:v>
                </c:pt>
                <c:pt idx="6">
                  <c:v>1.9399827725982977E-2</c:v>
                </c:pt>
                <c:pt idx="7">
                  <c:v>1.9399827725982977E-2</c:v>
                </c:pt>
              </c:numCache>
            </c:numRef>
          </c:xVal>
          <c:yVal>
            <c:numRef>
              <c:f>地区別_有所見者割合!$AV$6:$AV$13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736080"/>
        <c:axId val="321735520"/>
      </c:scatterChart>
      <c:catAx>
        <c:axId val="32173440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1734960"/>
        <c:crossesAt val="0"/>
        <c:auto val="1"/>
        <c:lblAlgn val="ctr"/>
        <c:lblOffset val="100"/>
        <c:noMultiLvlLbl val="0"/>
      </c:catAx>
      <c:valAx>
        <c:axId val="321734960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734400"/>
        <c:crosses val="autoZero"/>
        <c:crossBetween val="between"/>
      </c:valAx>
      <c:valAx>
        <c:axId val="32173552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1736080"/>
        <c:crosses val="max"/>
        <c:crossBetween val="midCat"/>
      </c:valAx>
      <c:valAx>
        <c:axId val="32173608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173552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70881642512075"/>
          <c:y val="6.817531746031745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地区別_有所見者割合!$AF$5</c:f>
              <c:strCache>
                <c:ptCount val="1"/>
                <c:pt idx="0">
                  <c:v>有所見者割合　口腔乾燥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2.336204439659267E-3"/>
                  <c:y val="8.1156512845154394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1.8693593844010259E-2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-2.7519606911767486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1.0975648373919254E-2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地区別_有所見者割合!$AF$6:$AF$13</c:f>
              <c:strCache>
                <c:ptCount val="8"/>
                <c:pt idx="0">
                  <c:v>大阪市医療圏</c:v>
                </c:pt>
                <c:pt idx="1">
                  <c:v>堺市医療圏</c:v>
                </c:pt>
                <c:pt idx="2">
                  <c:v>南河内医療圏</c:v>
                </c:pt>
                <c:pt idx="3">
                  <c:v>豊能医療圏</c:v>
                </c:pt>
                <c:pt idx="4">
                  <c:v>泉州医療圏</c:v>
                </c:pt>
                <c:pt idx="5">
                  <c:v>中河内医療圏</c:v>
                </c:pt>
                <c:pt idx="6">
                  <c:v>北河内医療圏</c:v>
                </c:pt>
                <c:pt idx="7">
                  <c:v>三島医療圏</c:v>
                </c:pt>
              </c:strCache>
            </c:strRef>
          </c:cat>
          <c:val>
            <c:numRef>
              <c:f>地区別_有所見者割合!$AG$6:$AG$13</c:f>
              <c:numCache>
                <c:formatCode>0.0%</c:formatCode>
                <c:ptCount val="8"/>
                <c:pt idx="0">
                  <c:v>0.27310882630507127</c:v>
                </c:pt>
                <c:pt idx="1">
                  <c:v>0.25962301587301589</c:v>
                </c:pt>
                <c:pt idx="2">
                  <c:v>0.25865825257305985</c:v>
                </c:pt>
                <c:pt idx="3">
                  <c:v>0.25405939662069937</c:v>
                </c:pt>
                <c:pt idx="4">
                  <c:v>0.25246559971652988</c:v>
                </c:pt>
                <c:pt idx="5">
                  <c:v>0.24135614243630163</c:v>
                </c:pt>
                <c:pt idx="6">
                  <c:v>0.22980363560602116</c:v>
                </c:pt>
                <c:pt idx="7">
                  <c:v>0.1965929228834391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739440"/>
        <c:axId val="32174000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4.6013285024154591E-3"/>
                  <c:y val="-0.9000873015873015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35-4E35-9B53-19E5C8DEE0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地区別_有所見者割合!$AR$6:$AR$13</c:f>
              <c:numCache>
                <c:formatCode>0.0%</c:formatCode>
                <c:ptCount val="8"/>
                <c:pt idx="0">
                  <c:v>0.24861601996478294</c:v>
                </c:pt>
                <c:pt idx="1">
                  <c:v>0.24861601996478294</c:v>
                </c:pt>
                <c:pt idx="2">
                  <c:v>0.24861601996478294</c:v>
                </c:pt>
                <c:pt idx="3">
                  <c:v>0.24861601996478294</c:v>
                </c:pt>
                <c:pt idx="4">
                  <c:v>0.24861601996478294</c:v>
                </c:pt>
                <c:pt idx="5">
                  <c:v>0.24861601996478294</c:v>
                </c:pt>
                <c:pt idx="6">
                  <c:v>0.24861601996478294</c:v>
                </c:pt>
                <c:pt idx="7">
                  <c:v>0.24861601996478294</c:v>
                </c:pt>
              </c:numCache>
            </c:numRef>
          </c:xVal>
          <c:yVal>
            <c:numRef>
              <c:f>地区別_有所見者割合!$AV$6:$AV$13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08416"/>
        <c:axId val="322307856"/>
      </c:scatterChart>
      <c:catAx>
        <c:axId val="32173944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1740000"/>
        <c:crossesAt val="0"/>
        <c:auto val="1"/>
        <c:lblAlgn val="ctr"/>
        <c:lblOffset val="100"/>
        <c:noMultiLvlLbl val="0"/>
      </c:catAx>
      <c:valAx>
        <c:axId val="321740000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739440"/>
        <c:crosses val="autoZero"/>
        <c:crossBetween val="between"/>
      </c:valAx>
      <c:valAx>
        <c:axId val="32230785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2308416"/>
        <c:crosses val="max"/>
        <c:crossBetween val="midCat"/>
      </c:valAx>
      <c:valAx>
        <c:axId val="32230841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230785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9.4492874396135268E-2"/>
          <c:y val="1.3454459233539095E-2"/>
          <c:w val="0.80278804347826083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54941724432584"/>
          <c:y val="6.8175285082540241E-2"/>
          <c:w val="0.81081775362318842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地区別_有所見者割合!$AH$5</c:f>
              <c:strCache>
                <c:ptCount val="1"/>
                <c:pt idx="0">
                  <c:v>有所見者割合　咀嚼能力評価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-4.6014492753623185E-3"/>
                  <c:y val="3.695724502442375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11-4A4A-8AD8-D8517E9DDCD3}"/>
                </c:ext>
              </c:extLst>
            </c:dLbl>
            <c:dLbl>
              <c:idx val="2"/>
              <c:layout>
                <c:manualLayout>
                  <c:x val="-3.06763285024154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11-4A4A-8AD8-D8517E9DDCD3}"/>
                </c:ext>
              </c:extLst>
            </c:dLbl>
            <c:dLbl>
              <c:idx val="3"/>
              <c:layout>
                <c:manualLayout>
                  <c:x val="-4.60144927536231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11-4A4A-8AD8-D8517E9DDCD3}"/>
                </c:ext>
              </c:extLst>
            </c:dLbl>
            <c:dLbl>
              <c:idx val="4"/>
              <c:layout>
                <c:manualLayout>
                  <c:x val="-4.3397342995169083E-3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-3.4892512077294687E-3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-3.5764492753623187E-3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2.9078502415457812E-3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地区別_有所見者割合!$AH$6:$AH$13</c:f>
              <c:strCache>
                <c:ptCount val="8"/>
                <c:pt idx="0">
                  <c:v>中河内医療圏</c:v>
                </c:pt>
                <c:pt idx="1">
                  <c:v>堺市医療圏</c:v>
                </c:pt>
                <c:pt idx="2">
                  <c:v>大阪市医療圏</c:v>
                </c:pt>
                <c:pt idx="3">
                  <c:v>泉州医療圏</c:v>
                </c:pt>
                <c:pt idx="4">
                  <c:v>豊能医療圏</c:v>
                </c:pt>
                <c:pt idx="5">
                  <c:v>三島医療圏</c:v>
                </c:pt>
                <c:pt idx="6">
                  <c:v>南河内医療圏</c:v>
                </c:pt>
                <c:pt idx="7">
                  <c:v>北河内医療圏</c:v>
                </c:pt>
              </c:strCache>
            </c:strRef>
          </c:cat>
          <c:val>
            <c:numRef>
              <c:f>地区別_有所見者割合!$AI$6:$AI$13</c:f>
              <c:numCache>
                <c:formatCode>0.0%</c:formatCode>
                <c:ptCount val="8"/>
                <c:pt idx="0">
                  <c:v>4.0824763578109657E-2</c:v>
                </c:pt>
                <c:pt idx="1">
                  <c:v>3.8480610929286917E-2</c:v>
                </c:pt>
                <c:pt idx="2">
                  <c:v>3.1835112987335483E-2</c:v>
                </c:pt>
                <c:pt idx="3">
                  <c:v>3.1650428107469736E-2</c:v>
                </c:pt>
                <c:pt idx="4">
                  <c:v>2.7155496987951808E-2</c:v>
                </c:pt>
                <c:pt idx="5">
                  <c:v>2.6979136896256074E-2</c:v>
                </c:pt>
                <c:pt idx="6">
                  <c:v>2.6517427884615384E-2</c:v>
                </c:pt>
                <c:pt idx="7">
                  <c:v>2.4582053018071974E-2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311776"/>
        <c:axId val="32231233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4.6013285024154591E-3"/>
                  <c:y val="-0.9000873015873015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2F-4F81-AC34-68B3DDDE31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地区別_有所見者割合!$AS$6:$AS$13</c:f>
              <c:numCache>
                <c:formatCode>0.0%</c:formatCode>
                <c:ptCount val="8"/>
                <c:pt idx="0">
                  <c:v>3.0843281927863453E-2</c:v>
                </c:pt>
                <c:pt idx="1">
                  <c:v>3.0843281927863453E-2</c:v>
                </c:pt>
                <c:pt idx="2">
                  <c:v>3.0843281927863453E-2</c:v>
                </c:pt>
                <c:pt idx="3">
                  <c:v>3.0843281927863453E-2</c:v>
                </c:pt>
                <c:pt idx="4">
                  <c:v>3.0843281927863453E-2</c:v>
                </c:pt>
                <c:pt idx="5">
                  <c:v>3.0843281927863453E-2</c:v>
                </c:pt>
                <c:pt idx="6">
                  <c:v>3.0843281927863453E-2</c:v>
                </c:pt>
                <c:pt idx="7">
                  <c:v>3.0843281927863453E-2</c:v>
                </c:pt>
              </c:numCache>
            </c:numRef>
          </c:xVal>
          <c:yVal>
            <c:numRef>
              <c:f>地区別_有所見者割合!$AV$6:$AV$13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13456"/>
        <c:axId val="322312896"/>
      </c:scatterChart>
      <c:catAx>
        <c:axId val="32231177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2312336"/>
        <c:crossesAt val="0"/>
        <c:auto val="1"/>
        <c:lblAlgn val="ctr"/>
        <c:lblOffset val="100"/>
        <c:noMultiLvlLbl val="0"/>
      </c:catAx>
      <c:valAx>
        <c:axId val="322312336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311776"/>
        <c:crosses val="autoZero"/>
        <c:crossBetween val="between"/>
      </c:valAx>
      <c:valAx>
        <c:axId val="3223128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2313456"/>
        <c:crosses val="max"/>
        <c:crossBetween val="midCat"/>
      </c:valAx>
      <c:valAx>
        <c:axId val="32231345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23128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3.7741666666666673E-2"/>
          <c:y val="1.3454459233539095E-2"/>
          <c:w val="0.86567451690821251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8</xdr:col>
      <xdr:colOff>1241025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77</xdr:row>
      <xdr:rowOff>27891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BBDB0F8-C309-47B7-8614-C42D4C232B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273"/>
        <a:stretch/>
      </xdr:blipFill>
      <xdr:spPr>
        <a:xfrm>
          <a:off x="1036320" y="3017520"/>
          <a:ext cx="6840000" cy="99186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60127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C62991C-D3CF-40CD-8371-0F3A594F64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028"/>
        <a:stretch/>
      </xdr:blipFill>
      <xdr:spPr>
        <a:xfrm>
          <a:off x="1036320" y="3017520"/>
          <a:ext cx="6840000" cy="1045380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101832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D4023A8-C6AE-43AC-A413-9EEBA0723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912"/>
        <a:stretch/>
      </xdr:blipFill>
      <xdr:spPr>
        <a:xfrm>
          <a:off x="1036320" y="3017520"/>
          <a:ext cx="6840000" cy="1049551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</xdr:row>
      <xdr:rowOff>28575</xdr:rowOff>
    </xdr:from>
    <xdr:to>
      <xdr:col>9</xdr:col>
      <xdr:colOff>1241025</xdr:colOff>
      <xdr:row>75</xdr:row>
      <xdr:rowOff>112725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101832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251B302-7409-4853-9949-71B1C86218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912"/>
        <a:stretch/>
      </xdr:blipFill>
      <xdr:spPr>
        <a:xfrm>
          <a:off x="1036320" y="3017520"/>
          <a:ext cx="6840000" cy="1049551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11467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BB85023-4CFA-440C-BFE1-D97D3BBB76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145"/>
        <a:stretch/>
      </xdr:blipFill>
      <xdr:spPr>
        <a:xfrm>
          <a:off x="1036320" y="3017520"/>
          <a:ext cx="6840000" cy="1040514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</xdr:row>
      <xdr:rowOff>38096</xdr:rowOff>
    </xdr:from>
    <xdr:to>
      <xdr:col>9</xdr:col>
      <xdr:colOff>1241025</xdr:colOff>
      <xdr:row>75</xdr:row>
      <xdr:rowOff>122246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60127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A37959F-3826-4CB0-93E5-34224C63FA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028"/>
        <a:stretch/>
      </xdr:blipFill>
      <xdr:spPr>
        <a:xfrm>
          <a:off x="1036320" y="3017520"/>
          <a:ext cx="6840000" cy="104538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1298175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101832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C6A3CC7-5595-4027-88ED-1DEF2E45D2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71911"/>
        <a:stretch/>
      </xdr:blipFill>
      <xdr:spPr>
        <a:xfrm>
          <a:off x="1036320" y="3017520"/>
          <a:ext cx="6840000" cy="1049551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60127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29E86D1-F1E5-4B67-8869-881F60A4A2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028"/>
        <a:stretch/>
      </xdr:blipFill>
      <xdr:spPr>
        <a:xfrm>
          <a:off x="1036320" y="3017520"/>
          <a:ext cx="6840000" cy="1045380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143532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3D1CCE4-1274-45DB-BF3C-52BCD8760F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795"/>
        <a:stretch/>
      </xdr:blipFill>
      <xdr:spPr>
        <a:xfrm>
          <a:off x="1156607" y="3184071"/>
          <a:ext cx="7600912" cy="1111089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C93B87F-45B9-4D2E-896B-35EFA81BB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101832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55C8A8E-7EDB-4AAA-B4E0-FDFA38FE36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71911"/>
        <a:stretch/>
      </xdr:blipFill>
      <xdr:spPr>
        <a:xfrm>
          <a:off x="1036320" y="3017520"/>
          <a:ext cx="6840000" cy="1049551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9525</xdr:rowOff>
    </xdr:from>
    <xdr:to>
      <xdr:col>9</xdr:col>
      <xdr:colOff>1250550</xdr:colOff>
      <xdr:row>75</xdr:row>
      <xdr:rowOff>93675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11464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37CBDF2-FD59-4F34-A3D5-CBD30FBF6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145"/>
        <a:stretch/>
      </xdr:blipFill>
      <xdr:spPr>
        <a:xfrm>
          <a:off x="1036320" y="3017520"/>
          <a:ext cx="6840000" cy="1040514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143532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A84EFB7-F46F-4B03-85AA-27D87A3045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795"/>
        <a:stretch/>
      </xdr:blipFill>
      <xdr:spPr>
        <a:xfrm>
          <a:off x="1036320" y="3017520"/>
          <a:ext cx="6840000" cy="1053721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</xdr:row>
      <xdr:rowOff>19050</xdr:rowOff>
    </xdr:from>
    <xdr:to>
      <xdr:col>9</xdr:col>
      <xdr:colOff>1241025</xdr:colOff>
      <xdr:row>75</xdr:row>
      <xdr:rowOff>103200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101832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AB84442-A334-465A-AAE8-597692F79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911"/>
        <a:stretch/>
      </xdr:blipFill>
      <xdr:spPr>
        <a:xfrm>
          <a:off x="1036320" y="3017520"/>
          <a:ext cx="6840000" cy="1049551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1</xdr:row>
      <xdr:rowOff>200025</xdr:rowOff>
    </xdr:from>
    <xdr:to>
      <xdr:col>9</xdr:col>
      <xdr:colOff>1260075</xdr:colOff>
      <xdr:row>75</xdr:row>
      <xdr:rowOff>74625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60127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651D688-BA59-4282-A5E5-D83AEFD4F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028"/>
        <a:stretch/>
      </xdr:blipFill>
      <xdr:spPr>
        <a:xfrm>
          <a:off x="1036320" y="3017520"/>
          <a:ext cx="6840000" cy="1045380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352424</xdr:colOff>
      <xdr:row>19</xdr:row>
      <xdr:rowOff>228599</xdr:rowOff>
    </xdr:from>
    <xdr:to>
      <xdr:col>14</xdr:col>
      <xdr:colOff>485775</xdr:colOff>
      <xdr:row>50</xdr:row>
      <xdr:rowOff>142874</xdr:rowOff>
    </xdr:to>
    <xdr:graphicFrame macro="">
      <xdr:nvGraphicFramePr>
        <xdr:cNvPr id="2" name="生活習慣病疾病別 患者一人当たりの医療費と有病率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200025</xdr:rowOff>
    </xdr:from>
    <xdr:to>
      <xdr:col>9</xdr:col>
      <xdr:colOff>1221975</xdr:colOff>
      <xdr:row>75</xdr:row>
      <xdr:rowOff>74625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60127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C2F94F7-6A35-4687-9EE6-0E58C5D62C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028"/>
        <a:stretch/>
      </xdr:blipFill>
      <xdr:spPr>
        <a:xfrm>
          <a:off x="1036320" y="3017520"/>
          <a:ext cx="6840000" cy="10453807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32</xdr:row>
      <xdr:rowOff>0</xdr:rowOff>
    </xdr:from>
    <xdr:to>
      <xdr:col>12</xdr:col>
      <xdr:colOff>15240</xdr:colOff>
      <xdr:row>59</xdr:row>
      <xdr:rowOff>114300</xdr:rowOff>
    </xdr:to>
    <xdr:graphicFrame macro="">
      <xdr:nvGraphicFramePr>
        <xdr:cNvPr id="2" name="生活習慣病疾病別 患者一人当たりの医療費と有病率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67</xdr:row>
      <xdr:rowOff>0</xdr:rowOff>
    </xdr:from>
    <xdr:to>
      <xdr:col>12</xdr:col>
      <xdr:colOff>34291</xdr:colOff>
      <xdr:row>94</xdr:row>
      <xdr:rowOff>114300</xdr:rowOff>
    </xdr:to>
    <xdr:graphicFrame macro="">
      <xdr:nvGraphicFramePr>
        <xdr:cNvPr id="5" name="生活習慣病疾病別 患者一人当たりの医療費と有病率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60127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14E1825-0872-4133-B59A-E084FC6A6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72028"/>
        <a:stretch/>
      </xdr:blipFill>
      <xdr:spPr>
        <a:xfrm>
          <a:off x="1036320" y="3017520"/>
          <a:ext cx="6840000" cy="104538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60127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D9E93D5-E844-452B-BE25-726A9E6CB9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72028"/>
        <a:stretch/>
      </xdr:blipFill>
      <xdr:spPr>
        <a:xfrm>
          <a:off x="1036320" y="3017520"/>
          <a:ext cx="6840000" cy="104538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20</xdr:row>
      <xdr:rowOff>219075</xdr:rowOff>
    </xdr:from>
    <xdr:to>
      <xdr:col>9</xdr:col>
      <xdr:colOff>613485</xdr:colOff>
      <xdr:row>53</xdr:row>
      <xdr:rowOff>0</xdr:rowOff>
    </xdr:to>
    <xdr:graphicFrame macro="">
      <xdr:nvGraphicFramePr>
        <xdr:cNvPr id="3" name="生活習慣病疾病別 患者一人当たりの医療費と有病率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80</xdr:row>
      <xdr:rowOff>101832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CD209F0-FBF3-4359-BFF4-1118BE29D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912"/>
        <a:stretch/>
      </xdr:blipFill>
      <xdr:spPr>
        <a:xfrm>
          <a:off x="1036320" y="3017520"/>
          <a:ext cx="6840000" cy="104955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65"/>
  <sheetViews>
    <sheetView showGridLines="0" tabSelected="1" zoomScaleNormal="100" zoomScaleSheetLayoutView="100" workbookViewId="0"/>
  </sheetViews>
  <sheetFormatPr defaultColWidth="9" defaultRowHeight="13.5"/>
  <cols>
    <col min="1" max="1" width="4.625" style="1" customWidth="1"/>
    <col min="2" max="5" width="14.875" style="1" customWidth="1"/>
    <col min="6" max="7" width="9" style="1"/>
    <col min="8" max="9" width="14.875" style="1" customWidth="1"/>
    <col min="10" max="10" width="14.125" style="1" bestFit="1" customWidth="1"/>
    <col min="11" max="16384" width="9" style="1"/>
  </cols>
  <sheetData>
    <row r="1" spans="1:10" ht="16.5" customHeight="1">
      <c r="A1" s="4" t="s">
        <v>172</v>
      </c>
    </row>
    <row r="2" spans="1:10" ht="16.5" customHeight="1">
      <c r="A2" s="4" t="s">
        <v>222</v>
      </c>
      <c r="C2" s="3" t="s">
        <v>291</v>
      </c>
      <c r="H2" s="1" t="s">
        <v>218</v>
      </c>
    </row>
    <row r="3" spans="1:10" ht="26.25" customHeight="1">
      <c r="B3" s="30" t="s">
        <v>176</v>
      </c>
      <c r="C3" s="31" t="s">
        <v>74</v>
      </c>
      <c r="D3" s="32" t="s">
        <v>72</v>
      </c>
      <c r="E3" s="28" t="s">
        <v>271</v>
      </c>
      <c r="H3" s="33" t="s">
        <v>176</v>
      </c>
      <c r="I3" s="78" t="s">
        <v>74</v>
      </c>
      <c r="J3" s="79" t="s">
        <v>72</v>
      </c>
    </row>
    <row r="4" spans="1:10" s="20" customFormat="1">
      <c r="B4" s="33" t="s">
        <v>217</v>
      </c>
      <c r="C4" s="77">
        <f>SUM(I4:I13)</f>
        <v>11586</v>
      </c>
      <c r="D4" s="126">
        <f>SUM(J4:J13)</f>
        <v>899</v>
      </c>
      <c r="E4" s="34">
        <f>IFERROR(D4/C4,"-")</f>
        <v>7.7593647505610222E-2</v>
      </c>
      <c r="H4" s="33" t="s">
        <v>90</v>
      </c>
      <c r="I4" s="249">
        <v>260</v>
      </c>
      <c r="J4" s="250">
        <v>21</v>
      </c>
    </row>
    <row r="5" spans="1:10" s="20" customFormat="1">
      <c r="B5" s="33" t="s">
        <v>100</v>
      </c>
      <c r="C5" s="77">
        <v>91768</v>
      </c>
      <c r="D5" s="126">
        <v>11543</v>
      </c>
      <c r="E5" s="34">
        <f t="shared" ref="E5:E44" si="0">IFERROR(D5/C5,"-")</f>
        <v>0.12578458721994595</v>
      </c>
      <c r="H5" s="33" t="s">
        <v>91</v>
      </c>
      <c r="I5" s="77">
        <v>428</v>
      </c>
      <c r="J5" s="251">
        <v>29</v>
      </c>
    </row>
    <row r="6" spans="1:10" s="20" customFormat="1">
      <c r="B6" s="33" t="s">
        <v>101</v>
      </c>
      <c r="C6" s="77">
        <v>103743</v>
      </c>
      <c r="D6" s="126">
        <v>17097</v>
      </c>
      <c r="E6" s="34">
        <f t="shared" si="0"/>
        <v>0.1648014805818224</v>
      </c>
      <c r="H6" s="33" t="s">
        <v>92</v>
      </c>
      <c r="I6" s="77">
        <v>845</v>
      </c>
      <c r="J6" s="251">
        <v>57</v>
      </c>
    </row>
    <row r="7" spans="1:10" s="20" customFormat="1">
      <c r="B7" s="33" t="s">
        <v>102</v>
      </c>
      <c r="C7" s="77">
        <v>98161</v>
      </c>
      <c r="D7" s="126">
        <v>16492</v>
      </c>
      <c r="E7" s="34">
        <f t="shared" si="0"/>
        <v>0.16800969835270627</v>
      </c>
      <c r="H7" s="33" t="s">
        <v>93</v>
      </c>
      <c r="I7" s="77">
        <v>1033</v>
      </c>
      <c r="J7" s="251">
        <v>73</v>
      </c>
    </row>
    <row r="8" spans="1:10" s="20" customFormat="1">
      <c r="B8" s="33" t="s">
        <v>103</v>
      </c>
      <c r="C8" s="77">
        <v>103863</v>
      </c>
      <c r="D8" s="126">
        <v>16969</v>
      </c>
      <c r="E8" s="34">
        <f t="shared" si="0"/>
        <v>0.16337868153240326</v>
      </c>
      <c r="H8" s="33" t="s">
        <v>94</v>
      </c>
      <c r="I8" s="77">
        <v>1274</v>
      </c>
      <c r="J8" s="251">
        <v>94</v>
      </c>
    </row>
    <row r="9" spans="1:10" s="20" customFormat="1">
      <c r="B9" s="33" t="s">
        <v>104</v>
      </c>
      <c r="C9" s="77">
        <v>91193</v>
      </c>
      <c r="D9" s="126">
        <v>14492</v>
      </c>
      <c r="E9" s="34">
        <f t="shared" si="0"/>
        <v>0.15891570624938317</v>
      </c>
      <c r="H9" s="33" t="s">
        <v>95</v>
      </c>
      <c r="I9" s="77">
        <v>1476</v>
      </c>
      <c r="J9" s="251">
        <v>96</v>
      </c>
    </row>
    <row r="10" spans="1:10" s="20" customFormat="1">
      <c r="B10" s="33" t="s">
        <v>105</v>
      </c>
      <c r="C10" s="77">
        <v>77453</v>
      </c>
      <c r="D10" s="126">
        <v>12279</v>
      </c>
      <c r="E10" s="34">
        <f t="shared" si="0"/>
        <v>0.15853485339496209</v>
      </c>
      <c r="H10" s="33" t="s">
        <v>96</v>
      </c>
      <c r="I10" s="77">
        <v>1739</v>
      </c>
      <c r="J10" s="251">
        <v>139</v>
      </c>
    </row>
    <row r="11" spans="1:10" s="20" customFormat="1">
      <c r="B11" s="33" t="s">
        <v>106</v>
      </c>
      <c r="C11" s="77">
        <v>67576</v>
      </c>
      <c r="D11" s="126">
        <v>10283</v>
      </c>
      <c r="E11" s="34">
        <f t="shared" si="0"/>
        <v>0.15216940925772462</v>
      </c>
      <c r="H11" s="33" t="s">
        <v>97</v>
      </c>
      <c r="I11" s="77">
        <v>1872</v>
      </c>
      <c r="J11" s="251">
        <v>138</v>
      </c>
    </row>
    <row r="12" spans="1:10" s="20" customFormat="1">
      <c r="B12" s="33" t="s">
        <v>107</v>
      </c>
      <c r="C12" s="77">
        <v>73132</v>
      </c>
      <c r="D12" s="126">
        <v>10595</v>
      </c>
      <c r="E12" s="34">
        <f t="shared" si="0"/>
        <v>0.14487502051085707</v>
      </c>
      <c r="H12" s="33" t="s">
        <v>98</v>
      </c>
      <c r="I12" s="77">
        <v>1450</v>
      </c>
      <c r="J12" s="251">
        <v>135</v>
      </c>
    </row>
    <row r="13" spans="1:10" s="20" customFormat="1">
      <c r="B13" s="33" t="s">
        <v>108</v>
      </c>
      <c r="C13" s="77">
        <v>66584</v>
      </c>
      <c r="D13" s="126">
        <v>9042</v>
      </c>
      <c r="E13" s="34">
        <f t="shared" si="0"/>
        <v>0.13579839000360447</v>
      </c>
      <c r="H13" s="33" t="s">
        <v>99</v>
      </c>
      <c r="I13" s="77">
        <v>1209</v>
      </c>
      <c r="J13" s="251">
        <v>117</v>
      </c>
    </row>
    <row r="14" spans="1:10" s="20" customFormat="1">
      <c r="B14" s="33" t="s">
        <v>109</v>
      </c>
      <c r="C14" s="77">
        <v>63179</v>
      </c>
      <c r="D14" s="126">
        <v>8235</v>
      </c>
      <c r="E14" s="34">
        <f t="shared" si="0"/>
        <v>0.1303439433989142</v>
      </c>
    </row>
    <row r="15" spans="1:10" s="20" customFormat="1">
      <c r="B15" s="33" t="s">
        <v>110</v>
      </c>
      <c r="C15" s="77">
        <v>53513</v>
      </c>
      <c r="D15" s="126">
        <v>6620</v>
      </c>
      <c r="E15" s="34">
        <f t="shared" si="0"/>
        <v>0.1237082578065143</v>
      </c>
    </row>
    <row r="16" spans="1:10" s="20" customFormat="1">
      <c r="B16" s="33" t="s">
        <v>111</v>
      </c>
      <c r="C16" s="77">
        <v>47006</v>
      </c>
      <c r="D16" s="126">
        <v>5466</v>
      </c>
      <c r="E16" s="34">
        <f t="shared" si="0"/>
        <v>0.11628302769859167</v>
      </c>
    </row>
    <row r="17" spans="2:5" s="20" customFormat="1">
      <c r="B17" s="33" t="s">
        <v>112</v>
      </c>
      <c r="C17" s="77">
        <v>43790</v>
      </c>
      <c r="D17" s="126">
        <v>4680</v>
      </c>
      <c r="E17" s="34">
        <f t="shared" si="0"/>
        <v>0.10687371546015072</v>
      </c>
    </row>
    <row r="18" spans="2:5" s="20" customFormat="1">
      <c r="B18" s="33" t="s">
        <v>113</v>
      </c>
      <c r="C18" s="77">
        <v>36566</v>
      </c>
      <c r="D18" s="126">
        <v>3648</v>
      </c>
      <c r="E18" s="34">
        <f t="shared" si="0"/>
        <v>9.9764808838812016E-2</v>
      </c>
    </row>
    <row r="19" spans="2:5" s="20" customFormat="1">
      <c r="B19" s="33" t="s">
        <v>114</v>
      </c>
      <c r="C19" s="77">
        <v>31196</v>
      </c>
      <c r="D19" s="126">
        <v>2667</v>
      </c>
      <c r="E19" s="34">
        <f t="shared" si="0"/>
        <v>8.5491729708937036E-2</v>
      </c>
    </row>
    <row r="20" spans="2:5" s="20" customFormat="1">
      <c r="B20" s="33" t="s">
        <v>115</v>
      </c>
      <c r="C20" s="77">
        <v>25938</v>
      </c>
      <c r="D20" s="126">
        <v>2033</v>
      </c>
      <c r="E20" s="34">
        <f t="shared" si="0"/>
        <v>7.8379211966998222E-2</v>
      </c>
    </row>
    <row r="21" spans="2:5" s="20" customFormat="1">
      <c r="B21" s="33" t="s">
        <v>116</v>
      </c>
      <c r="C21" s="77">
        <v>22485</v>
      </c>
      <c r="D21" s="126">
        <v>1553</v>
      </c>
      <c r="E21" s="34">
        <f t="shared" si="0"/>
        <v>6.9068267734044925E-2</v>
      </c>
    </row>
    <row r="22" spans="2:5" s="20" customFormat="1">
      <c r="B22" s="33" t="s">
        <v>117</v>
      </c>
      <c r="C22" s="77">
        <v>17744</v>
      </c>
      <c r="D22" s="126">
        <v>1087</v>
      </c>
      <c r="E22" s="34">
        <f t="shared" si="0"/>
        <v>6.1260144274120833E-2</v>
      </c>
    </row>
    <row r="23" spans="2:5" s="20" customFormat="1">
      <c r="B23" s="33" t="s">
        <v>118</v>
      </c>
      <c r="C23" s="77">
        <v>14719</v>
      </c>
      <c r="D23" s="126">
        <v>789</v>
      </c>
      <c r="E23" s="34">
        <f t="shared" si="0"/>
        <v>5.3604185066920308E-2</v>
      </c>
    </row>
    <row r="24" spans="2:5" s="20" customFormat="1">
      <c r="B24" s="33" t="s">
        <v>119</v>
      </c>
      <c r="C24" s="77">
        <v>11416</v>
      </c>
      <c r="D24" s="126">
        <v>540</v>
      </c>
      <c r="E24" s="34">
        <f t="shared" si="0"/>
        <v>4.7302032235459007E-2</v>
      </c>
    </row>
    <row r="25" spans="2:5" s="20" customFormat="1">
      <c r="B25" s="33" t="s">
        <v>120</v>
      </c>
      <c r="C25" s="77">
        <v>8435</v>
      </c>
      <c r="D25" s="126">
        <v>347</v>
      </c>
      <c r="E25" s="34">
        <f t="shared" si="0"/>
        <v>4.1138114997036158E-2</v>
      </c>
    </row>
    <row r="26" spans="2:5" s="20" customFormat="1">
      <c r="B26" s="33" t="s">
        <v>121</v>
      </c>
      <c r="C26" s="77">
        <v>6475</v>
      </c>
      <c r="D26" s="126">
        <v>223</v>
      </c>
      <c r="E26" s="34">
        <f t="shared" si="0"/>
        <v>3.4440154440154441E-2</v>
      </c>
    </row>
    <row r="27" spans="2:5" s="20" customFormat="1">
      <c r="B27" s="33" t="s">
        <v>122</v>
      </c>
      <c r="C27" s="77">
        <v>4738</v>
      </c>
      <c r="D27" s="126">
        <v>128</v>
      </c>
      <c r="E27" s="34">
        <f t="shared" si="0"/>
        <v>2.7015618404390037E-2</v>
      </c>
    </row>
    <row r="28" spans="2:5" s="20" customFormat="1">
      <c r="B28" s="33" t="s">
        <v>123</v>
      </c>
      <c r="C28" s="77">
        <v>3464</v>
      </c>
      <c r="D28" s="126">
        <v>96</v>
      </c>
      <c r="E28" s="34">
        <f t="shared" si="0"/>
        <v>2.771362586605081E-2</v>
      </c>
    </row>
    <row r="29" spans="2:5" s="20" customFormat="1">
      <c r="B29" s="33" t="s">
        <v>124</v>
      </c>
      <c r="C29" s="77">
        <v>2482</v>
      </c>
      <c r="D29" s="126">
        <v>48</v>
      </c>
      <c r="E29" s="34">
        <f t="shared" si="0"/>
        <v>1.9339242546333603E-2</v>
      </c>
    </row>
    <row r="30" spans="2:5" s="20" customFormat="1">
      <c r="B30" s="33" t="s">
        <v>125</v>
      </c>
      <c r="C30" s="77">
        <v>1681</v>
      </c>
      <c r="D30" s="126">
        <v>20</v>
      </c>
      <c r="E30" s="34">
        <f t="shared" si="0"/>
        <v>1.1897679952409279E-2</v>
      </c>
    </row>
    <row r="31" spans="2:5" s="20" customFormat="1">
      <c r="B31" s="33" t="s">
        <v>126</v>
      </c>
      <c r="C31" s="77">
        <v>968</v>
      </c>
      <c r="D31" s="126">
        <v>14</v>
      </c>
      <c r="E31" s="34">
        <f t="shared" si="0"/>
        <v>1.4462809917355372E-2</v>
      </c>
    </row>
    <row r="32" spans="2:5" s="20" customFormat="1">
      <c r="B32" s="33" t="s">
        <v>127</v>
      </c>
      <c r="C32" s="77">
        <v>656</v>
      </c>
      <c r="D32" s="126">
        <v>8</v>
      </c>
      <c r="E32" s="34">
        <f t="shared" si="0"/>
        <v>1.2195121951219513E-2</v>
      </c>
    </row>
    <row r="33" spans="2:6" s="20" customFormat="1">
      <c r="B33" s="33" t="s">
        <v>201</v>
      </c>
      <c r="C33" s="77">
        <v>406</v>
      </c>
      <c r="D33" s="126">
        <v>3</v>
      </c>
      <c r="E33" s="34">
        <f t="shared" si="0"/>
        <v>7.3891625615763543E-3</v>
      </c>
    </row>
    <row r="34" spans="2:6" s="20" customFormat="1">
      <c r="B34" s="33" t="s">
        <v>202</v>
      </c>
      <c r="C34" s="77">
        <v>288</v>
      </c>
      <c r="D34" s="126">
        <v>2</v>
      </c>
      <c r="E34" s="34">
        <f t="shared" si="0"/>
        <v>6.9444444444444441E-3</v>
      </c>
    </row>
    <row r="35" spans="2:6" s="20" customFormat="1">
      <c r="B35" s="33" t="s">
        <v>203</v>
      </c>
      <c r="C35" s="77">
        <v>145</v>
      </c>
      <c r="D35" s="126">
        <v>0</v>
      </c>
      <c r="E35" s="34">
        <f t="shared" si="0"/>
        <v>0</v>
      </c>
    </row>
    <row r="36" spans="2:6" s="20" customFormat="1">
      <c r="B36" s="33" t="s">
        <v>204</v>
      </c>
      <c r="C36" s="77">
        <v>105</v>
      </c>
      <c r="D36" s="126">
        <v>0</v>
      </c>
      <c r="E36" s="34">
        <f t="shared" si="0"/>
        <v>0</v>
      </c>
    </row>
    <row r="37" spans="2:6" s="20" customFormat="1">
      <c r="B37" s="33" t="s">
        <v>205</v>
      </c>
      <c r="C37" s="77">
        <v>54</v>
      </c>
      <c r="D37" s="126">
        <v>0</v>
      </c>
      <c r="E37" s="34">
        <f t="shared" si="0"/>
        <v>0</v>
      </c>
    </row>
    <row r="38" spans="2:6" s="20" customFormat="1">
      <c r="B38" s="33" t="s">
        <v>206</v>
      </c>
      <c r="C38" s="77">
        <v>20</v>
      </c>
      <c r="D38" s="126">
        <v>1</v>
      </c>
      <c r="E38" s="34">
        <f t="shared" si="0"/>
        <v>0.05</v>
      </c>
    </row>
    <row r="39" spans="2:6" s="20" customFormat="1">
      <c r="B39" s="33" t="s">
        <v>207</v>
      </c>
      <c r="C39" s="77">
        <v>18</v>
      </c>
      <c r="D39" s="126">
        <v>0</v>
      </c>
      <c r="E39" s="34">
        <f t="shared" si="0"/>
        <v>0</v>
      </c>
    </row>
    <row r="40" spans="2:6" s="20" customFormat="1">
      <c r="B40" s="33" t="s">
        <v>208</v>
      </c>
      <c r="C40" s="77">
        <v>7</v>
      </c>
      <c r="D40" s="126">
        <v>0</v>
      </c>
      <c r="E40" s="34">
        <f t="shared" si="0"/>
        <v>0</v>
      </c>
    </row>
    <row r="41" spans="2:6" s="20" customFormat="1">
      <c r="B41" s="33" t="s">
        <v>209</v>
      </c>
      <c r="C41" s="77">
        <v>5</v>
      </c>
      <c r="D41" s="126">
        <v>0</v>
      </c>
      <c r="E41" s="34">
        <f t="shared" si="0"/>
        <v>0</v>
      </c>
    </row>
    <row r="42" spans="2:6" s="20" customFormat="1">
      <c r="B42" s="33" t="s">
        <v>210</v>
      </c>
      <c r="C42" s="77">
        <v>1</v>
      </c>
      <c r="D42" s="126">
        <v>0</v>
      </c>
      <c r="E42" s="34">
        <f t="shared" si="0"/>
        <v>0</v>
      </c>
    </row>
    <row r="43" spans="2:6" s="20" customFormat="1">
      <c r="B43" s="33" t="s">
        <v>211</v>
      </c>
      <c r="C43" s="77">
        <v>0</v>
      </c>
      <c r="D43" s="126">
        <v>0</v>
      </c>
      <c r="E43" s="34" t="str">
        <f t="shared" si="0"/>
        <v>-</v>
      </c>
    </row>
    <row r="44" spans="2:6" s="20" customFormat="1" ht="14.25" thickBot="1">
      <c r="B44" s="33" t="s">
        <v>212</v>
      </c>
      <c r="C44" s="77">
        <v>0</v>
      </c>
      <c r="D44" s="126">
        <v>0</v>
      </c>
      <c r="E44" s="34" t="str">
        <f t="shared" si="0"/>
        <v>-</v>
      </c>
    </row>
    <row r="45" spans="2:6" s="20" customFormat="1" ht="14.25" thickTop="1">
      <c r="B45" s="35" t="s">
        <v>86</v>
      </c>
      <c r="C45" s="221">
        <f>SUM(C4:C44)</f>
        <v>1182559</v>
      </c>
      <c r="D45" s="222">
        <f>SUM(D4:D44)</f>
        <v>157899</v>
      </c>
      <c r="E45" s="36"/>
    </row>
    <row r="46" spans="2:6" s="128" customFormat="1" ht="13.5" customHeight="1">
      <c r="B46" s="93" t="s">
        <v>292</v>
      </c>
      <c r="C46" s="127"/>
      <c r="D46" s="91"/>
      <c r="E46" s="91"/>
      <c r="F46" s="92"/>
    </row>
    <row r="47" spans="2:6" s="128" customFormat="1" ht="13.5" customHeight="1">
      <c r="B47" s="94" t="s">
        <v>293</v>
      </c>
      <c r="C47" s="127"/>
      <c r="D47" s="91"/>
      <c r="E47" s="91"/>
      <c r="F47" s="92"/>
    </row>
    <row r="48" spans="2:6">
      <c r="B48" s="94" t="s">
        <v>294</v>
      </c>
      <c r="C48" s="37"/>
      <c r="D48" s="37"/>
    </row>
    <row r="49" spans="2:4">
      <c r="B49" s="37"/>
      <c r="C49" s="37"/>
      <c r="D49" s="37"/>
    </row>
    <row r="50" spans="2:4">
      <c r="B50" s="37"/>
      <c r="C50" s="37"/>
      <c r="D50" s="37"/>
    </row>
    <row r="51" spans="2:4">
      <c r="B51" s="37"/>
      <c r="C51" s="37"/>
      <c r="D51" s="37"/>
    </row>
    <row r="52" spans="2:4">
      <c r="B52" s="37"/>
      <c r="C52" s="37"/>
      <c r="D52" s="37"/>
    </row>
    <row r="53" spans="2:4">
      <c r="B53" s="37"/>
      <c r="C53" s="37"/>
      <c r="D53" s="37"/>
    </row>
    <row r="54" spans="2:4">
      <c r="B54" s="37"/>
      <c r="C54" s="37"/>
      <c r="D54" s="37"/>
    </row>
    <row r="55" spans="2:4">
      <c r="B55" s="37"/>
      <c r="C55" s="37"/>
      <c r="D55" s="37"/>
    </row>
    <row r="56" spans="2:4">
      <c r="B56" s="37"/>
      <c r="C56" s="37"/>
      <c r="D56" s="37"/>
    </row>
    <row r="57" spans="2:4">
      <c r="B57" s="37"/>
      <c r="C57" s="37"/>
      <c r="D57" s="37"/>
    </row>
    <row r="58" spans="2:4">
      <c r="B58" s="37"/>
      <c r="C58" s="37"/>
      <c r="D58" s="37"/>
    </row>
    <row r="59" spans="2:4">
      <c r="B59" s="37"/>
      <c r="C59" s="37"/>
      <c r="D59" s="37"/>
    </row>
    <row r="60" spans="2:4">
      <c r="B60" s="37"/>
      <c r="C60" s="37"/>
      <c r="D60" s="37"/>
    </row>
    <row r="61" spans="2:4">
      <c r="B61" s="37"/>
      <c r="C61" s="37"/>
      <c r="D61" s="37"/>
    </row>
    <row r="62" spans="2:4">
      <c r="B62" s="37"/>
      <c r="C62" s="37"/>
      <c r="D62" s="37"/>
    </row>
    <row r="63" spans="2:4">
      <c r="B63" s="37"/>
      <c r="C63" s="37"/>
      <c r="D63" s="37"/>
    </row>
    <row r="64" spans="2:4">
      <c r="B64" s="37"/>
      <c r="C64" s="37"/>
      <c r="D64" s="37"/>
    </row>
    <row r="65" spans="2:4">
      <c r="B65" s="37"/>
      <c r="C65" s="37"/>
      <c r="D65" s="37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V26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25" style="1" customWidth="1"/>
    <col min="3" max="3" width="11.375" style="1" bestFit="1" customWidth="1"/>
    <col min="4" max="24" width="9.625" style="1" customWidth="1"/>
    <col min="25" max="25" width="9" style="1"/>
    <col min="26" max="26" width="12.125" style="1" customWidth="1"/>
    <col min="27" max="27" width="9.25" style="1" customWidth="1"/>
    <col min="28" max="28" width="12.125" style="1" customWidth="1"/>
    <col min="29" max="29" width="9.25" style="1" customWidth="1"/>
    <col min="30" max="30" width="12.125" style="1" customWidth="1"/>
    <col min="31" max="31" width="9.25" style="1" customWidth="1"/>
    <col min="32" max="32" width="12.125" style="1" customWidth="1"/>
    <col min="33" max="33" width="9.25" style="1" customWidth="1"/>
    <col min="34" max="34" width="12.125" style="1" customWidth="1"/>
    <col min="35" max="35" width="9.25" style="1" customWidth="1"/>
    <col min="36" max="36" width="12.125" style="1" customWidth="1"/>
    <col min="37" max="37" width="9.25" style="1" customWidth="1"/>
    <col min="38" max="38" width="12.125" style="1" customWidth="1"/>
    <col min="39" max="39" width="9.25" style="1" customWidth="1"/>
    <col min="40" max="40" width="9" style="1"/>
    <col min="41" max="48" width="10.75" style="1" customWidth="1"/>
    <col min="49" max="16384" width="9" style="1"/>
  </cols>
  <sheetData>
    <row r="1" spans="1:48" ht="16.5" customHeight="1">
      <c r="A1" s="4" t="s">
        <v>221</v>
      </c>
    </row>
    <row r="2" spans="1:48" ht="16.5" customHeight="1">
      <c r="A2" s="4" t="s">
        <v>173</v>
      </c>
      <c r="D2" s="3" t="s">
        <v>295</v>
      </c>
    </row>
    <row r="3" spans="1:48" ht="16.5" customHeight="1">
      <c r="B3" s="292"/>
      <c r="C3" s="294" t="s">
        <v>128</v>
      </c>
      <c r="D3" s="292" t="s">
        <v>76</v>
      </c>
      <c r="E3" s="306"/>
      <c r="F3" s="307"/>
      <c r="G3" s="292" t="s">
        <v>77</v>
      </c>
      <c r="H3" s="306"/>
      <c r="I3" s="307"/>
      <c r="J3" s="292" t="s">
        <v>78</v>
      </c>
      <c r="K3" s="306"/>
      <c r="L3" s="307"/>
      <c r="M3" s="292" t="s">
        <v>177</v>
      </c>
      <c r="N3" s="306"/>
      <c r="O3" s="306"/>
      <c r="P3" s="292" t="s">
        <v>79</v>
      </c>
      <c r="Q3" s="306"/>
      <c r="R3" s="307"/>
      <c r="S3" s="292" t="s">
        <v>80</v>
      </c>
      <c r="T3" s="306"/>
      <c r="U3" s="307"/>
      <c r="V3" s="292" t="s">
        <v>81</v>
      </c>
      <c r="W3" s="306"/>
      <c r="X3" s="307"/>
    </row>
    <row r="4" spans="1:48" ht="16.5" customHeight="1">
      <c r="B4" s="310"/>
      <c r="C4" s="294"/>
      <c r="D4" s="293"/>
      <c r="E4" s="308"/>
      <c r="F4" s="309"/>
      <c r="G4" s="293"/>
      <c r="H4" s="308"/>
      <c r="I4" s="309"/>
      <c r="J4" s="293"/>
      <c r="K4" s="308"/>
      <c r="L4" s="309"/>
      <c r="M4" s="293"/>
      <c r="N4" s="308"/>
      <c r="O4" s="308"/>
      <c r="P4" s="293"/>
      <c r="Q4" s="308"/>
      <c r="R4" s="309"/>
      <c r="S4" s="293"/>
      <c r="T4" s="308"/>
      <c r="U4" s="309"/>
      <c r="V4" s="293"/>
      <c r="W4" s="308"/>
      <c r="X4" s="309"/>
      <c r="Z4" s="170" t="s">
        <v>262</v>
      </c>
    </row>
    <row r="5" spans="1:48" s="70" customFormat="1" ht="45">
      <c r="B5" s="293"/>
      <c r="C5" s="294"/>
      <c r="D5" s="6" t="s">
        <v>74</v>
      </c>
      <c r="E5" s="7" t="s">
        <v>73</v>
      </c>
      <c r="F5" s="123" t="s">
        <v>273</v>
      </c>
      <c r="G5" s="6" t="s">
        <v>74</v>
      </c>
      <c r="H5" s="7" t="s">
        <v>73</v>
      </c>
      <c r="I5" s="123" t="s">
        <v>273</v>
      </c>
      <c r="J5" s="6" t="s">
        <v>74</v>
      </c>
      <c r="K5" s="7" t="s">
        <v>73</v>
      </c>
      <c r="L5" s="123" t="s">
        <v>273</v>
      </c>
      <c r="M5" s="6" t="s">
        <v>74</v>
      </c>
      <c r="N5" s="7" t="s">
        <v>73</v>
      </c>
      <c r="O5" s="123" t="s">
        <v>273</v>
      </c>
      <c r="P5" s="6" t="s">
        <v>74</v>
      </c>
      <c r="Q5" s="7" t="s">
        <v>73</v>
      </c>
      <c r="R5" s="123" t="s">
        <v>273</v>
      </c>
      <c r="S5" s="6" t="s">
        <v>74</v>
      </c>
      <c r="T5" s="7" t="s">
        <v>73</v>
      </c>
      <c r="U5" s="123" t="s">
        <v>273</v>
      </c>
      <c r="V5" s="6" t="s">
        <v>74</v>
      </c>
      <c r="W5" s="7" t="s">
        <v>73</v>
      </c>
      <c r="X5" s="123" t="s">
        <v>273</v>
      </c>
      <c r="Z5" s="290" t="s">
        <v>230</v>
      </c>
      <c r="AA5" s="291"/>
      <c r="AB5" s="290" t="s">
        <v>231</v>
      </c>
      <c r="AC5" s="291"/>
      <c r="AD5" s="290" t="s">
        <v>232</v>
      </c>
      <c r="AE5" s="291"/>
      <c r="AF5" s="304" t="s">
        <v>278</v>
      </c>
      <c r="AG5" s="305"/>
      <c r="AH5" s="304" t="s">
        <v>279</v>
      </c>
      <c r="AI5" s="305"/>
      <c r="AJ5" s="304" t="s">
        <v>281</v>
      </c>
      <c r="AK5" s="305"/>
      <c r="AL5" s="304" t="s">
        <v>282</v>
      </c>
      <c r="AM5" s="305"/>
      <c r="AO5" s="95" t="s">
        <v>223</v>
      </c>
      <c r="AP5" s="95" t="s">
        <v>224</v>
      </c>
      <c r="AQ5" s="95" t="s">
        <v>225</v>
      </c>
      <c r="AR5" s="95" t="s">
        <v>226</v>
      </c>
      <c r="AS5" s="95" t="s">
        <v>227</v>
      </c>
      <c r="AT5" s="95" t="s">
        <v>228</v>
      </c>
      <c r="AU5" s="95" t="s">
        <v>229</v>
      </c>
      <c r="AV5" s="86"/>
    </row>
    <row r="6" spans="1:48" s="71" customFormat="1" ht="13.5" customHeight="1">
      <c r="B6" s="248">
        <v>1</v>
      </c>
      <c r="C6" s="104" t="s">
        <v>193</v>
      </c>
      <c r="D6" s="130">
        <v>21244</v>
      </c>
      <c r="E6" s="131">
        <v>3174</v>
      </c>
      <c r="F6" s="132">
        <f>IFERROR(E6/D6,"-")</f>
        <v>0.14940689135755977</v>
      </c>
      <c r="G6" s="130">
        <v>21247</v>
      </c>
      <c r="H6" s="131">
        <v>998</v>
      </c>
      <c r="I6" s="132">
        <f>IFERROR(H6/G6,"-")</f>
        <v>4.6971337129947756E-2</v>
      </c>
      <c r="J6" s="130">
        <v>21248</v>
      </c>
      <c r="K6" s="131">
        <v>310</v>
      </c>
      <c r="L6" s="132">
        <f>IFERROR(K6/J6,"-")</f>
        <v>1.4589608433734939E-2</v>
      </c>
      <c r="M6" s="130">
        <v>21247</v>
      </c>
      <c r="N6" s="131">
        <v>5398</v>
      </c>
      <c r="O6" s="132">
        <f>IFERROR(N6/M6,"-")</f>
        <v>0.25405939662069937</v>
      </c>
      <c r="P6" s="130">
        <v>21248</v>
      </c>
      <c r="Q6" s="131">
        <v>577</v>
      </c>
      <c r="R6" s="132">
        <f>IFERROR(Q6/P6,"-")</f>
        <v>2.7155496987951808E-2</v>
      </c>
      <c r="S6" s="130">
        <v>21249</v>
      </c>
      <c r="T6" s="131">
        <v>321</v>
      </c>
      <c r="U6" s="132">
        <f>IFERROR(T6/S6,"-")</f>
        <v>1.5106593251447127E-2</v>
      </c>
      <c r="V6" s="130">
        <v>21247</v>
      </c>
      <c r="W6" s="131">
        <v>2072</v>
      </c>
      <c r="X6" s="132">
        <f>IFERROR(W6/V6,"-")</f>
        <v>9.7519649832917582E-2</v>
      </c>
      <c r="Z6" s="80" t="str">
        <f>INDEX($C$6:$C$13,MATCH(AA6,F$6:F$13,0))</f>
        <v>泉州医療圏</v>
      </c>
      <c r="AA6" s="82">
        <f>LARGE(F$6:F$13,ROW(A1))</f>
        <v>0.17763080193693162</v>
      </c>
      <c r="AB6" s="80" t="str">
        <f>INDEX($C$6:$C$13,MATCH(AC6,I$6:I$13,0))</f>
        <v>泉州医療圏</v>
      </c>
      <c r="AC6" s="82">
        <f>LARGE(I$6:I$13,ROW(A1))</f>
        <v>6.5009447331128956E-2</v>
      </c>
      <c r="AD6" s="80" t="str">
        <f>INDEX($C$6:$C$13,MATCH(AE6,L$6:L$13,0))</f>
        <v>泉州医療圏</v>
      </c>
      <c r="AE6" s="82">
        <f>LARGE(L$6:L$13,ROW(A1))</f>
        <v>3.0705639208739297E-2</v>
      </c>
      <c r="AF6" s="80" t="str">
        <f>INDEX($C$6:$C$13,MATCH(AG6,O$6:O$13,0))</f>
        <v>大阪市医療圏</v>
      </c>
      <c r="AG6" s="82">
        <f>LARGE(O$6:O$13,ROW(A1))</f>
        <v>0.27310882630507127</v>
      </c>
      <c r="AH6" s="80" t="str">
        <f>INDEX($C$6:$C$13,MATCH(AI6,R$6:R$13,0))</f>
        <v>中河内医療圏</v>
      </c>
      <c r="AI6" s="82">
        <f>LARGE(R$6:R$13,ROW(A1))</f>
        <v>4.0824763578109657E-2</v>
      </c>
      <c r="AJ6" s="80" t="str">
        <f>INDEX($C$6:$C$13,MATCH(AK6,U$6:U$13,0))</f>
        <v>中河内医療圏</v>
      </c>
      <c r="AK6" s="82">
        <f>LARGE(U$6:U$13,ROW(A1))</f>
        <v>1.9533874218386645E-2</v>
      </c>
      <c r="AL6" s="80" t="str">
        <f>INDEX($C$6:$C$13,MATCH(AM6,X$6:X$13,0))</f>
        <v>豊能医療圏</v>
      </c>
      <c r="AM6" s="82">
        <f>LARGE(X$6:X$13,ROW(A1))</f>
        <v>9.7519649832917582E-2</v>
      </c>
      <c r="AO6" s="96">
        <f>$F$14</f>
        <v>0.16321579904106207</v>
      </c>
      <c r="AP6" s="96">
        <f>$I$14</f>
        <v>5.7367237721270462E-2</v>
      </c>
      <c r="AQ6" s="96">
        <f>$L$14</f>
        <v>1.9399827725982977E-2</v>
      </c>
      <c r="AR6" s="96">
        <f>$O$14</f>
        <v>0.24861601996478294</v>
      </c>
      <c r="AS6" s="96">
        <f>$R$14</f>
        <v>3.0843281927863453E-2</v>
      </c>
      <c r="AT6" s="96">
        <f>$U$14</f>
        <v>1.4338733580756709E-2</v>
      </c>
      <c r="AU6" s="96">
        <f>$X$14</f>
        <v>8.4602958411200149E-2</v>
      </c>
      <c r="AV6" s="239">
        <v>0</v>
      </c>
    </row>
    <row r="7" spans="1:48" s="20" customFormat="1">
      <c r="B7" s="129">
        <v>2</v>
      </c>
      <c r="C7" s="105" t="s">
        <v>7</v>
      </c>
      <c r="D7" s="130">
        <v>17495</v>
      </c>
      <c r="E7" s="131">
        <v>2620</v>
      </c>
      <c r="F7" s="132">
        <f t="shared" ref="F7:F14" si="0">IFERROR(E7/D7,"-")</f>
        <v>0.14975707344955702</v>
      </c>
      <c r="G7" s="130">
        <v>17495</v>
      </c>
      <c r="H7" s="131">
        <v>878</v>
      </c>
      <c r="I7" s="132">
        <f t="shared" ref="I7:I14" si="1">IFERROR(H7/G7,"-")</f>
        <v>5.0185767362103458E-2</v>
      </c>
      <c r="J7" s="130">
        <v>17494</v>
      </c>
      <c r="K7" s="131">
        <v>330</v>
      </c>
      <c r="L7" s="132">
        <f t="shared" ref="L7:L14" si="2">IFERROR(K7/J7,"-")</f>
        <v>1.8863610380701955E-2</v>
      </c>
      <c r="M7" s="130">
        <v>17493</v>
      </c>
      <c r="N7" s="131">
        <v>3439</v>
      </c>
      <c r="O7" s="132">
        <f t="shared" ref="O7:O13" si="3">IFERROR(N7/M7,"-")</f>
        <v>0.1965929228834391</v>
      </c>
      <c r="P7" s="130">
        <v>17495</v>
      </c>
      <c r="Q7" s="131">
        <v>472</v>
      </c>
      <c r="R7" s="132">
        <f t="shared" ref="R7:R14" si="4">IFERROR(Q7/P7,"-")</f>
        <v>2.6979136896256074E-2</v>
      </c>
      <c r="S7" s="130">
        <v>17495</v>
      </c>
      <c r="T7" s="131">
        <v>154</v>
      </c>
      <c r="U7" s="132">
        <f t="shared" ref="U7:U14" si="5">IFERROR(T7/S7,"-")</f>
        <v>8.8025150042869392E-3</v>
      </c>
      <c r="V7" s="130">
        <v>17486</v>
      </c>
      <c r="W7" s="131">
        <v>1181</v>
      </c>
      <c r="X7" s="132">
        <f t="shared" ref="X7:X13" si="6">IFERROR(W7/V7,"-")</f>
        <v>6.7539746082580343E-2</v>
      </c>
      <c r="Y7" s="71"/>
      <c r="Z7" s="80" t="str">
        <f t="shared" ref="Z7:Z13" si="7">INDEX($C$6:$C$13,MATCH(AA7,F$6:F$13,0))</f>
        <v>大阪市医療圏</v>
      </c>
      <c r="AA7" s="82">
        <f t="shared" ref="AA7:AA13" si="8">LARGE(F$6:F$13,ROW(A2))</f>
        <v>0.17069778991805315</v>
      </c>
      <c r="AB7" s="80" t="str">
        <f t="shared" ref="AB7:AB13" si="9">INDEX($C$6:$C$13,MATCH(AC7,I$6:I$13,0))</f>
        <v>中河内医療圏</v>
      </c>
      <c r="AC7" s="82">
        <f t="shared" ref="AC7:AC13" si="10">LARGE(I$6:I$13,ROW(A2))</f>
        <v>6.2425714433362617E-2</v>
      </c>
      <c r="AD7" s="80" t="str">
        <f t="shared" ref="AD7:AD13" si="11">INDEX($C$6:$C$13,MATCH(AE7,L$6:L$13,0))</f>
        <v>中河内医療圏</v>
      </c>
      <c r="AE7" s="82">
        <f t="shared" ref="AE7:AE13" si="12">LARGE(L$6:L$13,ROW(A2))</f>
        <v>2.0774120200506434E-2</v>
      </c>
      <c r="AF7" s="80" t="str">
        <f t="shared" ref="AF7:AF13" si="13">INDEX($C$6:$C$13,MATCH(AG7,O$6:O$13,0))</f>
        <v>堺市医療圏</v>
      </c>
      <c r="AG7" s="82">
        <f t="shared" ref="AG7:AG13" si="14">LARGE(O$6:O$13,ROW(A2))</f>
        <v>0.25962301587301589</v>
      </c>
      <c r="AH7" s="80" t="str">
        <f t="shared" ref="AH7:AH13" si="15">INDEX($C$6:$C$13,MATCH(AI7,R$6:R$13,0))</f>
        <v>堺市医療圏</v>
      </c>
      <c r="AI7" s="82">
        <f t="shared" ref="AI7:AI13" si="16">LARGE(R$6:R$13,ROW(A2))</f>
        <v>3.8480610929286917E-2</v>
      </c>
      <c r="AJ7" s="80" t="str">
        <f t="shared" ref="AJ7:AJ13" si="17">INDEX($C$6:$C$13,MATCH(AK7,U$6:U$13,0))</f>
        <v>泉州医療圏</v>
      </c>
      <c r="AK7" s="82">
        <f t="shared" ref="AK7:AK13" si="18">LARGE(U$6:U$13,ROW(A2))</f>
        <v>1.8423383525243579E-2</v>
      </c>
      <c r="AL7" s="80" t="str">
        <f t="shared" ref="AL7:AL13" si="19">INDEX($C$6:$C$13,MATCH(AM7,X$6:X$13,0))</f>
        <v>中河内医療圏</v>
      </c>
      <c r="AM7" s="82">
        <f t="shared" ref="AM7:AM13" si="20">LARGE(X$6:X$13,ROW(A2))</f>
        <v>9.598883490127158E-2</v>
      </c>
      <c r="AO7" s="96">
        <f t="shared" ref="AO7:AO13" si="21">$F$14</f>
        <v>0.16321579904106207</v>
      </c>
      <c r="AP7" s="96">
        <f t="shared" ref="AP7:AP13" si="22">$I$14</f>
        <v>5.7367237721270462E-2</v>
      </c>
      <c r="AQ7" s="96">
        <f t="shared" ref="AQ7:AQ13" si="23">$L$14</f>
        <v>1.9399827725982977E-2</v>
      </c>
      <c r="AR7" s="96">
        <f t="shared" ref="AR7:AR13" si="24">$O$14</f>
        <v>0.24861601996478294</v>
      </c>
      <c r="AS7" s="96">
        <f t="shared" ref="AS7:AS13" si="25">$R$14</f>
        <v>3.0843281927863453E-2</v>
      </c>
      <c r="AT7" s="96">
        <f t="shared" ref="AT7:AT13" si="26">$U$14</f>
        <v>1.4338733580756709E-2</v>
      </c>
      <c r="AU7" s="96">
        <f t="shared" ref="AU7:AU13" si="27">$X$14</f>
        <v>8.4602958411200149E-2</v>
      </c>
      <c r="AV7" s="239">
        <v>0</v>
      </c>
    </row>
    <row r="8" spans="1:48" s="20" customFormat="1">
      <c r="B8" s="129">
        <v>3</v>
      </c>
      <c r="C8" s="105" t="s">
        <v>12</v>
      </c>
      <c r="D8" s="130">
        <v>19201</v>
      </c>
      <c r="E8" s="131">
        <v>3077</v>
      </c>
      <c r="F8" s="132">
        <f t="shared" si="0"/>
        <v>0.16025207020467683</v>
      </c>
      <c r="G8" s="130">
        <v>19201</v>
      </c>
      <c r="H8" s="131">
        <v>1088</v>
      </c>
      <c r="I8" s="132">
        <f t="shared" si="1"/>
        <v>5.6663715431487946E-2</v>
      </c>
      <c r="J8" s="130">
        <v>19200</v>
      </c>
      <c r="K8" s="131">
        <v>389</v>
      </c>
      <c r="L8" s="132">
        <f t="shared" si="2"/>
        <v>2.0260416666666666E-2</v>
      </c>
      <c r="M8" s="130">
        <v>19199</v>
      </c>
      <c r="N8" s="131">
        <v>4412</v>
      </c>
      <c r="O8" s="132">
        <f t="shared" si="3"/>
        <v>0.22980363560602116</v>
      </c>
      <c r="P8" s="130">
        <v>19201</v>
      </c>
      <c r="Q8" s="131">
        <v>472</v>
      </c>
      <c r="R8" s="132">
        <f t="shared" si="4"/>
        <v>2.4582053018071974E-2</v>
      </c>
      <c r="S8" s="130">
        <v>19200</v>
      </c>
      <c r="T8" s="131">
        <v>232</v>
      </c>
      <c r="U8" s="132">
        <f t="shared" si="5"/>
        <v>1.2083333333333333E-2</v>
      </c>
      <c r="V8" s="130">
        <v>19193</v>
      </c>
      <c r="W8" s="131">
        <v>1539</v>
      </c>
      <c r="X8" s="132">
        <f t="shared" si="6"/>
        <v>8.0185484291147816E-2</v>
      </c>
      <c r="Y8" s="71"/>
      <c r="Z8" s="80" t="str">
        <f t="shared" si="7"/>
        <v>堺市医療圏</v>
      </c>
      <c r="AA8" s="82">
        <f t="shared" si="8"/>
        <v>0.16792303114461415</v>
      </c>
      <c r="AB8" s="80" t="str">
        <f t="shared" si="9"/>
        <v>大阪市医療圏</v>
      </c>
      <c r="AC8" s="82">
        <f t="shared" si="10"/>
        <v>6.1011646097688166E-2</v>
      </c>
      <c r="AD8" s="80" t="str">
        <f t="shared" si="11"/>
        <v>北河内医療圏</v>
      </c>
      <c r="AE8" s="82">
        <f t="shared" si="12"/>
        <v>2.0260416666666666E-2</v>
      </c>
      <c r="AF8" s="80" t="str">
        <f t="shared" si="13"/>
        <v>南河内医療圏</v>
      </c>
      <c r="AG8" s="82">
        <f t="shared" si="14"/>
        <v>0.25865825257305985</v>
      </c>
      <c r="AH8" s="80" t="str">
        <f t="shared" si="15"/>
        <v>大阪市医療圏</v>
      </c>
      <c r="AI8" s="82">
        <f t="shared" si="16"/>
        <v>3.1835112987335483E-2</v>
      </c>
      <c r="AJ8" s="80" t="str">
        <f t="shared" si="17"/>
        <v>豊能医療圏</v>
      </c>
      <c r="AK8" s="82">
        <f t="shared" si="18"/>
        <v>1.5106593251447127E-2</v>
      </c>
      <c r="AL8" s="80" t="str">
        <f t="shared" si="19"/>
        <v>堺市医療圏</v>
      </c>
      <c r="AM8" s="82">
        <f t="shared" si="20"/>
        <v>8.6706349206349204E-2</v>
      </c>
      <c r="AO8" s="96">
        <f t="shared" si="21"/>
        <v>0.16321579904106207</v>
      </c>
      <c r="AP8" s="96">
        <f t="shared" si="22"/>
        <v>5.7367237721270462E-2</v>
      </c>
      <c r="AQ8" s="96">
        <f t="shared" si="23"/>
        <v>1.9399827725982977E-2</v>
      </c>
      <c r="AR8" s="96">
        <f t="shared" si="24"/>
        <v>0.24861601996478294</v>
      </c>
      <c r="AS8" s="96">
        <f t="shared" si="25"/>
        <v>3.0843281927863453E-2</v>
      </c>
      <c r="AT8" s="96">
        <f t="shared" si="26"/>
        <v>1.4338733580756709E-2</v>
      </c>
      <c r="AU8" s="96">
        <f t="shared" si="27"/>
        <v>8.4602958411200149E-2</v>
      </c>
      <c r="AV8" s="239">
        <v>0</v>
      </c>
    </row>
    <row r="9" spans="1:48" s="20" customFormat="1">
      <c r="B9" s="129">
        <v>4</v>
      </c>
      <c r="C9" s="105" t="s">
        <v>20</v>
      </c>
      <c r="D9" s="130">
        <v>19346</v>
      </c>
      <c r="E9" s="131">
        <v>3144</v>
      </c>
      <c r="F9" s="132">
        <f t="shared" si="0"/>
        <v>0.16251421482476996</v>
      </c>
      <c r="G9" s="130">
        <v>19351</v>
      </c>
      <c r="H9" s="131">
        <v>1208</v>
      </c>
      <c r="I9" s="132">
        <f t="shared" si="1"/>
        <v>6.2425714433362617E-2</v>
      </c>
      <c r="J9" s="130">
        <v>19351</v>
      </c>
      <c r="K9" s="131">
        <v>402</v>
      </c>
      <c r="L9" s="132">
        <f t="shared" si="2"/>
        <v>2.0774120200506434E-2</v>
      </c>
      <c r="M9" s="130">
        <v>19349</v>
      </c>
      <c r="N9" s="131">
        <v>4670</v>
      </c>
      <c r="O9" s="132">
        <f t="shared" si="3"/>
        <v>0.24135614243630163</v>
      </c>
      <c r="P9" s="130">
        <v>19351</v>
      </c>
      <c r="Q9" s="131">
        <v>790</v>
      </c>
      <c r="R9" s="132">
        <f t="shared" si="4"/>
        <v>4.0824763578109657E-2</v>
      </c>
      <c r="S9" s="130">
        <v>19351</v>
      </c>
      <c r="T9" s="131">
        <v>378</v>
      </c>
      <c r="U9" s="132">
        <f t="shared" si="5"/>
        <v>1.9533874218386645E-2</v>
      </c>
      <c r="V9" s="130">
        <v>19346</v>
      </c>
      <c r="W9" s="131">
        <v>1857</v>
      </c>
      <c r="X9" s="132">
        <f t="shared" si="6"/>
        <v>9.598883490127158E-2</v>
      </c>
      <c r="Y9" s="71"/>
      <c r="Z9" s="80" t="str">
        <f t="shared" si="7"/>
        <v>南河内医療圏</v>
      </c>
      <c r="AA9" s="82">
        <f t="shared" si="8"/>
        <v>0.16369919615355721</v>
      </c>
      <c r="AB9" s="80" t="str">
        <f t="shared" si="9"/>
        <v>堺市医療圏</v>
      </c>
      <c r="AC9" s="82">
        <f t="shared" si="10"/>
        <v>5.9704453039769907E-2</v>
      </c>
      <c r="AD9" s="80" t="str">
        <f t="shared" si="11"/>
        <v>南河内医療圏</v>
      </c>
      <c r="AE9" s="82">
        <f t="shared" si="12"/>
        <v>1.9006836451055518E-2</v>
      </c>
      <c r="AF9" s="80" t="str">
        <f t="shared" si="13"/>
        <v>豊能医療圏</v>
      </c>
      <c r="AG9" s="82">
        <f t="shared" si="14"/>
        <v>0.25405939662069937</v>
      </c>
      <c r="AH9" s="80" t="str">
        <f t="shared" si="15"/>
        <v>泉州医療圏</v>
      </c>
      <c r="AI9" s="82">
        <f t="shared" si="16"/>
        <v>3.1650428107469736E-2</v>
      </c>
      <c r="AJ9" s="80" t="str">
        <f t="shared" si="17"/>
        <v>大阪市医療圏</v>
      </c>
      <c r="AK9" s="82">
        <f t="shared" si="18"/>
        <v>1.3931311927288982E-2</v>
      </c>
      <c r="AL9" s="80" t="str">
        <f t="shared" si="19"/>
        <v>南河内医療圏</v>
      </c>
      <c r="AM9" s="82">
        <f t="shared" si="20"/>
        <v>8.4222389181066865E-2</v>
      </c>
      <c r="AO9" s="96">
        <f t="shared" si="21"/>
        <v>0.16321579904106207</v>
      </c>
      <c r="AP9" s="96">
        <f t="shared" si="22"/>
        <v>5.7367237721270462E-2</v>
      </c>
      <c r="AQ9" s="96">
        <f t="shared" si="23"/>
        <v>1.9399827725982977E-2</v>
      </c>
      <c r="AR9" s="96">
        <f t="shared" si="24"/>
        <v>0.24861601996478294</v>
      </c>
      <c r="AS9" s="96">
        <f t="shared" si="25"/>
        <v>3.0843281927863453E-2</v>
      </c>
      <c r="AT9" s="96">
        <f t="shared" si="26"/>
        <v>1.4338733580756709E-2</v>
      </c>
      <c r="AU9" s="96">
        <f t="shared" si="27"/>
        <v>8.4602958411200149E-2</v>
      </c>
      <c r="AV9" s="239">
        <v>0</v>
      </c>
    </row>
    <row r="10" spans="1:48" s="20" customFormat="1">
      <c r="B10" s="129">
        <v>5</v>
      </c>
      <c r="C10" s="105" t="s">
        <v>24</v>
      </c>
      <c r="D10" s="130">
        <v>13311</v>
      </c>
      <c r="E10" s="131">
        <v>2179</v>
      </c>
      <c r="F10" s="132">
        <f t="shared" si="0"/>
        <v>0.16369919615355721</v>
      </c>
      <c r="G10" s="130">
        <v>13311</v>
      </c>
      <c r="H10" s="131">
        <v>726</v>
      </c>
      <c r="I10" s="132">
        <f t="shared" si="1"/>
        <v>5.4541356772594092E-2</v>
      </c>
      <c r="J10" s="130">
        <v>13311</v>
      </c>
      <c r="K10" s="131">
        <v>253</v>
      </c>
      <c r="L10" s="132">
        <f t="shared" si="2"/>
        <v>1.9006836451055518E-2</v>
      </c>
      <c r="M10" s="130">
        <v>13311</v>
      </c>
      <c r="N10" s="131">
        <v>3443</v>
      </c>
      <c r="O10" s="132">
        <f t="shared" si="3"/>
        <v>0.25865825257305985</v>
      </c>
      <c r="P10" s="130">
        <v>13312</v>
      </c>
      <c r="Q10" s="131">
        <v>353</v>
      </c>
      <c r="R10" s="132">
        <f t="shared" si="4"/>
        <v>2.6517427884615384E-2</v>
      </c>
      <c r="S10" s="130">
        <v>13312</v>
      </c>
      <c r="T10" s="131">
        <v>166</v>
      </c>
      <c r="U10" s="132">
        <f t="shared" si="5"/>
        <v>1.2469951923076924E-2</v>
      </c>
      <c r="V10" s="130">
        <v>13310</v>
      </c>
      <c r="W10" s="131">
        <v>1121</v>
      </c>
      <c r="X10" s="132">
        <f t="shared" si="6"/>
        <v>8.4222389181066865E-2</v>
      </c>
      <c r="Y10" s="71"/>
      <c r="Z10" s="80" t="str">
        <f t="shared" si="7"/>
        <v>中河内医療圏</v>
      </c>
      <c r="AA10" s="82">
        <f t="shared" si="8"/>
        <v>0.16251421482476996</v>
      </c>
      <c r="AB10" s="80" t="str">
        <f t="shared" si="9"/>
        <v>北河内医療圏</v>
      </c>
      <c r="AC10" s="82">
        <f t="shared" si="10"/>
        <v>5.6663715431487946E-2</v>
      </c>
      <c r="AD10" s="80" t="str">
        <f t="shared" si="11"/>
        <v>三島医療圏</v>
      </c>
      <c r="AE10" s="82">
        <f t="shared" si="12"/>
        <v>1.8863610380701955E-2</v>
      </c>
      <c r="AF10" s="80" t="str">
        <f t="shared" si="13"/>
        <v>泉州医療圏</v>
      </c>
      <c r="AG10" s="82">
        <f t="shared" si="14"/>
        <v>0.25246559971652988</v>
      </c>
      <c r="AH10" s="80" t="str">
        <f t="shared" si="15"/>
        <v>豊能医療圏</v>
      </c>
      <c r="AI10" s="82">
        <f t="shared" si="16"/>
        <v>2.7155496987951808E-2</v>
      </c>
      <c r="AJ10" s="80" t="str">
        <f t="shared" si="17"/>
        <v>堺市医療圏</v>
      </c>
      <c r="AK10" s="82">
        <f t="shared" si="18"/>
        <v>1.3884756520876724E-2</v>
      </c>
      <c r="AL10" s="80" t="str">
        <f t="shared" si="19"/>
        <v>大阪市医療圏</v>
      </c>
      <c r="AM10" s="82">
        <f t="shared" si="20"/>
        <v>8.3037333267095559E-2</v>
      </c>
      <c r="AO10" s="96">
        <f t="shared" si="21"/>
        <v>0.16321579904106207</v>
      </c>
      <c r="AP10" s="96">
        <f t="shared" si="22"/>
        <v>5.7367237721270462E-2</v>
      </c>
      <c r="AQ10" s="96">
        <f t="shared" si="23"/>
        <v>1.9399827725982977E-2</v>
      </c>
      <c r="AR10" s="96">
        <f t="shared" si="24"/>
        <v>0.24861601996478294</v>
      </c>
      <c r="AS10" s="96">
        <f t="shared" si="25"/>
        <v>3.0843281927863453E-2</v>
      </c>
      <c r="AT10" s="96">
        <f t="shared" si="26"/>
        <v>1.4338733580756709E-2</v>
      </c>
      <c r="AU10" s="96">
        <f t="shared" si="27"/>
        <v>8.4602958411200149E-2</v>
      </c>
      <c r="AV10" s="239">
        <v>0</v>
      </c>
    </row>
    <row r="11" spans="1:48" s="20" customFormat="1">
      <c r="B11" s="129">
        <v>6</v>
      </c>
      <c r="C11" s="105" t="s">
        <v>34</v>
      </c>
      <c r="D11" s="130">
        <v>10082</v>
      </c>
      <c r="E11" s="131">
        <v>1693</v>
      </c>
      <c r="F11" s="132">
        <f t="shared" si="0"/>
        <v>0.16792303114461415</v>
      </c>
      <c r="G11" s="130">
        <v>10083</v>
      </c>
      <c r="H11" s="131">
        <v>602</v>
      </c>
      <c r="I11" s="132">
        <f t="shared" si="1"/>
        <v>5.9704453039769907E-2</v>
      </c>
      <c r="J11" s="130">
        <v>10082</v>
      </c>
      <c r="K11" s="131">
        <v>138</v>
      </c>
      <c r="L11" s="132">
        <f t="shared" si="2"/>
        <v>1.3687760365006943E-2</v>
      </c>
      <c r="M11" s="130">
        <v>10080</v>
      </c>
      <c r="N11" s="131">
        <v>2617</v>
      </c>
      <c r="O11" s="132">
        <f t="shared" si="3"/>
        <v>0.25962301587301589</v>
      </c>
      <c r="P11" s="130">
        <v>10083</v>
      </c>
      <c r="Q11" s="131">
        <v>388</v>
      </c>
      <c r="R11" s="132">
        <f t="shared" si="4"/>
        <v>3.8480610929286917E-2</v>
      </c>
      <c r="S11" s="130">
        <v>10083</v>
      </c>
      <c r="T11" s="131">
        <v>140</v>
      </c>
      <c r="U11" s="132">
        <f t="shared" si="5"/>
        <v>1.3884756520876724E-2</v>
      </c>
      <c r="V11" s="130">
        <v>10080</v>
      </c>
      <c r="W11" s="131">
        <v>874</v>
      </c>
      <c r="X11" s="132">
        <f t="shared" si="6"/>
        <v>8.6706349206349204E-2</v>
      </c>
      <c r="Y11" s="71"/>
      <c r="Z11" s="80" t="str">
        <f t="shared" si="7"/>
        <v>北河内医療圏</v>
      </c>
      <c r="AA11" s="82">
        <f t="shared" si="8"/>
        <v>0.16025207020467683</v>
      </c>
      <c r="AB11" s="80" t="str">
        <f t="shared" si="9"/>
        <v>南河内医療圏</v>
      </c>
      <c r="AC11" s="82">
        <f t="shared" si="10"/>
        <v>5.4541356772594092E-2</v>
      </c>
      <c r="AD11" s="80" t="str">
        <f t="shared" si="11"/>
        <v>大阪市医療圏</v>
      </c>
      <c r="AE11" s="82">
        <f t="shared" si="12"/>
        <v>1.790548091489309E-2</v>
      </c>
      <c r="AF11" s="80" t="str">
        <f t="shared" si="13"/>
        <v>中河内医療圏</v>
      </c>
      <c r="AG11" s="82">
        <f t="shared" si="14"/>
        <v>0.24135614243630163</v>
      </c>
      <c r="AH11" s="80" t="str">
        <f t="shared" si="15"/>
        <v>三島医療圏</v>
      </c>
      <c r="AI11" s="82">
        <f t="shared" si="16"/>
        <v>2.6979136896256074E-2</v>
      </c>
      <c r="AJ11" s="80" t="str">
        <f t="shared" si="17"/>
        <v>南河内医療圏</v>
      </c>
      <c r="AK11" s="82">
        <f t="shared" si="18"/>
        <v>1.2469951923076924E-2</v>
      </c>
      <c r="AL11" s="80" t="str">
        <f t="shared" si="19"/>
        <v>泉州医療圏</v>
      </c>
      <c r="AM11" s="82">
        <f t="shared" si="20"/>
        <v>8.0784221093657724E-2</v>
      </c>
      <c r="AO11" s="96">
        <f t="shared" si="21"/>
        <v>0.16321579904106207</v>
      </c>
      <c r="AP11" s="96">
        <f t="shared" si="22"/>
        <v>5.7367237721270462E-2</v>
      </c>
      <c r="AQ11" s="96">
        <f t="shared" si="23"/>
        <v>1.9399827725982977E-2</v>
      </c>
      <c r="AR11" s="96">
        <f t="shared" si="24"/>
        <v>0.24861601996478294</v>
      </c>
      <c r="AS11" s="96">
        <f t="shared" si="25"/>
        <v>3.0843281927863453E-2</v>
      </c>
      <c r="AT11" s="96">
        <f t="shared" si="26"/>
        <v>1.4338733580756709E-2</v>
      </c>
      <c r="AU11" s="96">
        <f t="shared" si="27"/>
        <v>8.4602958411200149E-2</v>
      </c>
      <c r="AV11" s="239">
        <v>0</v>
      </c>
    </row>
    <row r="12" spans="1:48" s="20" customFormat="1">
      <c r="B12" s="129">
        <v>7</v>
      </c>
      <c r="C12" s="105" t="s">
        <v>43</v>
      </c>
      <c r="D12" s="130">
        <v>16934</v>
      </c>
      <c r="E12" s="131">
        <v>3008</v>
      </c>
      <c r="F12" s="132">
        <f t="shared" si="0"/>
        <v>0.17763080193693162</v>
      </c>
      <c r="G12" s="130">
        <v>16936</v>
      </c>
      <c r="H12" s="131">
        <v>1101</v>
      </c>
      <c r="I12" s="132">
        <f t="shared" si="1"/>
        <v>6.5009447331128956E-2</v>
      </c>
      <c r="J12" s="130">
        <v>16935</v>
      </c>
      <c r="K12" s="131">
        <v>520</v>
      </c>
      <c r="L12" s="132">
        <f t="shared" si="2"/>
        <v>3.0705639208739297E-2</v>
      </c>
      <c r="M12" s="130">
        <v>16933</v>
      </c>
      <c r="N12" s="131">
        <v>4275</v>
      </c>
      <c r="O12" s="132">
        <f t="shared" si="3"/>
        <v>0.25246559971652988</v>
      </c>
      <c r="P12" s="130">
        <v>16935</v>
      </c>
      <c r="Q12" s="131">
        <v>536</v>
      </c>
      <c r="R12" s="132">
        <f t="shared" si="4"/>
        <v>3.1650428107469736E-2</v>
      </c>
      <c r="S12" s="130">
        <v>16935</v>
      </c>
      <c r="T12" s="131">
        <v>312</v>
      </c>
      <c r="U12" s="132">
        <f t="shared" si="5"/>
        <v>1.8423383525243579E-2</v>
      </c>
      <c r="V12" s="130">
        <v>16934</v>
      </c>
      <c r="W12" s="131">
        <v>1368</v>
      </c>
      <c r="X12" s="132">
        <f t="shared" si="6"/>
        <v>8.0784221093657724E-2</v>
      </c>
      <c r="Y12" s="71"/>
      <c r="Z12" s="80" t="str">
        <f t="shared" si="7"/>
        <v>三島医療圏</v>
      </c>
      <c r="AA12" s="82">
        <f t="shared" si="8"/>
        <v>0.14975707344955702</v>
      </c>
      <c r="AB12" s="80" t="str">
        <f t="shared" si="9"/>
        <v>三島医療圏</v>
      </c>
      <c r="AC12" s="82">
        <f t="shared" si="10"/>
        <v>5.0185767362103458E-2</v>
      </c>
      <c r="AD12" s="80" t="str">
        <f t="shared" si="11"/>
        <v>豊能医療圏</v>
      </c>
      <c r="AE12" s="82">
        <f t="shared" si="12"/>
        <v>1.4589608433734939E-2</v>
      </c>
      <c r="AF12" s="80" t="str">
        <f t="shared" si="13"/>
        <v>北河内医療圏</v>
      </c>
      <c r="AG12" s="82">
        <f t="shared" si="14"/>
        <v>0.22980363560602116</v>
      </c>
      <c r="AH12" s="80" t="str">
        <f t="shared" si="15"/>
        <v>南河内医療圏</v>
      </c>
      <c r="AI12" s="82">
        <f t="shared" si="16"/>
        <v>2.6517427884615384E-2</v>
      </c>
      <c r="AJ12" s="80" t="str">
        <f t="shared" si="17"/>
        <v>北河内医療圏</v>
      </c>
      <c r="AK12" s="82">
        <f t="shared" si="18"/>
        <v>1.2083333333333333E-2</v>
      </c>
      <c r="AL12" s="80" t="str">
        <f t="shared" si="19"/>
        <v>北河内医療圏</v>
      </c>
      <c r="AM12" s="82">
        <f t="shared" si="20"/>
        <v>8.0185484291147816E-2</v>
      </c>
      <c r="AO12" s="96">
        <f t="shared" si="21"/>
        <v>0.16321579904106207</v>
      </c>
      <c r="AP12" s="96">
        <f t="shared" si="22"/>
        <v>5.7367237721270462E-2</v>
      </c>
      <c r="AQ12" s="96">
        <f t="shared" si="23"/>
        <v>1.9399827725982977E-2</v>
      </c>
      <c r="AR12" s="96">
        <f t="shared" si="24"/>
        <v>0.24861601996478294</v>
      </c>
      <c r="AS12" s="96">
        <f t="shared" si="25"/>
        <v>3.0843281927863453E-2</v>
      </c>
      <c r="AT12" s="96">
        <f t="shared" si="26"/>
        <v>1.4338733580756709E-2</v>
      </c>
      <c r="AU12" s="96">
        <f t="shared" si="27"/>
        <v>8.4602958411200149E-2</v>
      </c>
      <c r="AV12" s="239">
        <v>0</v>
      </c>
    </row>
    <row r="13" spans="1:48" s="20" customFormat="1" ht="14.25" thickBot="1">
      <c r="B13" s="129">
        <v>8</v>
      </c>
      <c r="C13" s="105" t="s">
        <v>56</v>
      </c>
      <c r="D13" s="130">
        <v>40270</v>
      </c>
      <c r="E13" s="131">
        <v>6874</v>
      </c>
      <c r="F13" s="132">
        <f t="shared" si="0"/>
        <v>0.17069778991805315</v>
      </c>
      <c r="G13" s="130">
        <v>40271</v>
      </c>
      <c r="H13" s="131">
        <v>2457</v>
      </c>
      <c r="I13" s="132">
        <f t="shared" si="1"/>
        <v>6.1011646097688166E-2</v>
      </c>
      <c r="J13" s="130">
        <v>40267</v>
      </c>
      <c r="K13" s="131">
        <v>721</v>
      </c>
      <c r="L13" s="132">
        <f t="shared" si="2"/>
        <v>1.790548091489309E-2</v>
      </c>
      <c r="M13" s="130">
        <v>40266</v>
      </c>
      <c r="N13" s="131">
        <v>10997</v>
      </c>
      <c r="O13" s="132">
        <f t="shared" si="3"/>
        <v>0.27310882630507127</v>
      </c>
      <c r="P13" s="130">
        <v>40270</v>
      </c>
      <c r="Q13" s="131">
        <v>1282</v>
      </c>
      <c r="R13" s="132">
        <f t="shared" si="4"/>
        <v>3.1835112987335483E-2</v>
      </c>
      <c r="S13" s="130">
        <v>40269</v>
      </c>
      <c r="T13" s="131">
        <v>561</v>
      </c>
      <c r="U13" s="132">
        <f t="shared" si="5"/>
        <v>1.3931311927288982E-2</v>
      </c>
      <c r="V13" s="130">
        <v>40259</v>
      </c>
      <c r="W13" s="131">
        <v>3343</v>
      </c>
      <c r="X13" s="132">
        <f t="shared" si="6"/>
        <v>8.3037333267095559E-2</v>
      </c>
      <c r="Y13" s="71"/>
      <c r="Z13" s="80" t="str">
        <f t="shared" si="7"/>
        <v>豊能医療圏</v>
      </c>
      <c r="AA13" s="82">
        <f t="shared" si="8"/>
        <v>0.14940689135755977</v>
      </c>
      <c r="AB13" s="80" t="str">
        <f t="shared" si="9"/>
        <v>豊能医療圏</v>
      </c>
      <c r="AC13" s="82">
        <f t="shared" si="10"/>
        <v>4.6971337129947756E-2</v>
      </c>
      <c r="AD13" s="80" t="str">
        <f t="shared" si="11"/>
        <v>堺市医療圏</v>
      </c>
      <c r="AE13" s="82">
        <f t="shared" si="12"/>
        <v>1.3687760365006943E-2</v>
      </c>
      <c r="AF13" s="80" t="str">
        <f t="shared" si="13"/>
        <v>三島医療圏</v>
      </c>
      <c r="AG13" s="82">
        <f t="shared" si="14"/>
        <v>0.1965929228834391</v>
      </c>
      <c r="AH13" s="80" t="str">
        <f t="shared" si="15"/>
        <v>北河内医療圏</v>
      </c>
      <c r="AI13" s="82">
        <f t="shared" si="16"/>
        <v>2.4582053018071974E-2</v>
      </c>
      <c r="AJ13" s="80" t="str">
        <f t="shared" si="17"/>
        <v>三島医療圏</v>
      </c>
      <c r="AK13" s="82">
        <f t="shared" si="18"/>
        <v>8.8025150042869392E-3</v>
      </c>
      <c r="AL13" s="80" t="str">
        <f t="shared" si="19"/>
        <v>三島医療圏</v>
      </c>
      <c r="AM13" s="82">
        <f t="shared" si="20"/>
        <v>6.7539746082580343E-2</v>
      </c>
      <c r="AO13" s="96">
        <f t="shared" si="21"/>
        <v>0.16321579904106207</v>
      </c>
      <c r="AP13" s="96">
        <f t="shared" si="22"/>
        <v>5.7367237721270462E-2</v>
      </c>
      <c r="AQ13" s="96">
        <f t="shared" si="23"/>
        <v>1.9399827725982977E-2</v>
      </c>
      <c r="AR13" s="96">
        <f t="shared" si="24"/>
        <v>0.24861601996478294</v>
      </c>
      <c r="AS13" s="96">
        <f t="shared" si="25"/>
        <v>3.0843281927863453E-2</v>
      </c>
      <c r="AT13" s="96">
        <f t="shared" si="26"/>
        <v>1.4338733580756709E-2</v>
      </c>
      <c r="AU13" s="96">
        <f t="shared" si="27"/>
        <v>8.4602958411200149E-2</v>
      </c>
      <c r="AV13" s="239">
        <v>999</v>
      </c>
    </row>
    <row r="14" spans="1:48" s="20" customFormat="1" ht="14.25" thickTop="1">
      <c r="B14" s="285" t="s">
        <v>0</v>
      </c>
      <c r="C14" s="286"/>
      <c r="D14" s="9">
        <f>SUM(D6:D13)</f>
        <v>157883</v>
      </c>
      <c r="E14" s="10">
        <f>SUM(E6:E13)</f>
        <v>25769</v>
      </c>
      <c r="F14" s="133">
        <f t="shared" si="0"/>
        <v>0.16321579904106207</v>
      </c>
      <c r="G14" s="9">
        <f>SUM(G6:G13)</f>
        <v>157895</v>
      </c>
      <c r="H14" s="10">
        <f>SUM(H6:H13)</f>
        <v>9058</v>
      </c>
      <c r="I14" s="133">
        <f t="shared" si="1"/>
        <v>5.7367237721270462E-2</v>
      </c>
      <c r="J14" s="9">
        <f>SUM(J6:J13)</f>
        <v>157888</v>
      </c>
      <c r="K14" s="10">
        <f>SUM(K6:K13)</f>
        <v>3063</v>
      </c>
      <c r="L14" s="133">
        <f t="shared" si="2"/>
        <v>1.9399827725982977E-2</v>
      </c>
      <c r="M14" s="9">
        <f>SUM(M6:M13)</f>
        <v>157878</v>
      </c>
      <c r="N14" s="10">
        <f>SUM(N6:N13)</f>
        <v>39251</v>
      </c>
      <c r="O14" s="133">
        <f>IFERROR(N14/M14,"-")</f>
        <v>0.24861601996478294</v>
      </c>
      <c r="P14" s="9">
        <f>SUM(P6:P13)</f>
        <v>157895</v>
      </c>
      <c r="Q14" s="10">
        <f>SUM(Q6:Q13)</f>
        <v>4870</v>
      </c>
      <c r="R14" s="133">
        <f t="shared" si="4"/>
        <v>3.0843281927863453E-2</v>
      </c>
      <c r="S14" s="9">
        <f>SUM(S6:S13)</f>
        <v>157894</v>
      </c>
      <c r="T14" s="10">
        <f>SUM(T6:T13)</f>
        <v>2264</v>
      </c>
      <c r="U14" s="133">
        <f t="shared" si="5"/>
        <v>1.4338733580756709E-2</v>
      </c>
      <c r="V14" s="9">
        <f>SUM(V6:V13)</f>
        <v>157855</v>
      </c>
      <c r="W14" s="10">
        <f>SUM(W6:W13)</f>
        <v>13355</v>
      </c>
      <c r="X14" s="133">
        <f>IFERROR(W14/V14,"-")</f>
        <v>8.4602958411200149E-2</v>
      </c>
      <c r="Y14" s="71"/>
    </row>
    <row r="15" spans="1:48" s="20" customFormat="1">
      <c r="B15" s="252"/>
    </row>
    <row r="16" spans="1:48" s="20" customFormat="1"/>
    <row r="17" spans="31:31" s="20" customFormat="1">
      <c r="AE17" s="258"/>
    </row>
    <row r="18" spans="31:31" s="20" customFormat="1">
      <c r="AE18" s="136"/>
    </row>
    <row r="19" spans="31:31" s="20" customFormat="1">
      <c r="AE19" s="258"/>
    </row>
    <row r="20" spans="31:31" s="20" customFormat="1">
      <c r="AE20" s="258"/>
    </row>
    <row r="21" spans="31:31" s="20" customFormat="1">
      <c r="AE21" s="258"/>
    </row>
    <row r="22" spans="31:31" s="20" customFormat="1">
      <c r="AE22" s="258"/>
    </row>
    <row r="23" spans="31:31" s="20" customFormat="1">
      <c r="AE23" s="258"/>
    </row>
    <row r="24" spans="31:31" s="20" customFormat="1">
      <c r="AE24" s="258"/>
    </row>
    <row r="25" spans="31:31">
      <c r="AE25" s="258"/>
    </row>
    <row r="26" spans="31:31">
      <c r="AE26" s="258"/>
    </row>
  </sheetData>
  <mergeCells count="17">
    <mergeCell ref="B14:C14"/>
    <mergeCell ref="B3:B5"/>
    <mergeCell ref="C3:C5"/>
    <mergeCell ref="D3:F4"/>
    <mergeCell ref="G3:I4"/>
    <mergeCell ref="P3:R4"/>
    <mergeCell ref="S3:U4"/>
    <mergeCell ref="V3:X4"/>
    <mergeCell ref="J3:L4"/>
    <mergeCell ref="M3:O4"/>
    <mergeCell ref="AH5:AI5"/>
    <mergeCell ref="AJ5:AK5"/>
    <mergeCell ref="AL5:AM5"/>
    <mergeCell ref="Z5:AA5"/>
    <mergeCell ref="AB5:AC5"/>
    <mergeCell ref="AD5:AE5"/>
    <mergeCell ref="AF5:AG5"/>
  </mergeCells>
  <phoneticPr fontId="3"/>
  <pageMargins left="0.70866141732283472" right="0.70866141732283472" top="0.74803149606299213" bottom="0.74803149606299213" header="0.31496062992125984" footer="0.31496062992125984"/>
  <pageSetup paperSize="8" scale="75" orientation="landscape" r:id="rId1"/>
  <headerFooter>
    <oddHeader>&amp;R&amp;"ＭＳ 明朝,標準"&amp;12 2-7.歯科健診分析</oddHeader>
  </headerFooter>
  <ignoredErrors>
    <ignoredError sqref="F14:L14 O14:X14" formula="1"/>
    <ignoredError sqref="AA8:AA13 AC8:AC13 AE8:AE13 AG8:AG13 AI8:AI13 AK8:AK13 AM8:AM13" emptyCellReferenc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233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249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255</v>
      </c>
    </row>
    <row r="2" spans="1:16">
      <c r="A2" s="11" t="s">
        <v>253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0.17380000000000004</v>
      </c>
      <c r="E5" s="158" t="s">
        <v>312</v>
      </c>
      <c r="F5" s="159">
        <v>0.18000000000000002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0.16760000000000003</v>
      </c>
      <c r="E7" s="158" t="s">
        <v>312</v>
      </c>
      <c r="F7" s="159">
        <v>0.17380000000000004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0.16140000000000002</v>
      </c>
      <c r="E9" s="158" t="s">
        <v>312</v>
      </c>
      <c r="F9" s="159">
        <v>0.16760000000000003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0.1552</v>
      </c>
      <c r="E11" s="158" t="s">
        <v>312</v>
      </c>
      <c r="F11" s="159">
        <v>0.16140000000000002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0.14899999999999999</v>
      </c>
      <c r="E13" s="158" t="s">
        <v>312</v>
      </c>
      <c r="F13" s="159">
        <v>0.1552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Header>&amp;R&amp;"ＭＳ 明朝,標準"&amp;12 2-7.歯科健診分析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236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249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256</v>
      </c>
    </row>
    <row r="2" spans="1:16">
      <c r="A2" s="11" t="s">
        <v>253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6.3000000000000014E-2</v>
      </c>
      <c r="E5" s="158" t="s">
        <v>312</v>
      </c>
      <c r="F5" s="159">
        <v>6.5000000000000002E-2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5.9000000000000011E-2</v>
      </c>
      <c r="E7" s="158" t="s">
        <v>312</v>
      </c>
      <c r="F7" s="159">
        <v>6.3000000000000014E-2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5.5000000000000007E-2</v>
      </c>
      <c r="E9" s="158" t="s">
        <v>312</v>
      </c>
      <c r="F9" s="159">
        <v>5.9000000000000011E-2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5.1000000000000004E-2</v>
      </c>
      <c r="E11" s="158" t="s">
        <v>312</v>
      </c>
      <c r="F11" s="159">
        <v>5.5000000000000007E-2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4.7E-2</v>
      </c>
      <c r="E13" s="158" t="s">
        <v>312</v>
      </c>
      <c r="F13" s="159">
        <v>5.1000000000000004E-2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7" orientation="portrait" r:id="rId1"/>
  <headerFooter>
    <oddHeader>&amp;R&amp;"ＭＳ 明朝,標準"&amp;12 2-7.歯科健診分析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235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246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257</v>
      </c>
    </row>
    <row r="2" spans="1:16">
      <c r="A2" s="11" t="s">
        <v>253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2.76E-2</v>
      </c>
      <c r="E5" s="158" t="s">
        <v>312</v>
      </c>
      <c r="F5" s="159">
        <v>3.1E-2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2.4199999999999999E-2</v>
      </c>
      <c r="E7" s="158" t="s">
        <v>312</v>
      </c>
      <c r="F7" s="159">
        <v>2.76E-2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2.0799999999999999E-2</v>
      </c>
      <c r="E9" s="158" t="s">
        <v>312</v>
      </c>
      <c r="F9" s="159">
        <v>2.4199999999999999E-2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1.7399999999999999E-2</v>
      </c>
      <c r="E11" s="158" t="s">
        <v>312</v>
      </c>
      <c r="F11" s="159">
        <v>2.0799999999999999E-2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1.4E-2</v>
      </c>
      <c r="E13" s="158" t="s">
        <v>312</v>
      </c>
      <c r="F13" s="159">
        <v>1.7399999999999999E-2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Header>&amp;R&amp;"ＭＳ 明朝,標準"&amp;12 2-7.歯科健診分析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234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246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258</v>
      </c>
    </row>
    <row r="2" spans="1:16">
      <c r="A2" s="11" t="s">
        <v>253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0.26200000000000007</v>
      </c>
      <c r="E5" s="158" t="s">
        <v>312</v>
      </c>
      <c r="F5" s="159">
        <v>0.28000000000000003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0.24400000000000005</v>
      </c>
      <c r="E7" s="158" t="s">
        <v>312</v>
      </c>
      <c r="F7" s="159">
        <v>0.26200000000000007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0.22600000000000003</v>
      </c>
      <c r="E9" s="158" t="s">
        <v>312</v>
      </c>
      <c r="F9" s="159">
        <v>0.24400000000000005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0.20800000000000002</v>
      </c>
      <c r="E11" s="158" t="s">
        <v>312</v>
      </c>
      <c r="F11" s="159">
        <v>0.22600000000000003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0.19</v>
      </c>
      <c r="E13" s="158" t="s">
        <v>312</v>
      </c>
      <c r="F13" s="159">
        <v>0.20800000000000002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Header>&amp;R&amp;"ＭＳ 明朝,標準"&amp;12 2-7.歯科健診分析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283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246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2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5" width="14.875" style="1" customWidth="1"/>
    <col min="6" max="7" width="9" style="1"/>
    <col min="8" max="8" width="14.875" style="1" customWidth="1"/>
    <col min="9" max="9" width="17" style="1" customWidth="1"/>
    <col min="10" max="10" width="8.25" style="1" customWidth="1"/>
    <col min="11" max="16384" width="9" style="1"/>
  </cols>
  <sheetData>
    <row r="1" spans="1:4" ht="16.5" customHeight="1">
      <c r="A1" s="4" t="s">
        <v>172</v>
      </c>
    </row>
    <row r="2" spans="1:4" ht="16.5" customHeight="1">
      <c r="A2" s="4" t="s">
        <v>251</v>
      </c>
    </row>
    <row r="3" spans="1:4">
      <c r="B3" s="4"/>
    </row>
    <row r="4" spans="1:4">
      <c r="B4" s="37"/>
      <c r="C4" s="37"/>
      <c r="D4" s="37"/>
    </row>
    <row r="5" spans="1:4">
      <c r="B5" s="37"/>
      <c r="C5" s="37"/>
      <c r="D5" s="37"/>
    </row>
    <row r="6" spans="1:4">
      <c r="B6" s="37"/>
      <c r="C6" s="37"/>
      <c r="D6" s="37"/>
    </row>
    <row r="7" spans="1:4">
      <c r="B7" s="37"/>
      <c r="C7" s="37"/>
      <c r="D7" s="37"/>
    </row>
    <row r="8" spans="1:4">
      <c r="B8" s="37"/>
      <c r="C8" s="37"/>
      <c r="D8" s="37"/>
    </row>
    <row r="9" spans="1:4">
      <c r="B9" s="37"/>
      <c r="C9" s="37"/>
      <c r="D9" s="37"/>
    </row>
    <row r="10" spans="1:4">
      <c r="B10" s="37"/>
      <c r="C10" s="37"/>
      <c r="D10" s="37"/>
    </row>
    <row r="11" spans="1:4">
      <c r="B11" s="37"/>
      <c r="C11" s="37"/>
      <c r="D11" s="37"/>
    </row>
    <row r="12" spans="1:4">
      <c r="B12" s="37"/>
      <c r="C12" s="37"/>
      <c r="D12" s="37"/>
    </row>
    <row r="13" spans="1:4">
      <c r="B13" s="37"/>
      <c r="C13" s="37"/>
      <c r="D13" s="37"/>
    </row>
    <row r="14" spans="1:4">
      <c r="B14" s="37"/>
      <c r="C14" s="37"/>
      <c r="D14" s="37"/>
    </row>
    <row r="15" spans="1:4">
      <c r="B15" s="37"/>
      <c r="C15" s="37"/>
      <c r="D15" s="37"/>
    </row>
    <row r="16" spans="1:4">
      <c r="B16" s="37"/>
      <c r="C16" s="37"/>
      <c r="D16" s="37"/>
    </row>
    <row r="17" spans="2:4">
      <c r="B17" s="37"/>
      <c r="C17" s="37"/>
      <c r="D17" s="37"/>
    </row>
    <row r="18" spans="2:4">
      <c r="B18" s="37"/>
      <c r="C18" s="37"/>
      <c r="D18" s="37"/>
    </row>
    <row r="19" spans="2:4">
      <c r="B19" s="37"/>
      <c r="C19" s="37"/>
      <c r="D19" s="37"/>
    </row>
    <row r="20" spans="2:4">
      <c r="B20" s="37"/>
      <c r="C20" s="37"/>
      <c r="D20" s="37"/>
    </row>
    <row r="21" spans="2:4">
      <c r="B21" s="37"/>
      <c r="C21" s="37"/>
      <c r="D21" s="37"/>
    </row>
    <row r="22" spans="2:4">
      <c r="B22" s="37"/>
      <c r="C22" s="37"/>
      <c r="D22" s="37"/>
    </row>
  </sheetData>
  <phoneticPr fontId="3"/>
  <pageMargins left="0.70866141732283472" right="0.70866141732283472" top="0.74803149606299213" bottom="0.74803149606299213" header="0.31496062992125984" footer="0.31496062992125984"/>
  <pageSetup paperSize="9" scale="69" fitToHeight="0" orientation="portrait" r:id="rId1"/>
  <headerFooter>
    <oddHeader>&amp;R&amp;"ＭＳ 明朝,標準"&amp;12 2-7.歯科健診分析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284</v>
      </c>
    </row>
    <row r="2" spans="1:16">
      <c r="A2" s="11" t="s">
        <v>253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3.7800000000000007E-2</v>
      </c>
      <c r="E5" s="158" t="s">
        <v>312</v>
      </c>
      <c r="F5" s="159">
        <v>4.1000000000000002E-2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3.4600000000000006E-2</v>
      </c>
      <c r="E7" s="158" t="s">
        <v>312</v>
      </c>
      <c r="F7" s="159">
        <v>3.7800000000000007E-2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3.1400000000000004E-2</v>
      </c>
      <c r="E9" s="158" t="s">
        <v>312</v>
      </c>
      <c r="F9" s="159">
        <v>3.4600000000000006E-2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2.8200000000000003E-2</v>
      </c>
      <c r="E11" s="158" t="s">
        <v>312</v>
      </c>
      <c r="F11" s="159">
        <v>3.1400000000000004E-2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2.5000000000000001E-2</v>
      </c>
      <c r="E13" s="158" t="s">
        <v>312</v>
      </c>
      <c r="F13" s="159">
        <v>2.8200000000000003E-2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Header>&amp;R&amp;"ＭＳ 明朝,標準"&amp;12 2-7.歯科健診分析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242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246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259</v>
      </c>
    </row>
    <row r="2" spans="1:16">
      <c r="A2" s="11" t="s">
        <v>253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1.78E-2</v>
      </c>
      <c r="E5" s="158" t="s">
        <v>312</v>
      </c>
      <c r="F5" s="159">
        <v>0.02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1.5600000000000001E-2</v>
      </c>
      <c r="E7" s="158" t="s">
        <v>312</v>
      </c>
      <c r="F7" s="159">
        <v>1.78E-2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1.34E-2</v>
      </c>
      <c r="E9" s="158" t="s">
        <v>312</v>
      </c>
      <c r="F9" s="159">
        <v>1.5600000000000001E-2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1.12E-2</v>
      </c>
      <c r="E11" s="158" t="s">
        <v>312</v>
      </c>
      <c r="F11" s="159">
        <v>1.34E-2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8.9999999999999993E-3</v>
      </c>
      <c r="E13" s="158" t="s">
        <v>312</v>
      </c>
      <c r="F13" s="159">
        <v>1.12E-2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Header>&amp;R&amp;"ＭＳ 明朝,標準"&amp;12 2-7.歯科健診分析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243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246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260</v>
      </c>
    </row>
    <row r="2" spans="1:16">
      <c r="A2" s="11" t="s">
        <v>253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9.2000000000000026E-2</v>
      </c>
      <c r="E5" s="158" t="s">
        <v>312</v>
      </c>
      <c r="F5" s="159">
        <v>9.8000000000000004E-2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8.6000000000000021E-2</v>
      </c>
      <c r="E7" s="158" t="s">
        <v>312</v>
      </c>
      <c r="F7" s="159">
        <v>9.2000000000000026E-2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8.0000000000000016E-2</v>
      </c>
      <c r="E9" s="158" t="s">
        <v>312</v>
      </c>
      <c r="F9" s="159">
        <v>8.6000000000000021E-2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7.400000000000001E-2</v>
      </c>
      <c r="E11" s="158" t="s">
        <v>312</v>
      </c>
      <c r="F11" s="159">
        <v>8.0000000000000016E-2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6.8000000000000005E-2</v>
      </c>
      <c r="E13" s="158" t="s">
        <v>312</v>
      </c>
      <c r="F13" s="159">
        <v>7.400000000000001E-2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Header>&amp;R&amp;"ＭＳ 明朝,標準"&amp;12 2-7.歯科健診分析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V81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24" width="9.625" style="1" customWidth="1"/>
    <col min="25" max="25" width="9" style="1"/>
    <col min="26" max="26" width="10.5" style="1" customWidth="1"/>
    <col min="27" max="27" width="9" style="1"/>
    <col min="28" max="28" width="10.5" style="1" customWidth="1"/>
    <col min="29" max="29" width="9" style="1"/>
    <col min="30" max="30" width="10.5" style="1" customWidth="1"/>
    <col min="31" max="31" width="9" style="1"/>
    <col min="32" max="32" width="10.5" style="1" customWidth="1"/>
    <col min="33" max="33" width="9" style="1"/>
    <col min="34" max="34" width="10.5" style="1" customWidth="1"/>
    <col min="35" max="35" width="9" style="1"/>
    <col min="36" max="36" width="10.5" style="1" customWidth="1"/>
    <col min="37" max="37" width="9" style="1"/>
    <col min="38" max="38" width="10.5" style="1" customWidth="1"/>
    <col min="39" max="40" width="9" style="1"/>
    <col min="41" max="47" width="10.75" style="1" customWidth="1"/>
    <col min="48" max="16384" width="9" style="1"/>
  </cols>
  <sheetData>
    <row r="1" spans="1:48" ht="16.5" customHeight="1">
      <c r="A1" s="4" t="s">
        <v>221</v>
      </c>
    </row>
    <row r="2" spans="1:48" ht="16.5" customHeight="1">
      <c r="A2" s="4" t="s">
        <v>215</v>
      </c>
      <c r="D2" s="3" t="s">
        <v>295</v>
      </c>
    </row>
    <row r="3" spans="1:48" ht="16.5" customHeight="1">
      <c r="B3" s="292"/>
      <c r="C3" s="294" t="s">
        <v>175</v>
      </c>
      <c r="D3" s="292" t="s">
        <v>76</v>
      </c>
      <c r="E3" s="306"/>
      <c r="F3" s="307"/>
      <c r="G3" s="292" t="s">
        <v>77</v>
      </c>
      <c r="H3" s="306"/>
      <c r="I3" s="307"/>
      <c r="J3" s="292" t="s">
        <v>78</v>
      </c>
      <c r="K3" s="306"/>
      <c r="L3" s="307"/>
      <c r="M3" s="292" t="s">
        <v>177</v>
      </c>
      <c r="N3" s="306"/>
      <c r="O3" s="306"/>
      <c r="P3" s="292" t="s">
        <v>79</v>
      </c>
      <c r="Q3" s="306"/>
      <c r="R3" s="307"/>
      <c r="S3" s="292" t="s">
        <v>80</v>
      </c>
      <c r="T3" s="306"/>
      <c r="U3" s="307"/>
      <c r="V3" s="292" t="s">
        <v>81</v>
      </c>
      <c r="W3" s="306"/>
      <c r="X3" s="307"/>
      <c r="AO3" s="260"/>
    </row>
    <row r="4" spans="1:48" ht="16.5" customHeight="1">
      <c r="B4" s="310"/>
      <c r="C4" s="294"/>
      <c r="D4" s="293"/>
      <c r="E4" s="308"/>
      <c r="F4" s="309"/>
      <c r="G4" s="293"/>
      <c r="H4" s="308"/>
      <c r="I4" s="309"/>
      <c r="J4" s="293"/>
      <c r="K4" s="308"/>
      <c r="L4" s="309"/>
      <c r="M4" s="293"/>
      <c r="N4" s="308"/>
      <c r="O4" s="308"/>
      <c r="P4" s="293"/>
      <c r="Q4" s="308"/>
      <c r="R4" s="309"/>
      <c r="S4" s="293"/>
      <c r="T4" s="308"/>
      <c r="U4" s="309"/>
      <c r="V4" s="293"/>
      <c r="W4" s="308"/>
      <c r="X4" s="309"/>
      <c r="Z4" s="170" t="s">
        <v>262</v>
      </c>
    </row>
    <row r="5" spans="1:48" ht="45">
      <c r="B5" s="293"/>
      <c r="C5" s="294"/>
      <c r="D5" s="6" t="s">
        <v>74</v>
      </c>
      <c r="E5" s="7" t="s">
        <v>73</v>
      </c>
      <c r="F5" s="123" t="s">
        <v>273</v>
      </c>
      <c r="G5" s="6" t="s">
        <v>74</v>
      </c>
      <c r="H5" s="7" t="s">
        <v>73</v>
      </c>
      <c r="I5" s="123" t="s">
        <v>273</v>
      </c>
      <c r="J5" s="6" t="s">
        <v>74</v>
      </c>
      <c r="K5" s="7" t="s">
        <v>73</v>
      </c>
      <c r="L5" s="123" t="s">
        <v>273</v>
      </c>
      <c r="M5" s="6" t="s">
        <v>74</v>
      </c>
      <c r="N5" s="7" t="s">
        <v>73</v>
      </c>
      <c r="O5" s="123" t="s">
        <v>273</v>
      </c>
      <c r="P5" s="6" t="s">
        <v>74</v>
      </c>
      <c r="Q5" s="7" t="s">
        <v>73</v>
      </c>
      <c r="R5" s="123" t="s">
        <v>273</v>
      </c>
      <c r="S5" s="6" t="s">
        <v>74</v>
      </c>
      <c r="T5" s="7" t="s">
        <v>73</v>
      </c>
      <c r="U5" s="123" t="s">
        <v>273</v>
      </c>
      <c r="V5" s="6" t="s">
        <v>74</v>
      </c>
      <c r="W5" s="7" t="s">
        <v>73</v>
      </c>
      <c r="X5" s="123" t="s">
        <v>273</v>
      </c>
      <c r="Z5" s="290" t="s">
        <v>230</v>
      </c>
      <c r="AA5" s="291"/>
      <c r="AB5" s="290" t="s">
        <v>231</v>
      </c>
      <c r="AC5" s="291"/>
      <c r="AD5" s="290" t="s">
        <v>232</v>
      </c>
      <c r="AE5" s="291"/>
      <c r="AF5" s="304" t="s">
        <v>278</v>
      </c>
      <c r="AG5" s="305"/>
      <c r="AH5" s="290" t="s">
        <v>279</v>
      </c>
      <c r="AI5" s="291"/>
      <c r="AJ5" s="290" t="s">
        <v>280</v>
      </c>
      <c r="AK5" s="311"/>
      <c r="AL5" s="290" t="s">
        <v>282</v>
      </c>
      <c r="AM5" s="291"/>
      <c r="AN5" s="70"/>
      <c r="AO5" s="172" t="s">
        <v>223</v>
      </c>
      <c r="AP5" s="172" t="s">
        <v>224</v>
      </c>
      <c r="AQ5" s="172" t="s">
        <v>182</v>
      </c>
      <c r="AR5" s="95" t="s">
        <v>183</v>
      </c>
      <c r="AS5" s="95" t="s">
        <v>184</v>
      </c>
      <c r="AT5" s="95" t="s">
        <v>185</v>
      </c>
      <c r="AU5" s="95" t="s">
        <v>229</v>
      </c>
      <c r="AV5" s="85"/>
    </row>
    <row r="6" spans="1:48" s="20" customFormat="1">
      <c r="B6" s="129">
        <v>1</v>
      </c>
      <c r="C6" s="106" t="s">
        <v>57</v>
      </c>
      <c r="D6" s="130">
        <v>40270</v>
      </c>
      <c r="E6" s="131">
        <v>6874</v>
      </c>
      <c r="F6" s="132">
        <f t="shared" ref="F6:F37" si="0">IFERROR(E6/D6,0)</f>
        <v>0.17069778991805315</v>
      </c>
      <c r="G6" s="130">
        <v>40271</v>
      </c>
      <c r="H6" s="131">
        <v>2457</v>
      </c>
      <c r="I6" s="132">
        <f t="shared" ref="I6:I37" si="1">IFERROR(H6/G6,0)</f>
        <v>6.1011646097688166E-2</v>
      </c>
      <c r="J6" s="130">
        <v>40267</v>
      </c>
      <c r="K6" s="131">
        <v>721</v>
      </c>
      <c r="L6" s="132">
        <f t="shared" ref="L6:L37" si="2">IFERROR(K6/J6,0)</f>
        <v>1.790548091489309E-2</v>
      </c>
      <c r="M6" s="130">
        <v>40266</v>
      </c>
      <c r="N6" s="131">
        <v>10997</v>
      </c>
      <c r="O6" s="132">
        <f t="shared" ref="O6:O37" si="3">IFERROR(N6/M6,0)</f>
        <v>0.27310882630507127</v>
      </c>
      <c r="P6" s="130">
        <v>40270</v>
      </c>
      <c r="Q6" s="131">
        <v>1282</v>
      </c>
      <c r="R6" s="132">
        <f t="shared" ref="R6:R37" si="4">IFERROR(Q6/P6,0)</f>
        <v>3.1835112987335483E-2</v>
      </c>
      <c r="S6" s="130">
        <v>40269</v>
      </c>
      <c r="T6" s="131">
        <v>561</v>
      </c>
      <c r="U6" s="132">
        <f t="shared" ref="U6:U37" si="5">IFERROR(T6/S6,0)</f>
        <v>1.3931311927288982E-2</v>
      </c>
      <c r="V6" s="130">
        <v>40259</v>
      </c>
      <c r="W6" s="131">
        <v>3343</v>
      </c>
      <c r="X6" s="132">
        <f t="shared" ref="X6:X37" si="6">IFERROR(W6/V6,0)</f>
        <v>8.3037333267095559E-2</v>
      </c>
      <c r="Z6" s="80" t="str">
        <f>INDEX($C$6:$C$79,MATCH(AA6,F$6:F$79,0))</f>
        <v>能勢町</v>
      </c>
      <c r="AA6" s="82">
        <f>LARGE(F$6:F$79,ROW(A1))</f>
        <v>0.24358974358974358</v>
      </c>
      <c r="AB6" s="80" t="str">
        <f>INDEX($C$6:$C$79,MATCH(AC6,I$6:I$79,0))</f>
        <v>千早赤阪村</v>
      </c>
      <c r="AC6" s="82">
        <f>LARGE(I$6:I$79,ROW(A1))</f>
        <v>0.10606060606060606</v>
      </c>
      <c r="AD6" s="80" t="str">
        <f>INDEX($C$6:$C$79,MATCH(AE6,L$6:L$79,0))</f>
        <v>泉佐野市</v>
      </c>
      <c r="AE6" s="82">
        <f>LARGE(L$6:L$79,ROW(A1))</f>
        <v>9.3558282208588958E-2</v>
      </c>
      <c r="AF6" s="80" t="str">
        <f>INDEX($C$6:$C$79,MATCH(AG6,O$6:O$79,0))</f>
        <v>西淀川区</v>
      </c>
      <c r="AG6" s="82">
        <f>LARGE(O$6:O$79,ROW(A1))</f>
        <v>0.40618556701030928</v>
      </c>
      <c r="AH6" s="80" t="str">
        <f>INDEX($C$6:$C$79,MATCH(AI6,R$6:R$79,0))</f>
        <v>堺市北区</v>
      </c>
      <c r="AI6" s="82">
        <f>LARGE(R$6:R$79,ROW(A1))</f>
        <v>7.5763917957304305E-2</v>
      </c>
      <c r="AJ6" s="80" t="str">
        <f>INDEX($C$6:$C$79,MATCH(AK6,U$6:U$79,0))</f>
        <v>泉佐野市</v>
      </c>
      <c r="AK6" s="82">
        <f>LARGE(U$6:U$79,ROW(A1))</f>
        <v>5.8763413387838526E-2</v>
      </c>
      <c r="AL6" s="80" t="str">
        <f>INDEX($C$6:$C$79,MATCH(AM6,X$6:X$79,0))</f>
        <v>千早赤阪村</v>
      </c>
      <c r="AM6" s="82">
        <f>LARGE(X$6:X$79,ROW(A1))</f>
        <v>0.15151515151515152</v>
      </c>
      <c r="AN6" s="71"/>
      <c r="AO6" s="240">
        <f t="shared" ref="AO6:AO37" si="7">$F$80</f>
        <v>0.16321579904106207</v>
      </c>
      <c r="AP6" s="240">
        <f t="shared" ref="AP6:AP37" si="8">$I$80</f>
        <v>5.7367237721270462E-2</v>
      </c>
      <c r="AQ6" s="240">
        <f t="shared" ref="AQ6:AQ37" si="9">$L$80</f>
        <v>1.9399827725982977E-2</v>
      </c>
      <c r="AR6" s="240">
        <f t="shared" ref="AR6:AR37" si="10">$O$80</f>
        <v>0.24861601996478294</v>
      </c>
      <c r="AS6" s="240">
        <f t="shared" ref="AS6:AS37" si="11">$R$80</f>
        <v>3.0843281927863453E-2</v>
      </c>
      <c r="AT6" s="240">
        <f>$U$80</f>
        <v>1.4338733580756709E-2</v>
      </c>
      <c r="AU6" s="240">
        <f>$X$80</f>
        <v>8.4602958411200149E-2</v>
      </c>
      <c r="AV6" s="239">
        <v>0</v>
      </c>
    </row>
    <row r="7" spans="1:48" s="20" customFormat="1">
      <c r="B7" s="129">
        <v>2</v>
      </c>
      <c r="C7" s="106" t="s">
        <v>192</v>
      </c>
      <c r="D7" s="130">
        <v>1580</v>
      </c>
      <c r="E7" s="131">
        <v>320</v>
      </c>
      <c r="F7" s="132">
        <f t="shared" si="0"/>
        <v>0.20253164556962025</v>
      </c>
      <c r="G7" s="130">
        <v>1580</v>
      </c>
      <c r="H7" s="131">
        <v>110</v>
      </c>
      <c r="I7" s="132">
        <f t="shared" si="1"/>
        <v>6.9620253164556958E-2</v>
      </c>
      <c r="J7" s="130">
        <v>1580</v>
      </c>
      <c r="K7" s="131">
        <v>29</v>
      </c>
      <c r="L7" s="132">
        <f t="shared" si="2"/>
        <v>1.8354430379746836E-2</v>
      </c>
      <c r="M7" s="130">
        <v>1580</v>
      </c>
      <c r="N7" s="131">
        <v>446</v>
      </c>
      <c r="O7" s="132">
        <f t="shared" si="3"/>
        <v>0.28227848101265823</v>
      </c>
      <c r="P7" s="130">
        <v>1580</v>
      </c>
      <c r="Q7" s="131">
        <v>53</v>
      </c>
      <c r="R7" s="132">
        <f t="shared" si="4"/>
        <v>3.3544303797468353E-2</v>
      </c>
      <c r="S7" s="130">
        <v>1580</v>
      </c>
      <c r="T7" s="131">
        <v>37</v>
      </c>
      <c r="U7" s="132">
        <f t="shared" si="5"/>
        <v>2.3417721518987342E-2</v>
      </c>
      <c r="V7" s="130">
        <v>1580</v>
      </c>
      <c r="W7" s="131">
        <v>227</v>
      </c>
      <c r="X7" s="132">
        <f t="shared" si="6"/>
        <v>0.14367088607594936</v>
      </c>
      <c r="Z7" s="80" t="str">
        <f t="shared" ref="Z7:Z70" si="12">INDEX($C$6:$C$79,MATCH(AA7,F$6:F$79,0))</f>
        <v>藤井寺市</v>
      </c>
      <c r="AA7" s="82">
        <f t="shared" ref="AA7:AA70" si="13">LARGE(F$6:F$79,ROW(A2))</f>
        <v>0.24284717376133985</v>
      </c>
      <c r="AB7" s="80" t="str">
        <f t="shared" ref="AB7:AB70" si="14">INDEX($C$6:$C$79,MATCH(AC7,I$6:I$79,0))</f>
        <v>鶴見区</v>
      </c>
      <c r="AC7" s="82">
        <f t="shared" ref="AC7:AC70" si="15">LARGE(I$6:I$79,ROW(A2))</f>
        <v>9.2031425364758696E-2</v>
      </c>
      <c r="AD7" s="80" t="str">
        <f t="shared" ref="AD7:AD70" si="16">INDEX($C$6:$C$79,MATCH(AE7,L$6:L$79,0))</f>
        <v>千早赤阪村</v>
      </c>
      <c r="AE7" s="82">
        <f t="shared" ref="AE7:AE70" si="17">LARGE(L$6:L$79,ROW(A2))</f>
        <v>6.0606060606060608E-2</v>
      </c>
      <c r="AF7" s="80" t="str">
        <f t="shared" ref="AF7:AF70" si="18">INDEX($C$6:$C$79,MATCH(AG7,O$6:O$79,0))</f>
        <v>能勢町</v>
      </c>
      <c r="AG7" s="82">
        <f t="shared" ref="AG7:AG70" si="19">LARGE(O$6:O$79,ROW(A2))</f>
        <v>0.39743589743589741</v>
      </c>
      <c r="AH7" s="80" t="str">
        <f t="shared" ref="AH7:AH70" si="20">INDEX($C$6:$C$79,MATCH(AI7,R$6:R$79,0))</f>
        <v>福島区</v>
      </c>
      <c r="AI7" s="82">
        <f t="shared" ref="AI7:AI70" si="21">LARGE(R$6:R$79,ROW(A2))</f>
        <v>6.0160427807486629E-2</v>
      </c>
      <c r="AJ7" s="80" t="str">
        <f t="shared" ref="AJ7:AJ70" si="22">INDEX($C$6:$C$79,MATCH(AK7,U$6:U$79,0))</f>
        <v>大阪狭山市</v>
      </c>
      <c r="AK7" s="82">
        <f t="shared" ref="AK7:AK70" si="23">LARGE(U$6:U$79,ROW(A2))</f>
        <v>3.021978021978022E-2</v>
      </c>
      <c r="AL7" s="80" t="str">
        <f t="shared" ref="AL7:AL70" si="24">INDEX($C$6:$C$79,MATCH(AM7,X$6:X$79,0))</f>
        <v>都島区</v>
      </c>
      <c r="AM7" s="82">
        <f t="shared" ref="AM7:AM70" si="25">LARGE(X$6:X$79,ROW(A2))</f>
        <v>0.14367088607594936</v>
      </c>
      <c r="AO7" s="240">
        <f t="shared" si="7"/>
        <v>0.16321579904106207</v>
      </c>
      <c r="AP7" s="240">
        <f t="shared" si="8"/>
        <v>5.7367237721270462E-2</v>
      </c>
      <c r="AQ7" s="240">
        <f t="shared" si="9"/>
        <v>1.9399827725982977E-2</v>
      </c>
      <c r="AR7" s="240">
        <f t="shared" si="10"/>
        <v>0.24861601996478294</v>
      </c>
      <c r="AS7" s="240">
        <f t="shared" si="11"/>
        <v>3.0843281927863453E-2</v>
      </c>
      <c r="AT7" s="240">
        <f t="shared" ref="AT7:AT70" si="26">$U$80</f>
        <v>1.4338733580756709E-2</v>
      </c>
      <c r="AU7" s="240">
        <f t="shared" ref="AU7:AU70" si="27">$X$80</f>
        <v>8.4602958411200149E-2</v>
      </c>
      <c r="AV7" s="239">
        <v>0</v>
      </c>
    </row>
    <row r="8" spans="1:48" s="20" customFormat="1">
      <c r="B8" s="129">
        <v>3</v>
      </c>
      <c r="C8" s="106" t="s">
        <v>130</v>
      </c>
      <c r="D8" s="130">
        <v>748</v>
      </c>
      <c r="E8" s="131">
        <v>157</v>
      </c>
      <c r="F8" s="132">
        <f t="shared" si="0"/>
        <v>0.20989304812834225</v>
      </c>
      <c r="G8" s="130">
        <v>748</v>
      </c>
      <c r="H8" s="131">
        <v>52</v>
      </c>
      <c r="I8" s="132">
        <f t="shared" si="1"/>
        <v>6.9518716577540107E-2</v>
      </c>
      <c r="J8" s="130">
        <v>748</v>
      </c>
      <c r="K8" s="131">
        <v>21</v>
      </c>
      <c r="L8" s="132">
        <f t="shared" si="2"/>
        <v>2.8074866310160429E-2</v>
      </c>
      <c r="M8" s="130">
        <v>748</v>
      </c>
      <c r="N8" s="131">
        <v>203</v>
      </c>
      <c r="O8" s="132">
        <f t="shared" si="3"/>
        <v>0.27139037433155078</v>
      </c>
      <c r="P8" s="130">
        <v>748</v>
      </c>
      <c r="Q8" s="131">
        <v>45</v>
      </c>
      <c r="R8" s="132">
        <f t="shared" si="4"/>
        <v>6.0160427807486629E-2</v>
      </c>
      <c r="S8" s="130">
        <v>748</v>
      </c>
      <c r="T8" s="131">
        <v>17</v>
      </c>
      <c r="U8" s="132">
        <f t="shared" si="5"/>
        <v>2.2727272727272728E-2</v>
      </c>
      <c r="V8" s="130">
        <v>748</v>
      </c>
      <c r="W8" s="131">
        <v>68</v>
      </c>
      <c r="X8" s="132">
        <f t="shared" si="6"/>
        <v>9.0909090909090912E-2</v>
      </c>
      <c r="Z8" s="80" t="str">
        <f t="shared" si="12"/>
        <v>四條畷市</v>
      </c>
      <c r="AA8" s="82">
        <f t="shared" si="13"/>
        <v>0.23876123876123875</v>
      </c>
      <c r="AB8" s="80" t="str">
        <f t="shared" si="14"/>
        <v>熊取町</v>
      </c>
      <c r="AC8" s="82">
        <f t="shared" si="15"/>
        <v>8.5645355850422197E-2</v>
      </c>
      <c r="AD8" s="80" t="str">
        <f t="shared" si="16"/>
        <v>熊取町</v>
      </c>
      <c r="AE8" s="82">
        <f t="shared" si="17"/>
        <v>3.6188178528347409E-2</v>
      </c>
      <c r="AF8" s="80" t="str">
        <f t="shared" si="18"/>
        <v>此花区</v>
      </c>
      <c r="AG8" s="82">
        <f t="shared" si="19"/>
        <v>0.37626262626262624</v>
      </c>
      <c r="AH8" s="80" t="str">
        <f t="shared" si="20"/>
        <v>此花区</v>
      </c>
      <c r="AI8" s="82">
        <f t="shared" si="21"/>
        <v>5.5555555555555552E-2</v>
      </c>
      <c r="AJ8" s="80" t="str">
        <f t="shared" si="22"/>
        <v>東大阪市</v>
      </c>
      <c r="AK8" s="82">
        <f t="shared" si="23"/>
        <v>2.4929634097305992E-2</v>
      </c>
      <c r="AL8" s="80" t="str">
        <f t="shared" si="24"/>
        <v>能勢町</v>
      </c>
      <c r="AM8" s="82">
        <f t="shared" si="25"/>
        <v>0.12179487179487179</v>
      </c>
      <c r="AO8" s="240">
        <f t="shared" si="7"/>
        <v>0.16321579904106207</v>
      </c>
      <c r="AP8" s="240">
        <f t="shared" si="8"/>
        <v>5.7367237721270462E-2</v>
      </c>
      <c r="AQ8" s="240">
        <f t="shared" si="9"/>
        <v>1.9399827725982977E-2</v>
      </c>
      <c r="AR8" s="240">
        <f t="shared" si="10"/>
        <v>0.24861601996478294</v>
      </c>
      <c r="AS8" s="240">
        <f t="shared" si="11"/>
        <v>3.0843281927863453E-2</v>
      </c>
      <c r="AT8" s="240">
        <f t="shared" si="26"/>
        <v>1.4338733580756709E-2</v>
      </c>
      <c r="AU8" s="240">
        <f t="shared" si="27"/>
        <v>8.4602958411200149E-2</v>
      </c>
      <c r="AV8" s="239">
        <v>0</v>
      </c>
    </row>
    <row r="9" spans="1:48" s="20" customFormat="1">
      <c r="B9" s="129">
        <v>4</v>
      </c>
      <c r="C9" s="106" t="s">
        <v>131</v>
      </c>
      <c r="D9" s="130">
        <v>792</v>
      </c>
      <c r="E9" s="131">
        <v>153</v>
      </c>
      <c r="F9" s="132">
        <f t="shared" si="0"/>
        <v>0.19318181818181818</v>
      </c>
      <c r="G9" s="130">
        <v>792</v>
      </c>
      <c r="H9" s="131">
        <v>44</v>
      </c>
      <c r="I9" s="132">
        <f t="shared" si="1"/>
        <v>5.5555555555555552E-2</v>
      </c>
      <c r="J9" s="130">
        <v>792</v>
      </c>
      <c r="K9" s="131">
        <v>15</v>
      </c>
      <c r="L9" s="132">
        <f t="shared" si="2"/>
        <v>1.893939393939394E-2</v>
      </c>
      <c r="M9" s="130">
        <v>792</v>
      </c>
      <c r="N9" s="131">
        <v>298</v>
      </c>
      <c r="O9" s="132">
        <f t="shared" si="3"/>
        <v>0.37626262626262624</v>
      </c>
      <c r="P9" s="130">
        <v>792</v>
      </c>
      <c r="Q9" s="131">
        <v>44</v>
      </c>
      <c r="R9" s="132">
        <f t="shared" si="4"/>
        <v>5.5555555555555552E-2</v>
      </c>
      <c r="S9" s="130">
        <v>792</v>
      </c>
      <c r="T9" s="131">
        <v>13</v>
      </c>
      <c r="U9" s="132">
        <f t="shared" si="5"/>
        <v>1.6414141414141416E-2</v>
      </c>
      <c r="V9" s="130">
        <v>791</v>
      </c>
      <c r="W9" s="131">
        <v>46</v>
      </c>
      <c r="X9" s="132">
        <f t="shared" si="6"/>
        <v>5.8154235145385591E-2</v>
      </c>
      <c r="Z9" s="80" t="str">
        <f t="shared" si="12"/>
        <v>千早赤阪村</v>
      </c>
      <c r="AA9" s="82">
        <f t="shared" si="13"/>
        <v>0.23484848484848486</v>
      </c>
      <c r="AB9" s="80" t="str">
        <f t="shared" si="14"/>
        <v>岬町</v>
      </c>
      <c r="AC9" s="82">
        <f t="shared" si="15"/>
        <v>8.5106382978723402E-2</v>
      </c>
      <c r="AD9" s="80" t="str">
        <f t="shared" si="16"/>
        <v>鶴見区</v>
      </c>
      <c r="AE9" s="82">
        <f t="shared" si="17"/>
        <v>3.5934868051656375E-2</v>
      </c>
      <c r="AF9" s="80" t="str">
        <f t="shared" si="18"/>
        <v>藤井寺市</v>
      </c>
      <c r="AG9" s="82">
        <f t="shared" si="19"/>
        <v>0.35799023028611304</v>
      </c>
      <c r="AH9" s="80" t="str">
        <f t="shared" si="20"/>
        <v>八尾市</v>
      </c>
      <c r="AI9" s="82">
        <f t="shared" si="21"/>
        <v>4.7248182762201454E-2</v>
      </c>
      <c r="AJ9" s="80" t="str">
        <f t="shared" si="22"/>
        <v>平野区</v>
      </c>
      <c r="AK9" s="82">
        <f t="shared" si="23"/>
        <v>2.4784078107397672E-2</v>
      </c>
      <c r="AL9" s="80" t="str">
        <f t="shared" si="24"/>
        <v>西淀川区</v>
      </c>
      <c r="AM9" s="82">
        <f t="shared" si="25"/>
        <v>0.1169993117687543</v>
      </c>
      <c r="AO9" s="240">
        <f t="shared" si="7"/>
        <v>0.16321579904106207</v>
      </c>
      <c r="AP9" s="240">
        <f t="shared" si="8"/>
        <v>5.7367237721270462E-2</v>
      </c>
      <c r="AQ9" s="240">
        <f t="shared" si="9"/>
        <v>1.9399827725982977E-2</v>
      </c>
      <c r="AR9" s="240">
        <f t="shared" si="10"/>
        <v>0.24861601996478294</v>
      </c>
      <c r="AS9" s="240">
        <f t="shared" si="11"/>
        <v>3.0843281927863453E-2</v>
      </c>
      <c r="AT9" s="240">
        <f t="shared" si="26"/>
        <v>1.4338733580756709E-2</v>
      </c>
      <c r="AU9" s="240">
        <f t="shared" si="27"/>
        <v>8.4602958411200149E-2</v>
      </c>
      <c r="AV9" s="239">
        <v>0</v>
      </c>
    </row>
    <row r="10" spans="1:48" s="20" customFormat="1">
      <c r="B10" s="129">
        <v>5</v>
      </c>
      <c r="C10" s="106" t="s">
        <v>132</v>
      </c>
      <c r="D10" s="130">
        <v>1041</v>
      </c>
      <c r="E10" s="131">
        <v>176</v>
      </c>
      <c r="F10" s="132">
        <f t="shared" si="0"/>
        <v>0.1690682036503362</v>
      </c>
      <c r="G10" s="130">
        <v>1041</v>
      </c>
      <c r="H10" s="131">
        <v>67</v>
      </c>
      <c r="I10" s="132">
        <f t="shared" si="1"/>
        <v>6.43611911623439E-2</v>
      </c>
      <c r="J10" s="130">
        <v>1041</v>
      </c>
      <c r="K10" s="131">
        <v>15</v>
      </c>
      <c r="L10" s="132">
        <f t="shared" si="2"/>
        <v>1.4409221902017291E-2</v>
      </c>
      <c r="M10" s="130">
        <v>1041</v>
      </c>
      <c r="N10" s="131">
        <v>295</v>
      </c>
      <c r="O10" s="132">
        <f t="shared" si="3"/>
        <v>0.28338136407300674</v>
      </c>
      <c r="P10" s="130">
        <v>1041</v>
      </c>
      <c r="Q10" s="131">
        <v>34</v>
      </c>
      <c r="R10" s="132">
        <f t="shared" si="4"/>
        <v>3.2660902977905859E-2</v>
      </c>
      <c r="S10" s="130">
        <v>1041</v>
      </c>
      <c r="T10" s="131">
        <v>15</v>
      </c>
      <c r="U10" s="132">
        <f t="shared" si="5"/>
        <v>1.4409221902017291E-2</v>
      </c>
      <c r="V10" s="130">
        <v>1040</v>
      </c>
      <c r="W10" s="131">
        <v>70</v>
      </c>
      <c r="X10" s="132">
        <f t="shared" si="6"/>
        <v>6.7307692307692304E-2</v>
      </c>
      <c r="Z10" s="80" t="str">
        <f t="shared" si="12"/>
        <v>堺市南区</v>
      </c>
      <c r="AA10" s="82">
        <f t="shared" si="13"/>
        <v>0.21813471502590673</v>
      </c>
      <c r="AB10" s="80" t="str">
        <f t="shared" si="14"/>
        <v>北区</v>
      </c>
      <c r="AC10" s="82">
        <f t="shared" si="15"/>
        <v>8.4659090909090906E-2</v>
      </c>
      <c r="AD10" s="80" t="str">
        <f t="shared" si="16"/>
        <v>河南町</v>
      </c>
      <c r="AE10" s="82">
        <f t="shared" si="17"/>
        <v>3.5031847133757961E-2</v>
      </c>
      <c r="AF10" s="80" t="str">
        <f t="shared" si="18"/>
        <v>東成区</v>
      </c>
      <c r="AG10" s="82">
        <f t="shared" si="19"/>
        <v>0.33274021352313166</v>
      </c>
      <c r="AH10" s="80" t="str">
        <f t="shared" si="20"/>
        <v>阿倍野区</v>
      </c>
      <c r="AI10" s="82">
        <f t="shared" si="21"/>
        <v>4.4495151169423847E-2</v>
      </c>
      <c r="AJ10" s="80" t="str">
        <f t="shared" si="22"/>
        <v>都島区</v>
      </c>
      <c r="AK10" s="82">
        <f t="shared" si="23"/>
        <v>2.3417721518987342E-2</v>
      </c>
      <c r="AL10" s="80" t="str">
        <f t="shared" si="24"/>
        <v>豊中市</v>
      </c>
      <c r="AM10" s="82">
        <f t="shared" si="25"/>
        <v>0.11411782897788773</v>
      </c>
      <c r="AO10" s="240">
        <f t="shared" si="7"/>
        <v>0.16321579904106207</v>
      </c>
      <c r="AP10" s="240">
        <f t="shared" si="8"/>
        <v>5.7367237721270462E-2</v>
      </c>
      <c r="AQ10" s="240">
        <f t="shared" si="9"/>
        <v>1.9399827725982977E-2</v>
      </c>
      <c r="AR10" s="240">
        <f t="shared" si="10"/>
        <v>0.24861601996478294</v>
      </c>
      <c r="AS10" s="240">
        <f t="shared" si="11"/>
        <v>3.0843281927863453E-2</v>
      </c>
      <c r="AT10" s="240">
        <f t="shared" si="26"/>
        <v>1.4338733580756709E-2</v>
      </c>
      <c r="AU10" s="240">
        <f t="shared" si="27"/>
        <v>8.4602958411200149E-2</v>
      </c>
      <c r="AV10" s="239">
        <v>0</v>
      </c>
    </row>
    <row r="11" spans="1:48" s="20" customFormat="1">
      <c r="B11" s="129">
        <v>6</v>
      </c>
      <c r="C11" s="106" t="s">
        <v>133</v>
      </c>
      <c r="D11" s="130">
        <v>2097</v>
      </c>
      <c r="E11" s="131">
        <v>271</v>
      </c>
      <c r="F11" s="132">
        <f t="shared" si="0"/>
        <v>0.12923223652837387</v>
      </c>
      <c r="G11" s="130">
        <v>2097</v>
      </c>
      <c r="H11" s="131">
        <v>136</v>
      </c>
      <c r="I11" s="132">
        <f t="shared" si="1"/>
        <v>6.4854554124940386E-2</v>
      </c>
      <c r="J11" s="130">
        <v>2098</v>
      </c>
      <c r="K11" s="131">
        <v>32</v>
      </c>
      <c r="L11" s="132">
        <f t="shared" si="2"/>
        <v>1.5252621544327931E-2</v>
      </c>
      <c r="M11" s="130">
        <v>2097</v>
      </c>
      <c r="N11" s="131">
        <v>592</v>
      </c>
      <c r="O11" s="132">
        <f t="shared" si="3"/>
        <v>0.28230805913209345</v>
      </c>
      <c r="P11" s="130">
        <v>2097</v>
      </c>
      <c r="Q11" s="131">
        <v>80</v>
      </c>
      <c r="R11" s="132">
        <f t="shared" si="4"/>
        <v>3.8149737720553169E-2</v>
      </c>
      <c r="S11" s="130">
        <v>2098</v>
      </c>
      <c r="T11" s="131">
        <v>40</v>
      </c>
      <c r="U11" s="132">
        <f t="shared" si="5"/>
        <v>1.9065776930409915E-2</v>
      </c>
      <c r="V11" s="130">
        <v>2098</v>
      </c>
      <c r="W11" s="131">
        <v>228</v>
      </c>
      <c r="X11" s="132">
        <f t="shared" si="6"/>
        <v>0.10867492850333652</v>
      </c>
      <c r="Z11" s="80" t="str">
        <f t="shared" si="12"/>
        <v>城東区</v>
      </c>
      <c r="AA11" s="82">
        <f t="shared" si="13"/>
        <v>0.21614100185528756</v>
      </c>
      <c r="AB11" s="80" t="str">
        <f t="shared" si="14"/>
        <v>堺市北区</v>
      </c>
      <c r="AC11" s="82">
        <f t="shared" si="15"/>
        <v>8.4135621598995389E-2</v>
      </c>
      <c r="AD11" s="80" t="str">
        <f t="shared" si="16"/>
        <v>守口市</v>
      </c>
      <c r="AE11" s="82">
        <f t="shared" si="17"/>
        <v>3.4346504559270519E-2</v>
      </c>
      <c r="AF11" s="80" t="str">
        <f t="shared" si="18"/>
        <v>泉佐野市</v>
      </c>
      <c r="AG11" s="82">
        <f t="shared" si="19"/>
        <v>0.32396525293817069</v>
      </c>
      <c r="AH11" s="80" t="str">
        <f t="shared" si="20"/>
        <v>柏原市</v>
      </c>
      <c r="AI11" s="82">
        <f t="shared" si="21"/>
        <v>4.414361389052384E-2</v>
      </c>
      <c r="AJ11" s="80" t="str">
        <f t="shared" si="22"/>
        <v>阪南市</v>
      </c>
      <c r="AK11" s="82">
        <f t="shared" si="23"/>
        <v>2.3399014778325122E-2</v>
      </c>
      <c r="AL11" s="80" t="str">
        <f t="shared" si="24"/>
        <v>柏原市</v>
      </c>
      <c r="AM11" s="82">
        <f t="shared" si="25"/>
        <v>0.11373011196228638</v>
      </c>
      <c r="AO11" s="240">
        <f t="shared" si="7"/>
        <v>0.16321579904106207</v>
      </c>
      <c r="AP11" s="240">
        <f t="shared" si="8"/>
        <v>5.7367237721270462E-2</v>
      </c>
      <c r="AQ11" s="240">
        <f t="shared" si="9"/>
        <v>1.9399827725982977E-2</v>
      </c>
      <c r="AR11" s="240">
        <f t="shared" si="10"/>
        <v>0.24861601996478294</v>
      </c>
      <c r="AS11" s="240">
        <f t="shared" si="11"/>
        <v>3.0843281927863453E-2</v>
      </c>
      <c r="AT11" s="240">
        <f t="shared" si="26"/>
        <v>1.4338733580756709E-2</v>
      </c>
      <c r="AU11" s="240">
        <f t="shared" si="27"/>
        <v>8.4602958411200149E-2</v>
      </c>
      <c r="AV11" s="239">
        <v>0</v>
      </c>
    </row>
    <row r="12" spans="1:48" s="20" customFormat="1">
      <c r="B12" s="129">
        <v>7</v>
      </c>
      <c r="C12" s="106" t="s">
        <v>134</v>
      </c>
      <c r="D12" s="130">
        <v>1397</v>
      </c>
      <c r="E12" s="131">
        <v>277</v>
      </c>
      <c r="F12" s="132">
        <f t="shared" si="0"/>
        <v>0.19828203292770222</v>
      </c>
      <c r="G12" s="130">
        <v>1397</v>
      </c>
      <c r="H12" s="131">
        <v>85</v>
      </c>
      <c r="I12" s="132">
        <f t="shared" si="1"/>
        <v>6.084466714387974E-2</v>
      </c>
      <c r="J12" s="130">
        <v>1397</v>
      </c>
      <c r="K12" s="131">
        <v>24</v>
      </c>
      <c r="L12" s="132">
        <f t="shared" si="2"/>
        <v>1.7179670722977811E-2</v>
      </c>
      <c r="M12" s="130">
        <v>1397</v>
      </c>
      <c r="N12" s="131">
        <v>348</v>
      </c>
      <c r="O12" s="132">
        <f t="shared" si="3"/>
        <v>0.24910522548317823</v>
      </c>
      <c r="P12" s="130">
        <v>1397</v>
      </c>
      <c r="Q12" s="131">
        <v>41</v>
      </c>
      <c r="R12" s="132">
        <f t="shared" si="4"/>
        <v>2.9348604151753759E-2</v>
      </c>
      <c r="S12" s="130">
        <v>1397</v>
      </c>
      <c r="T12" s="131">
        <v>18</v>
      </c>
      <c r="U12" s="132">
        <f t="shared" si="5"/>
        <v>1.2884753042233358E-2</v>
      </c>
      <c r="V12" s="130">
        <v>1397</v>
      </c>
      <c r="W12" s="131">
        <v>112</v>
      </c>
      <c r="X12" s="132">
        <f t="shared" si="6"/>
        <v>8.0171796707229778E-2</v>
      </c>
      <c r="Z12" s="80" t="str">
        <f t="shared" si="12"/>
        <v>福島区</v>
      </c>
      <c r="AA12" s="82">
        <f t="shared" si="13"/>
        <v>0.20989304812834225</v>
      </c>
      <c r="AB12" s="80" t="str">
        <f t="shared" si="14"/>
        <v>河南町</v>
      </c>
      <c r="AC12" s="82">
        <f t="shared" si="15"/>
        <v>8.2802547770700632E-2</v>
      </c>
      <c r="AD12" s="80" t="str">
        <f t="shared" si="16"/>
        <v>貝塚市</v>
      </c>
      <c r="AE12" s="82">
        <f t="shared" si="17"/>
        <v>3.2672112018669777E-2</v>
      </c>
      <c r="AF12" s="80" t="str">
        <f t="shared" si="18"/>
        <v>堺市西区</v>
      </c>
      <c r="AG12" s="82">
        <f t="shared" si="19"/>
        <v>0.32392559332905707</v>
      </c>
      <c r="AH12" s="80" t="str">
        <f t="shared" si="20"/>
        <v>北区</v>
      </c>
      <c r="AI12" s="82">
        <f t="shared" si="21"/>
        <v>4.3749999999999997E-2</v>
      </c>
      <c r="AJ12" s="80" t="str">
        <f t="shared" si="22"/>
        <v>門真市</v>
      </c>
      <c r="AK12" s="82">
        <f t="shared" si="23"/>
        <v>2.2923875432525952E-2</v>
      </c>
      <c r="AL12" s="80" t="str">
        <f t="shared" si="24"/>
        <v>大阪狭山市</v>
      </c>
      <c r="AM12" s="82">
        <f t="shared" si="25"/>
        <v>0.11274060494958753</v>
      </c>
      <c r="AO12" s="240">
        <f t="shared" si="7"/>
        <v>0.16321579904106207</v>
      </c>
      <c r="AP12" s="240">
        <f t="shared" si="8"/>
        <v>5.7367237721270462E-2</v>
      </c>
      <c r="AQ12" s="240">
        <f t="shared" si="9"/>
        <v>1.9399827725982977E-2</v>
      </c>
      <c r="AR12" s="240">
        <f t="shared" si="10"/>
        <v>0.24861601996478294</v>
      </c>
      <c r="AS12" s="240">
        <f t="shared" si="11"/>
        <v>3.0843281927863453E-2</v>
      </c>
      <c r="AT12" s="240">
        <f t="shared" si="26"/>
        <v>1.4338733580756709E-2</v>
      </c>
      <c r="AU12" s="240">
        <f t="shared" si="27"/>
        <v>8.4602958411200149E-2</v>
      </c>
      <c r="AV12" s="239">
        <v>0</v>
      </c>
    </row>
    <row r="13" spans="1:48" s="20" customFormat="1">
      <c r="B13" s="129">
        <v>8</v>
      </c>
      <c r="C13" s="106" t="s">
        <v>58</v>
      </c>
      <c r="D13" s="130">
        <v>580</v>
      </c>
      <c r="E13" s="131">
        <v>90</v>
      </c>
      <c r="F13" s="132">
        <f t="shared" si="0"/>
        <v>0.15517241379310345</v>
      </c>
      <c r="G13" s="130">
        <v>580</v>
      </c>
      <c r="H13" s="131">
        <v>34</v>
      </c>
      <c r="I13" s="132">
        <f t="shared" si="1"/>
        <v>5.8620689655172413E-2</v>
      </c>
      <c r="J13" s="130">
        <v>580</v>
      </c>
      <c r="K13" s="131">
        <v>10</v>
      </c>
      <c r="L13" s="132">
        <f t="shared" si="2"/>
        <v>1.7241379310344827E-2</v>
      </c>
      <c r="M13" s="130">
        <v>580</v>
      </c>
      <c r="N13" s="131">
        <v>153</v>
      </c>
      <c r="O13" s="132">
        <f t="shared" si="3"/>
        <v>0.26379310344827589</v>
      </c>
      <c r="P13" s="130">
        <v>580</v>
      </c>
      <c r="Q13" s="131">
        <v>24</v>
      </c>
      <c r="R13" s="132">
        <f t="shared" si="4"/>
        <v>4.1379310344827586E-2</v>
      </c>
      <c r="S13" s="130">
        <v>580</v>
      </c>
      <c r="T13" s="131">
        <v>10</v>
      </c>
      <c r="U13" s="132">
        <f t="shared" si="5"/>
        <v>1.7241379310344827E-2</v>
      </c>
      <c r="V13" s="130">
        <v>580</v>
      </c>
      <c r="W13" s="131">
        <v>52</v>
      </c>
      <c r="X13" s="132">
        <f t="shared" si="6"/>
        <v>8.9655172413793102E-2</v>
      </c>
      <c r="Z13" s="80" t="str">
        <f t="shared" si="12"/>
        <v>熊取町</v>
      </c>
      <c r="AA13" s="82">
        <f t="shared" si="13"/>
        <v>0.20868516284680338</v>
      </c>
      <c r="AB13" s="80" t="str">
        <f t="shared" si="14"/>
        <v>岸和田市</v>
      </c>
      <c r="AC13" s="82">
        <f t="shared" si="15"/>
        <v>7.5415896487985218E-2</v>
      </c>
      <c r="AD13" s="80" t="str">
        <f t="shared" si="16"/>
        <v>能勢町</v>
      </c>
      <c r="AE13" s="82">
        <f t="shared" si="17"/>
        <v>3.2051282051282048E-2</v>
      </c>
      <c r="AF13" s="80" t="str">
        <f t="shared" si="18"/>
        <v>柏原市</v>
      </c>
      <c r="AG13" s="82">
        <f t="shared" si="19"/>
        <v>0.32018834608593288</v>
      </c>
      <c r="AH13" s="80" t="str">
        <f t="shared" si="20"/>
        <v>平野区</v>
      </c>
      <c r="AI13" s="82">
        <f t="shared" si="21"/>
        <v>4.3559894855426211E-2</v>
      </c>
      <c r="AJ13" s="80" t="str">
        <f t="shared" si="22"/>
        <v>福島区</v>
      </c>
      <c r="AK13" s="82">
        <f t="shared" si="23"/>
        <v>2.2727272727272728E-2</v>
      </c>
      <c r="AL13" s="80" t="str">
        <f t="shared" si="24"/>
        <v>堺市北区</v>
      </c>
      <c r="AM13" s="82">
        <f t="shared" si="25"/>
        <v>0.11139028475711893</v>
      </c>
      <c r="AO13" s="240">
        <f t="shared" si="7"/>
        <v>0.16321579904106207</v>
      </c>
      <c r="AP13" s="240">
        <f t="shared" si="8"/>
        <v>5.7367237721270462E-2</v>
      </c>
      <c r="AQ13" s="240">
        <f t="shared" si="9"/>
        <v>1.9399827725982977E-2</v>
      </c>
      <c r="AR13" s="240">
        <f t="shared" si="10"/>
        <v>0.24861601996478294</v>
      </c>
      <c r="AS13" s="240">
        <f t="shared" si="11"/>
        <v>3.0843281927863453E-2</v>
      </c>
      <c r="AT13" s="240">
        <f t="shared" si="26"/>
        <v>1.4338733580756709E-2</v>
      </c>
      <c r="AU13" s="240">
        <f t="shared" si="27"/>
        <v>8.4602958411200149E-2</v>
      </c>
      <c r="AV13" s="239">
        <v>0</v>
      </c>
    </row>
    <row r="14" spans="1:48" s="20" customFormat="1">
      <c r="B14" s="129">
        <v>9</v>
      </c>
      <c r="C14" s="106" t="s">
        <v>135</v>
      </c>
      <c r="D14" s="130">
        <v>577</v>
      </c>
      <c r="E14" s="131">
        <v>70</v>
      </c>
      <c r="F14" s="132">
        <f t="shared" si="0"/>
        <v>0.12131715771230503</v>
      </c>
      <c r="G14" s="130">
        <v>577</v>
      </c>
      <c r="H14" s="131">
        <v>24</v>
      </c>
      <c r="I14" s="132">
        <f t="shared" si="1"/>
        <v>4.1594454072790298E-2</v>
      </c>
      <c r="J14" s="130">
        <v>576</v>
      </c>
      <c r="K14" s="131">
        <v>9</v>
      </c>
      <c r="L14" s="132">
        <f t="shared" si="2"/>
        <v>1.5625E-2</v>
      </c>
      <c r="M14" s="130">
        <v>577</v>
      </c>
      <c r="N14" s="131">
        <v>126</v>
      </c>
      <c r="O14" s="132">
        <f t="shared" si="3"/>
        <v>0.21837088388214904</v>
      </c>
      <c r="P14" s="130">
        <v>577</v>
      </c>
      <c r="Q14" s="131">
        <v>25</v>
      </c>
      <c r="R14" s="132">
        <f t="shared" si="4"/>
        <v>4.3327556325823226E-2</v>
      </c>
      <c r="S14" s="130">
        <v>577</v>
      </c>
      <c r="T14" s="131">
        <v>1</v>
      </c>
      <c r="U14" s="132">
        <f t="shared" si="5"/>
        <v>1.7331022530329288E-3</v>
      </c>
      <c r="V14" s="130">
        <v>577</v>
      </c>
      <c r="W14" s="131">
        <v>30</v>
      </c>
      <c r="X14" s="132">
        <f t="shared" si="6"/>
        <v>5.1993067590987867E-2</v>
      </c>
      <c r="Z14" s="80" t="str">
        <f t="shared" si="12"/>
        <v>鶴見区</v>
      </c>
      <c r="AA14" s="82">
        <f t="shared" si="13"/>
        <v>0.20650953984287318</v>
      </c>
      <c r="AB14" s="80" t="str">
        <f t="shared" si="14"/>
        <v>貝塚市</v>
      </c>
      <c r="AC14" s="82">
        <f t="shared" si="15"/>
        <v>7.5262543757292882E-2</v>
      </c>
      <c r="AD14" s="80" t="str">
        <f t="shared" si="16"/>
        <v>柏原市</v>
      </c>
      <c r="AE14" s="82">
        <f t="shared" si="17"/>
        <v>3.0606238964096526E-2</v>
      </c>
      <c r="AF14" s="80" t="str">
        <f t="shared" si="18"/>
        <v>東淀川区</v>
      </c>
      <c r="AG14" s="82">
        <f t="shared" si="19"/>
        <v>0.30886372510737992</v>
      </c>
      <c r="AH14" s="80" t="str">
        <f t="shared" si="20"/>
        <v>浪速区</v>
      </c>
      <c r="AI14" s="82">
        <f t="shared" si="21"/>
        <v>4.3327556325823226E-2</v>
      </c>
      <c r="AJ14" s="80" t="str">
        <f t="shared" si="22"/>
        <v>北区</v>
      </c>
      <c r="AK14" s="82">
        <f t="shared" si="23"/>
        <v>2.1022727272727273E-2</v>
      </c>
      <c r="AL14" s="80" t="str">
        <f t="shared" si="24"/>
        <v>住之江区</v>
      </c>
      <c r="AM14" s="82">
        <f t="shared" si="25"/>
        <v>0.10986442262739599</v>
      </c>
      <c r="AO14" s="240">
        <f t="shared" si="7"/>
        <v>0.16321579904106207</v>
      </c>
      <c r="AP14" s="240">
        <f t="shared" si="8"/>
        <v>5.7367237721270462E-2</v>
      </c>
      <c r="AQ14" s="240">
        <f t="shared" si="9"/>
        <v>1.9399827725982977E-2</v>
      </c>
      <c r="AR14" s="240">
        <f t="shared" si="10"/>
        <v>0.24861601996478294</v>
      </c>
      <c r="AS14" s="240">
        <f t="shared" si="11"/>
        <v>3.0843281927863453E-2</v>
      </c>
      <c r="AT14" s="240">
        <f t="shared" si="26"/>
        <v>1.4338733580756709E-2</v>
      </c>
      <c r="AU14" s="240">
        <f t="shared" si="27"/>
        <v>8.4602958411200149E-2</v>
      </c>
      <c r="AV14" s="239">
        <v>0</v>
      </c>
    </row>
    <row r="15" spans="1:48" s="20" customFormat="1">
      <c r="B15" s="129">
        <v>10</v>
      </c>
      <c r="C15" s="106" t="s">
        <v>59</v>
      </c>
      <c r="D15" s="130">
        <v>1455</v>
      </c>
      <c r="E15" s="131">
        <v>201</v>
      </c>
      <c r="F15" s="132">
        <f t="shared" si="0"/>
        <v>0.13814432989690723</v>
      </c>
      <c r="G15" s="130">
        <v>1455</v>
      </c>
      <c r="H15" s="131">
        <v>87</v>
      </c>
      <c r="I15" s="132">
        <f t="shared" si="1"/>
        <v>5.9793814432989693E-2</v>
      </c>
      <c r="J15" s="130">
        <v>1455</v>
      </c>
      <c r="K15" s="131">
        <v>21</v>
      </c>
      <c r="L15" s="132">
        <f t="shared" si="2"/>
        <v>1.443298969072165E-2</v>
      </c>
      <c r="M15" s="130">
        <v>1455</v>
      </c>
      <c r="N15" s="131">
        <v>591</v>
      </c>
      <c r="O15" s="132">
        <f t="shared" si="3"/>
        <v>0.40618556701030928</v>
      </c>
      <c r="P15" s="130">
        <v>1455</v>
      </c>
      <c r="Q15" s="131">
        <v>27</v>
      </c>
      <c r="R15" s="132">
        <f t="shared" si="4"/>
        <v>1.8556701030927835E-2</v>
      </c>
      <c r="S15" s="130">
        <v>1455</v>
      </c>
      <c r="T15" s="131">
        <v>7</v>
      </c>
      <c r="U15" s="132">
        <f t="shared" si="5"/>
        <v>4.8109965635738834E-3</v>
      </c>
      <c r="V15" s="130">
        <v>1453</v>
      </c>
      <c r="W15" s="131">
        <v>170</v>
      </c>
      <c r="X15" s="132">
        <f t="shared" si="6"/>
        <v>0.1169993117687543</v>
      </c>
      <c r="Z15" s="80" t="str">
        <f t="shared" si="12"/>
        <v>貝塚市</v>
      </c>
      <c r="AA15" s="82">
        <f t="shared" si="13"/>
        <v>0.20478413068844808</v>
      </c>
      <c r="AB15" s="80" t="str">
        <f t="shared" si="14"/>
        <v>守口市</v>
      </c>
      <c r="AC15" s="82">
        <f t="shared" si="15"/>
        <v>7.2014585232452147E-2</v>
      </c>
      <c r="AD15" s="80" t="str">
        <f t="shared" si="16"/>
        <v>高石市</v>
      </c>
      <c r="AE15" s="82">
        <f t="shared" si="17"/>
        <v>2.9571984435797664E-2</v>
      </c>
      <c r="AF15" s="80" t="str">
        <f t="shared" si="18"/>
        <v>守口市</v>
      </c>
      <c r="AG15" s="82">
        <f t="shared" si="19"/>
        <v>0.30617208878078445</v>
      </c>
      <c r="AH15" s="80" t="str">
        <f t="shared" si="20"/>
        <v>天王寺区</v>
      </c>
      <c r="AI15" s="82">
        <f t="shared" si="21"/>
        <v>4.1379310344827586E-2</v>
      </c>
      <c r="AJ15" s="80" t="str">
        <f t="shared" si="22"/>
        <v>泉南市</v>
      </c>
      <c r="AK15" s="82">
        <f t="shared" si="23"/>
        <v>2.0876826722338204E-2</v>
      </c>
      <c r="AL15" s="80" t="str">
        <f t="shared" si="24"/>
        <v>港区</v>
      </c>
      <c r="AM15" s="82">
        <f t="shared" si="25"/>
        <v>0.10867492850333652</v>
      </c>
      <c r="AO15" s="240">
        <f t="shared" si="7"/>
        <v>0.16321579904106207</v>
      </c>
      <c r="AP15" s="240">
        <f t="shared" si="8"/>
        <v>5.7367237721270462E-2</v>
      </c>
      <c r="AQ15" s="240">
        <f t="shared" si="9"/>
        <v>1.9399827725982977E-2</v>
      </c>
      <c r="AR15" s="240">
        <f t="shared" si="10"/>
        <v>0.24861601996478294</v>
      </c>
      <c r="AS15" s="240">
        <f t="shared" si="11"/>
        <v>3.0843281927863453E-2</v>
      </c>
      <c r="AT15" s="240">
        <f t="shared" si="26"/>
        <v>1.4338733580756709E-2</v>
      </c>
      <c r="AU15" s="240">
        <f t="shared" si="27"/>
        <v>8.4602958411200149E-2</v>
      </c>
      <c r="AV15" s="239">
        <v>0</v>
      </c>
    </row>
    <row r="16" spans="1:48" s="20" customFormat="1">
      <c r="B16" s="129">
        <v>11</v>
      </c>
      <c r="C16" s="106" t="s">
        <v>60</v>
      </c>
      <c r="D16" s="130">
        <v>2561</v>
      </c>
      <c r="E16" s="131">
        <v>370</v>
      </c>
      <c r="F16" s="132">
        <f t="shared" si="0"/>
        <v>0.14447481452557595</v>
      </c>
      <c r="G16" s="130">
        <v>2561</v>
      </c>
      <c r="H16" s="131">
        <v>139</v>
      </c>
      <c r="I16" s="132">
        <f t="shared" si="1"/>
        <v>5.4275673565013664E-2</v>
      </c>
      <c r="J16" s="130">
        <v>2561</v>
      </c>
      <c r="K16" s="131">
        <v>40</v>
      </c>
      <c r="L16" s="132">
        <f t="shared" si="2"/>
        <v>1.5618898867629832E-2</v>
      </c>
      <c r="M16" s="130">
        <v>2561</v>
      </c>
      <c r="N16" s="131">
        <v>791</v>
      </c>
      <c r="O16" s="132">
        <f t="shared" si="3"/>
        <v>0.30886372510737992</v>
      </c>
      <c r="P16" s="130">
        <v>2561</v>
      </c>
      <c r="Q16" s="131">
        <v>73</v>
      </c>
      <c r="R16" s="132">
        <f t="shared" si="4"/>
        <v>2.8504490433424443E-2</v>
      </c>
      <c r="S16" s="130">
        <v>2561</v>
      </c>
      <c r="T16" s="131">
        <v>28</v>
      </c>
      <c r="U16" s="132">
        <f t="shared" si="5"/>
        <v>1.0933229207340883E-2</v>
      </c>
      <c r="V16" s="130">
        <v>2561</v>
      </c>
      <c r="W16" s="131">
        <v>178</v>
      </c>
      <c r="X16" s="132">
        <f t="shared" si="6"/>
        <v>6.9504099960952748E-2</v>
      </c>
      <c r="Z16" s="80" t="str">
        <f t="shared" si="12"/>
        <v>都島区</v>
      </c>
      <c r="AA16" s="82">
        <f t="shared" si="13"/>
        <v>0.20253164556962025</v>
      </c>
      <c r="AB16" s="80" t="str">
        <f t="shared" si="14"/>
        <v>泉佐野市</v>
      </c>
      <c r="AC16" s="82">
        <f t="shared" si="15"/>
        <v>7.1538068472151245E-2</v>
      </c>
      <c r="AD16" s="80" t="str">
        <f t="shared" si="16"/>
        <v>福島区</v>
      </c>
      <c r="AE16" s="82">
        <f t="shared" si="17"/>
        <v>2.8074866310160429E-2</v>
      </c>
      <c r="AF16" s="80" t="str">
        <f t="shared" si="18"/>
        <v>高石市</v>
      </c>
      <c r="AG16" s="82">
        <f t="shared" si="19"/>
        <v>0.30350194552529181</v>
      </c>
      <c r="AH16" s="80" t="str">
        <f t="shared" si="20"/>
        <v>泉大津市</v>
      </c>
      <c r="AI16" s="82">
        <f t="shared" si="21"/>
        <v>3.9563437926330151E-2</v>
      </c>
      <c r="AJ16" s="80" t="str">
        <f t="shared" si="22"/>
        <v>港区</v>
      </c>
      <c r="AK16" s="82">
        <f t="shared" si="23"/>
        <v>1.9065776930409915E-2</v>
      </c>
      <c r="AL16" s="80" t="str">
        <f t="shared" si="24"/>
        <v>生野区</v>
      </c>
      <c r="AM16" s="82">
        <f t="shared" si="25"/>
        <v>0.10586011342155009</v>
      </c>
      <c r="AO16" s="240">
        <f t="shared" si="7"/>
        <v>0.16321579904106207</v>
      </c>
      <c r="AP16" s="240">
        <f t="shared" si="8"/>
        <v>5.7367237721270462E-2</v>
      </c>
      <c r="AQ16" s="240">
        <f t="shared" si="9"/>
        <v>1.9399827725982977E-2</v>
      </c>
      <c r="AR16" s="240">
        <f t="shared" si="10"/>
        <v>0.24861601996478294</v>
      </c>
      <c r="AS16" s="240">
        <f t="shared" si="11"/>
        <v>3.0843281927863453E-2</v>
      </c>
      <c r="AT16" s="240">
        <f t="shared" si="26"/>
        <v>1.4338733580756709E-2</v>
      </c>
      <c r="AU16" s="240">
        <f t="shared" si="27"/>
        <v>8.4602958411200149E-2</v>
      </c>
      <c r="AV16" s="239">
        <v>0</v>
      </c>
    </row>
    <row r="17" spans="2:48" s="20" customFormat="1">
      <c r="B17" s="129">
        <v>12</v>
      </c>
      <c r="C17" s="106" t="s">
        <v>136</v>
      </c>
      <c r="D17" s="130">
        <v>1686</v>
      </c>
      <c r="E17" s="131">
        <v>286</v>
      </c>
      <c r="F17" s="132">
        <f t="shared" si="0"/>
        <v>0.16963226571767498</v>
      </c>
      <c r="G17" s="130">
        <v>1686</v>
      </c>
      <c r="H17" s="131">
        <v>113</v>
      </c>
      <c r="I17" s="132">
        <f t="shared" si="1"/>
        <v>6.7022538552787669E-2</v>
      </c>
      <c r="J17" s="130">
        <v>1686</v>
      </c>
      <c r="K17" s="131">
        <v>26</v>
      </c>
      <c r="L17" s="132">
        <f t="shared" si="2"/>
        <v>1.542111506524318E-2</v>
      </c>
      <c r="M17" s="130">
        <v>1686</v>
      </c>
      <c r="N17" s="131">
        <v>561</v>
      </c>
      <c r="O17" s="132">
        <f t="shared" si="3"/>
        <v>0.33274021352313166</v>
      </c>
      <c r="P17" s="130">
        <v>1686</v>
      </c>
      <c r="Q17" s="131">
        <v>26</v>
      </c>
      <c r="R17" s="132">
        <f t="shared" si="4"/>
        <v>1.542111506524318E-2</v>
      </c>
      <c r="S17" s="130">
        <v>1686</v>
      </c>
      <c r="T17" s="131">
        <v>11</v>
      </c>
      <c r="U17" s="132">
        <f t="shared" si="5"/>
        <v>6.5243179122182679E-3</v>
      </c>
      <c r="V17" s="130">
        <v>1686</v>
      </c>
      <c r="W17" s="131">
        <v>114</v>
      </c>
      <c r="X17" s="132">
        <f t="shared" si="6"/>
        <v>6.7615658362989328E-2</v>
      </c>
      <c r="Z17" s="80" t="str">
        <f t="shared" si="12"/>
        <v>大正区</v>
      </c>
      <c r="AA17" s="82">
        <f t="shared" si="13"/>
        <v>0.19828203292770222</v>
      </c>
      <c r="AB17" s="80" t="str">
        <f t="shared" si="14"/>
        <v>泉南市</v>
      </c>
      <c r="AC17" s="82">
        <f t="shared" si="15"/>
        <v>7.0981210855949897E-2</v>
      </c>
      <c r="AD17" s="80" t="str">
        <f t="shared" si="16"/>
        <v>高槻市</v>
      </c>
      <c r="AE17" s="82">
        <f t="shared" si="17"/>
        <v>2.7876956879978029E-2</v>
      </c>
      <c r="AF17" s="80" t="str">
        <f t="shared" si="18"/>
        <v>鶴見区</v>
      </c>
      <c r="AG17" s="82">
        <f t="shared" si="19"/>
        <v>0.29966329966329969</v>
      </c>
      <c r="AH17" s="80" t="str">
        <f t="shared" si="20"/>
        <v>守口市</v>
      </c>
      <c r="AI17" s="82">
        <f t="shared" si="21"/>
        <v>3.8893953205712546E-2</v>
      </c>
      <c r="AJ17" s="80" t="str">
        <f t="shared" si="22"/>
        <v>大東市</v>
      </c>
      <c r="AK17" s="82">
        <f t="shared" si="23"/>
        <v>1.8647007805724199E-2</v>
      </c>
      <c r="AL17" s="80" t="str">
        <f t="shared" si="24"/>
        <v>北区</v>
      </c>
      <c r="AM17" s="82">
        <f t="shared" si="25"/>
        <v>0.10580204778156997</v>
      </c>
      <c r="AO17" s="240">
        <f t="shared" si="7"/>
        <v>0.16321579904106207</v>
      </c>
      <c r="AP17" s="240">
        <f t="shared" si="8"/>
        <v>5.7367237721270462E-2</v>
      </c>
      <c r="AQ17" s="240">
        <f t="shared" si="9"/>
        <v>1.9399827725982977E-2</v>
      </c>
      <c r="AR17" s="240">
        <f t="shared" si="10"/>
        <v>0.24861601996478294</v>
      </c>
      <c r="AS17" s="240">
        <f t="shared" si="11"/>
        <v>3.0843281927863453E-2</v>
      </c>
      <c r="AT17" s="240">
        <f t="shared" si="26"/>
        <v>1.4338733580756709E-2</v>
      </c>
      <c r="AU17" s="240">
        <f t="shared" si="27"/>
        <v>8.4602958411200149E-2</v>
      </c>
      <c r="AV17" s="239">
        <v>0</v>
      </c>
    </row>
    <row r="18" spans="2:48" s="20" customFormat="1">
      <c r="B18" s="129">
        <v>13</v>
      </c>
      <c r="C18" s="106" t="s">
        <v>137</v>
      </c>
      <c r="D18" s="130">
        <v>2117</v>
      </c>
      <c r="E18" s="131">
        <v>338</v>
      </c>
      <c r="F18" s="132">
        <f t="shared" si="0"/>
        <v>0.15965989607935757</v>
      </c>
      <c r="G18" s="130">
        <v>2117</v>
      </c>
      <c r="H18" s="131">
        <v>114</v>
      </c>
      <c r="I18" s="132">
        <f t="shared" si="1"/>
        <v>5.3849787435049597E-2</v>
      </c>
      <c r="J18" s="130">
        <v>2117</v>
      </c>
      <c r="K18" s="131">
        <v>37</v>
      </c>
      <c r="L18" s="132">
        <f t="shared" si="2"/>
        <v>1.7477562588568731E-2</v>
      </c>
      <c r="M18" s="130">
        <v>2117</v>
      </c>
      <c r="N18" s="131">
        <v>589</v>
      </c>
      <c r="O18" s="132">
        <f t="shared" si="3"/>
        <v>0.27822390174775624</v>
      </c>
      <c r="P18" s="130">
        <v>2117</v>
      </c>
      <c r="Q18" s="131">
        <v>69</v>
      </c>
      <c r="R18" s="132">
        <f t="shared" si="4"/>
        <v>3.2593292394898443E-2</v>
      </c>
      <c r="S18" s="130">
        <v>2117</v>
      </c>
      <c r="T18" s="131">
        <v>31</v>
      </c>
      <c r="U18" s="132">
        <f t="shared" si="5"/>
        <v>1.4643363249881908E-2</v>
      </c>
      <c r="V18" s="130">
        <v>2116</v>
      </c>
      <c r="W18" s="131">
        <v>224</v>
      </c>
      <c r="X18" s="132">
        <f t="shared" si="6"/>
        <v>0.10586011342155009</v>
      </c>
      <c r="Z18" s="80" t="str">
        <f t="shared" si="12"/>
        <v>此花区</v>
      </c>
      <c r="AA18" s="82">
        <f t="shared" si="13"/>
        <v>0.19318181818181818</v>
      </c>
      <c r="AB18" s="80" t="str">
        <f t="shared" si="14"/>
        <v>都島区</v>
      </c>
      <c r="AC18" s="82">
        <f t="shared" si="15"/>
        <v>6.9620253164556958E-2</v>
      </c>
      <c r="AD18" s="80" t="str">
        <f t="shared" si="16"/>
        <v>松原市</v>
      </c>
      <c r="AE18" s="82">
        <f t="shared" si="17"/>
        <v>2.6522593320235755E-2</v>
      </c>
      <c r="AF18" s="80" t="str">
        <f t="shared" si="18"/>
        <v>泉大津市</v>
      </c>
      <c r="AG18" s="82">
        <f t="shared" si="19"/>
        <v>0.29536152796725784</v>
      </c>
      <c r="AH18" s="80" t="str">
        <f t="shared" si="20"/>
        <v>忠岡町</v>
      </c>
      <c r="AI18" s="82">
        <f t="shared" si="21"/>
        <v>3.8674033149171269E-2</v>
      </c>
      <c r="AJ18" s="80" t="str">
        <f t="shared" si="22"/>
        <v>堺市北区</v>
      </c>
      <c r="AK18" s="82">
        <f t="shared" si="23"/>
        <v>1.8417748011720386E-2</v>
      </c>
      <c r="AL18" s="80" t="str">
        <f t="shared" si="24"/>
        <v>吹田市</v>
      </c>
      <c r="AM18" s="82">
        <f t="shared" si="25"/>
        <v>0.10523640061006609</v>
      </c>
      <c r="AO18" s="240">
        <f t="shared" si="7"/>
        <v>0.16321579904106207</v>
      </c>
      <c r="AP18" s="240">
        <f t="shared" si="8"/>
        <v>5.7367237721270462E-2</v>
      </c>
      <c r="AQ18" s="240">
        <f t="shared" si="9"/>
        <v>1.9399827725982977E-2</v>
      </c>
      <c r="AR18" s="240">
        <f t="shared" si="10"/>
        <v>0.24861601996478294</v>
      </c>
      <c r="AS18" s="240">
        <f t="shared" si="11"/>
        <v>3.0843281927863453E-2</v>
      </c>
      <c r="AT18" s="240">
        <f t="shared" si="26"/>
        <v>1.4338733580756709E-2</v>
      </c>
      <c r="AU18" s="240">
        <f t="shared" si="27"/>
        <v>8.4602958411200149E-2</v>
      </c>
      <c r="AV18" s="239">
        <v>0</v>
      </c>
    </row>
    <row r="19" spans="2:48" s="20" customFormat="1">
      <c r="B19" s="129">
        <v>14</v>
      </c>
      <c r="C19" s="106" t="s">
        <v>138</v>
      </c>
      <c r="D19" s="130">
        <v>1740</v>
      </c>
      <c r="E19" s="131">
        <v>262</v>
      </c>
      <c r="F19" s="132">
        <f t="shared" si="0"/>
        <v>0.15057471264367817</v>
      </c>
      <c r="G19" s="130">
        <v>1741</v>
      </c>
      <c r="H19" s="131">
        <v>84</v>
      </c>
      <c r="I19" s="132">
        <f t="shared" si="1"/>
        <v>4.8248133256748996E-2</v>
      </c>
      <c r="J19" s="130">
        <v>1740</v>
      </c>
      <c r="K19" s="131">
        <v>35</v>
      </c>
      <c r="L19" s="132">
        <f t="shared" si="2"/>
        <v>2.0114942528735632E-2</v>
      </c>
      <c r="M19" s="130">
        <v>1740</v>
      </c>
      <c r="N19" s="131">
        <v>410</v>
      </c>
      <c r="O19" s="132">
        <f t="shared" si="3"/>
        <v>0.23563218390804597</v>
      </c>
      <c r="P19" s="130">
        <v>1740</v>
      </c>
      <c r="Q19" s="131">
        <v>50</v>
      </c>
      <c r="R19" s="132">
        <f t="shared" si="4"/>
        <v>2.8735632183908046E-2</v>
      </c>
      <c r="S19" s="130">
        <v>1740</v>
      </c>
      <c r="T19" s="131">
        <v>20</v>
      </c>
      <c r="U19" s="132">
        <f t="shared" si="5"/>
        <v>1.1494252873563218E-2</v>
      </c>
      <c r="V19" s="130">
        <v>1740</v>
      </c>
      <c r="W19" s="131">
        <v>133</v>
      </c>
      <c r="X19" s="132">
        <f t="shared" si="6"/>
        <v>7.6436781609195398E-2</v>
      </c>
      <c r="Z19" s="80" t="str">
        <f t="shared" si="12"/>
        <v>和泉市</v>
      </c>
      <c r="AA19" s="82">
        <f t="shared" si="13"/>
        <v>0.19171099290780141</v>
      </c>
      <c r="AB19" s="80" t="str">
        <f t="shared" si="14"/>
        <v>福島区</v>
      </c>
      <c r="AC19" s="82">
        <f t="shared" si="15"/>
        <v>6.9518716577540107E-2</v>
      </c>
      <c r="AD19" s="80" t="str">
        <f t="shared" si="16"/>
        <v>東大阪市</v>
      </c>
      <c r="AE19" s="82">
        <f t="shared" si="17"/>
        <v>2.4728588661037394E-2</v>
      </c>
      <c r="AF19" s="80" t="str">
        <f t="shared" si="18"/>
        <v>西区</v>
      </c>
      <c r="AG19" s="82">
        <f t="shared" si="19"/>
        <v>0.28338136407300674</v>
      </c>
      <c r="AH19" s="80" t="str">
        <f t="shared" si="20"/>
        <v>熊取町</v>
      </c>
      <c r="AI19" s="82">
        <f t="shared" si="21"/>
        <v>3.8600723763570564E-2</v>
      </c>
      <c r="AJ19" s="80" t="str">
        <f t="shared" si="22"/>
        <v>吹田市</v>
      </c>
      <c r="AK19" s="82">
        <f t="shared" si="23"/>
        <v>1.7666497203863752E-2</v>
      </c>
      <c r="AL19" s="80" t="str">
        <f t="shared" si="24"/>
        <v>守口市</v>
      </c>
      <c r="AM19" s="82">
        <f t="shared" si="25"/>
        <v>0.10428701733049558</v>
      </c>
      <c r="AO19" s="240">
        <f t="shared" si="7"/>
        <v>0.16321579904106207</v>
      </c>
      <c r="AP19" s="240">
        <f t="shared" si="8"/>
        <v>5.7367237721270462E-2</v>
      </c>
      <c r="AQ19" s="240">
        <f t="shared" si="9"/>
        <v>1.9399827725982977E-2</v>
      </c>
      <c r="AR19" s="240">
        <f t="shared" si="10"/>
        <v>0.24861601996478294</v>
      </c>
      <c r="AS19" s="240">
        <f t="shared" si="11"/>
        <v>3.0843281927863453E-2</v>
      </c>
      <c r="AT19" s="240">
        <f t="shared" si="26"/>
        <v>1.4338733580756709E-2</v>
      </c>
      <c r="AU19" s="240">
        <f t="shared" si="27"/>
        <v>8.4602958411200149E-2</v>
      </c>
      <c r="AV19" s="239">
        <v>0</v>
      </c>
    </row>
    <row r="20" spans="2:48" s="20" customFormat="1">
      <c r="B20" s="129">
        <v>15</v>
      </c>
      <c r="C20" s="106" t="s">
        <v>139</v>
      </c>
      <c r="D20" s="130">
        <v>2156</v>
      </c>
      <c r="E20" s="131">
        <v>466</v>
      </c>
      <c r="F20" s="132">
        <f t="shared" si="0"/>
        <v>0.21614100185528756</v>
      </c>
      <c r="G20" s="130">
        <v>2156</v>
      </c>
      <c r="H20" s="131">
        <v>131</v>
      </c>
      <c r="I20" s="132">
        <f t="shared" si="1"/>
        <v>6.0760667903525044E-2</v>
      </c>
      <c r="J20" s="130">
        <v>2156</v>
      </c>
      <c r="K20" s="131">
        <v>36</v>
      </c>
      <c r="L20" s="132">
        <f t="shared" si="2"/>
        <v>1.6697588126159554E-2</v>
      </c>
      <c r="M20" s="130">
        <v>2156</v>
      </c>
      <c r="N20" s="131">
        <v>588</v>
      </c>
      <c r="O20" s="132">
        <f t="shared" si="3"/>
        <v>0.27272727272727271</v>
      </c>
      <c r="P20" s="130">
        <v>2156</v>
      </c>
      <c r="Q20" s="131">
        <v>59</v>
      </c>
      <c r="R20" s="132">
        <f t="shared" si="4"/>
        <v>2.7365491651205939E-2</v>
      </c>
      <c r="S20" s="130">
        <v>2155</v>
      </c>
      <c r="T20" s="131">
        <v>27</v>
      </c>
      <c r="U20" s="132">
        <f t="shared" si="5"/>
        <v>1.2529002320185615E-2</v>
      </c>
      <c r="V20" s="130">
        <v>2155</v>
      </c>
      <c r="W20" s="131">
        <v>192</v>
      </c>
      <c r="X20" s="132">
        <f t="shared" si="6"/>
        <v>8.909512761020881E-2</v>
      </c>
      <c r="Z20" s="80" t="str">
        <f t="shared" si="12"/>
        <v>淀川区</v>
      </c>
      <c r="AA20" s="82">
        <f t="shared" si="13"/>
        <v>0.19054820415879017</v>
      </c>
      <c r="AB20" s="80" t="str">
        <f t="shared" si="14"/>
        <v>寝屋川市</v>
      </c>
      <c r="AC20" s="82">
        <f t="shared" si="15"/>
        <v>6.7897558070279931E-2</v>
      </c>
      <c r="AD20" s="80" t="str">
        <f t="shared" si="16"/>
        <v>大阪狭山市</v>
      </c>
      <c r="AE20" s="82">
        <f t="shared" si="17"/>
        <v>2.4725274725274724E-2</v>
      </c>
      <c r="AF20" s="80" t="str">
        <f t="shared" si="18"/>
        <v>港区</v>
      </c>
      <c r="AG20" s="82">
        <f t="shared" si="19"/>
        <v>0.28230805913209345</v>
      </c>
      <c r="AH20" s="80" t="str">
        <f t="shared" si="20"/>
        <v>堺市</v>
      </c>
      <c r="AI20" s="82">
        <f t="shared" si="21"/>
        <v>3.8480610929286917E-2</v>
      </c>
      <c r="AJ20" s="80" t="str">
        <f t="shared" si="22"/>
        <v>豊中市</v>
      </c>
      <c r="AK20" s="82">
        <f t="shared" si="23"/>
        <v>1.7467923944968312E-2</v>
      </c>
      <c r="AL20" s="80" t="str">
        <f t="shared" si="24"/>
        <v>堺市東区</v>
      </c>
      <c r="AM20" s="82">
        <f t="shared" si="25"/>
        <v>0.10223953261927946</v>
      </c>
      <c r="AO20" s="240">
        <f t="shared" si="7"/>
        <v>0.16321579904106207</v>
      </c>
      <c r="AP20" s="240">
        <f t="shared" si="8"/>
        <v>5.7367237721270462E-2</v>
      </c>
      <c r="AQ20" s="240">
        <f t="shared" si="9"/>
        <v>1.9399827725982977E-2</v>
      </c>
      <c r="AR20" s="240">
        <f t="shared" si="10"/>
        <v>0.24861601996478294</v>
      </c>
      <c r="AS20" s="240">
        <f t="shared" si="11"/>
        <v>3.0843281927863453E-2</v>
      </c>
      <c r="AT20" s="240">
        <f t="shared" si="26"/>
        <v>1.4338733580756709E-2</v>
      </c>
      <c r="AU20" s="240">
        <f t="shared" si="27"/>
        <v>8.4602958411200149E-2</v>
      </c>
      <c r="AV20" s="239">
        <v>0</v>
      </c>
    </row>
    <row r="21" spans="2:48" s="20" customFormat="1">
      <c r="B21" s="129">
        <v>16</v>
      </c>
      <c r="C21" s="106" t="s">
        <v>61</v>
      </c>
      <c r="D21" s="130">
        <v>1753</v>
      </c>
      <c r="E21" s="131">
        <v>289</v>
      </c>
      <c r="F21" s="132">
        <f t="shared" si="0"/>
        <v>0.16486023958927554</v>
      </c>
      <c r="G21" s="130">
        <v>1753</v>
      </c>
      <c r="H21" s="131">
        <v>85</v>
      </c>
      <c r="I21" s="132">
        <f t="shared" si="1"/>
        <v>4.8488305761551623E-2</v>
      </c>
      <c r="J21" s="130">
        <v>1753</v>
      </c>
      <c r="K21" s="131">
        <v>29</v>
      </c>
      <c r="L21" s="132">
        <f t="shared" si="2"/>
        <v>1.6543069024529379E-2</v>
      </c>
      <c r="M21" s="130">
        <v>1752</v>
      </c>
      <c r="N21" s="131">
        <v>460</v>
      </c>
      <c r="O21" s="132">
        <f t="shared" si="3"/>
        <v>0.26255707762557079</v>
      </c>
      <c r="P21" s="130">
        <v>1753</v>
      </c>
      <c r="Q21" s="131">
        <v>78</v>
      </c>
      <c r="R21" s="132">
        <f t="shared" si="4"/>
        <v>4.4495151169423847E-2</v>
      </c>
      <c r="S21" s="130">
        <v>1753</v>
      </c>
      <c r="T21" s="131">
        <v>29</v>
      </c>
      <c r="U21" s="132">
        <f t="shared" si="5"/>
        <v>1.6543069024529379E-2</v>
      </c>
      <c r="V21" s="130">
        <v>1753</v>
      </c>
      <c r="W21" s="131">
        <v>135</v>
      </c>
      <c r="X21" s="132">
        <f t="shared" si="6"/>
        <v>7.7010838562464351E-2</v>
      </c>
      <c r="Z21" s="80" t="str">
        <f t="shared" si="12"/>
        <v>河南町</v>
      </c>
      <c r="AA21" s="82">
        <f t="shared" si="13"/>
        <v>0.18789808917197454</v>
      </c>
      <c r="AB21" s="80" t="str">
        <f t="shared" si="14"/>
        <v>藤井寺市</v>
      </c>
      <c r="AC21" s="82">
        <f t="shared" si="15"/>
        <v>6.7690160502442434E-2</v>
      </c>
      <c r="AD21" s="80" t="str">
        <f t="shared" si="16"/>
        <v>堺市中区</v>
      </c>
      <c r="AE21" s="82">
        <f t="shared" si="17"/>
        <v>2.4186046511627906E-2</v>
      </c>
      <c r="AF21" s="80" t="str">
        <f t="shared" si="18"/>
        <v>都島区</v>
      </c>
      <c r="AG21" s="82">
        <f t="shared" si="19"/>
        <v>0.28227848101265823</v>
      </c>
      <c r="AH21" s="80" t="str">
        <f t="shared" si="20"/>
        <v>河南町</v>
      </c>
      <c r="AI21" s="82">
        <f t="shared" si="21"/>
        <v>3.8216560509554139E-2</v>
      </c>
      <c r="AJ21" s="80" t="str">
        <f t="shared" si="22"/>
        <v>天王寺区</v>
      </c>
      <c r="AK21" s="82">
        <f t="shared" si="23"/>
        <v>1.7241379310344827E-2</v>
      </c>
      <c r="AL21" s="80" t="str">
        <f t="shared" si="24"/>
        <v>門真市</v>
      </c>
      <c r="AM21" s="82">
        <f t="shared" si="25"/>
        <v>0.10207612456747404</v>
      </c>
      <c r="AO21" s="240">
        <f t="shared" si="7"/>
        <v>0.16321579904106207</v>
      </c>
      <c r="AP21" s="240">
        <f t="shared" si="8"/>
        <v>5.7367237721270462E-2</v>
      </c>
      <c r="AQ21" s="240">
        <f t="shared" si="9"/>
        <v>1.9399827725982977E-2</v>
      </c>
      <c r="AR21" s="240">
        <f t="shared" si="10"/>
        <v>0.24861601996478294</v>
      </c>
      <c r="AS21" s="240">
        <f t="shared" si="11"/>
        <v>3.0843281927863453E-2</v>
      </c>
      <c r="AT21" s="240">
        <f t="shared" si="26"/>
        <v>1.4338733580756709E-2</v>
      </c>
      <c r="AU21" s="240">
        <f t="shared" si="27"/>
        <v>8.4602958411200149E-2</v>
      </c>
      <c r="AV21" s="239">
        <v>0</v>
      </c>
    </row>
    <row r="22" spans="2:48" s="20" customFormat="1">
      <c r="B22" s="129">
        <v>17</v>
      </c>
      <c r="C22" s="106" t="s">
        <v>140</v>
      </c>
      <c r="D22" s="130">
        <v>2752</v>
      </c>
      <c r="E22" s="131">
        <v>433</v>
      </c>
      <c r="F22" s="132">
        <f t="shared" si="0"/>
        <v>0.15734011627906977</v>
      </c>
      <c r="G22" s="130">
        <v>2752</v>
      </c>
      <c r="H22" s="131">
        <v>153</v>
      </c>
      <c r="I22" s="132">
        <f t="shared" si="1"/>
        <v>5.5595930232558141E-2</v>
      </c>
      <c r="J22" s="130">
        <v>2752</v>
      </c>
      <c r="K22" s="131">
        <v>40</v>
      </c>
      <c r="L22" s="132">
        <f t="shared" si="2"/>
        <v>1.4534883720930232E-2</v>
      </c>
      <c r="M22" s="130">
        <v>2751</v>
      </c>
      <c r="N22" s="131">
        <v>693</v>
      </c>
      <c r="O22" s="132">
        <f t="shared" si="3"/>
        <v>0.25190839694656486</v>
      </c>
      <c r="P22" s="130">
        <v>2752</v>
      </c>
      <c r="Q22" s="131">
        <v>89</v>
      </c>
      <c r="R22" s="132">
        <f t="shared" si="4"/>
        <v>3.2340116279069769E-2</v>
      </c>
      <c r="S22" s="130">
        <v>2752</v>
      </c>
      <c r="T22" s="131">
        <v>29</v>
      </c>
      <c r="U22" s="132">
        <f t="shared" si="5"/>
        <v>1.0537790697674418E-2</v>
      </c>
      <c r="V22" s="130">
        <v>2752</v>
      </c>
      <c r="W22" s="131">
        <v>164</v>
      </c>
      <c r="X22" s="132">
        <f t="shared" si="6"/>
        <v>5.9593023255813955E-2</v>
      </c>
      <c r="Z22" s="80" t="str">
        <f t="shared" si="12"/>
        <v>北区</v>
      </c>
      <c r="AA22" s="82">
        <f t="shared" si="13"/>
        <v>0.18693181818181817</v>
      </c>
      <c r="AB22" s="80" t="str">
        <f t="shared" si="14"/>
        <v>柏原市</v>
      </c>
      <c r="AC22" s="82">
        <f t="shared" si="15"/>
        <v>6.7686874632136546E-2</v>
      </c>
      <c r="AD22" s="80" t="str">
        <f t="shared" si="16"/>
        <v>泉大津市</v>
      </c>
      <c r="AE22" s="82">
        <f t="shared" si="17"/>
        <v>2.3874488403819918E-2</v>
      </c>
      <c r="AF22" s="80" t="str">
        <f t="shared" si="18"/>
        <v>堺市中区</v>
      </c>
      <c r="AG22" s="82">
        <f t="shared" si="19"/>
        <v>0.27906976744186046</v>
      </c>
      <c r="AH22" s="80" t="str">
        <f t="shared" si="20"/>
        <v>港区</v>
      </c>
      <c r="AI22" s="82">
        <f t="shared" si="21"/>
        <v>3.8149737720553169E-2</v>
      </c>
      <c r="AJ22" s="80" t="str">
        <f t="shared" si="22"/>
        <v>熊取町</v>
      </c>
      <c r="AK22" s="82">
        <f t="shared" si="23"/>
        <v>1.6887816646562123E-2</v>
      </c>
      <c r="AL22" s="80" t="str">
        <f t="shared" si="24"/>
        <v>東大阪市</v>
      </c>
      <c r="AM22" s="82">
        <f t="shared" si="25"/>
        <v>0.10115635997988939</v>
      </c>
      <c r="AO22" s="240">
        <f t="shared" si="7"/>
        <v>0.16321579904106207</v>
      </c>
      <c r="AP22" s="240">
        <f t="shared" si="8"/>
        <v>5.7367237721270462E-2</v>
      </c>
      <c r="AQ22" s="240">
        <f t="shared" si="9"/>
        <v>1.9399827725982977E-2</v>
      </c>
      <c r="AR22" s="240">
        <f t="shared" si="10"/>
        <v>0.24861601996478294</v>
      </c>
      <c r="AS22" s="240">
        <f t="shared" si="11"/>
        <v>3.0843281927863453E-2</v>
      </c>
      <c r="AT22" s="240">
        <f t="shared" si="26"/>
        <v>1.4338733580756709E-2</v>
      </c>
      <c r="AU22" s="240">
        <f t="shared" si="27"/>
        <v>8.4602958411200149E-2</v>
      </c>
      <c r="AV22" s="239">
        <v>0</v>
      </c>
    </row>
    <row r="23" spans="2:48" s="20" customFormat="1">
      <c r="B23" s="129">
        <v>18</v>
      </c>
      <c r="C23" s="106" t="s">
        <v>62</v>
      </c>
      <c r="D23" s="130">
        <v>2471</v>
      </c>
      <c r="E23" s="131">
        <v>398</v>
      </c>
      <c r="F23" s="132">
        <f t="shared" si="0"/>
        <v>0.16106839336301093</v>
      </c>
      <c r="G23" s="130">
        <v>2471</v>
      </c>
      <c r="H23" s="131">
        <v>140</v>
      </c>
      <c r="I23" s="132">
        <f t="shared" si="1"/>
        <v>5.6657223796033995E-2</v>
      </c>
      <c r="J23" s="130">
        <v>2471</v>
      </c>
      <c r="K23" s="131">
        <v>53</v>
      </c>
      <c r="L23" s="132">
        <f t="shared" si="2"/>
        <v>2.1448806151355727E-2</v>
      </c>
      <c r="M23" s="130">
        <v>2471</v>
      </c>
      <c r="N23" s="131">
        <v>518</v>
      </c>
      <c r="O23" s="132">
        <f t="shared" si="3"/>
        <v>0.20963172804532579</v>
      </c>
      <c r="P23" s="130">
        <v>2471</v>
      </c>
      <c r="Q23" s="131">
        <v>60</v>
      </c>
      <c r="R23" s="132">
        <f t="shared" si="4"/>
        <v>2.4281667341157425E-2</v>
      </c>
      <c r="S23" s="130">
        <v>2471</v>
      </c>
      <c r="T23" s="131">
        <v>32</v>
      </c>
      <c r="U23" s="132">
        <f t="shared" si="5"/>
        <v>1.2950222581950627E-2</v>
      </c>
      <c r="V23" s="130">
        <v>2471</v>
      </c>
      <c r="W23" s="131">
        <v>183</v>
      </c>
      <c r="X23" s="132">
        <f t="shared" si="6"/>
        <v>7.4059085390530147E-2</v>
      </c>
      <c r="Z23" s="80" t="str">
        <f t="shared" si="12"/>
        <v>守口市</v>
      </c>
      <c r="AA23" s="82">
        <f t="shared" si="13"/>
        <v>0.1835308416894561</v>
      </c>
      <c r="AB23" s="80" t="str">
        <f t="shared" si="14"/>
        <v>住之江区</v>
      </c>
      <c r="AC23" s="82">
        <f t="shared" si="15"/>
        <v>6.7321178120617109E-2</v>
      </c>
      <c r="AD23" s="80" t="str">
        <f t="shared" si="16"/>
        <v>島本町</v>
      </c>
      <c r="AE23" s="82">
        <f t="shared" si="17"/>
        <v>2.3529411764705882E-2</v>
      </c>
      <c r="AF23" s="80" t="str">
        <f t="shared" si="18"/>
        <v>生野区</v>
      </c>
      <c r="AG23" s="82">
        <f t="shared" si="19"/>
        <v>0.27822390174775624</v>
      </c>
      <c r="AH23" s="80" t="str">
        <f t="shared" si="20"/>
        <v>岸和田市</v>
      </c>
      <c r="AI23" s="82">
        <f t="shared" si="21"/>
        <v>3.8077634011090572E-2</v>
      </c>
      <c r="AJ23" s="80" t="str">
        <f t="shared" si="22"/>
        <v>阿倍野区</v>
      </c>
      <c r="AK23" s="82">
        <f t="shared" si="23"/>
        <v>1.6543069024529379E-2</v>
      </c>
      <c r="AL23" s="80" t="str">
        <f t="shared" si="24"/>
        <v>阪南市</v>
      </c>
      <c r="AM23" s="82">
        <f t="shared" si="25"/>
        <v>9.8522167487684734E-2</v>
      </c>
      <c r="AO23" s="240">
        <f t="shared" si="7"/>
        <v>0.16321579904106207</v>
      </c>
      <c r="AP23" s="240">
        <f t="shared" si="8"/>
        <v>5.7367237721270462E-2</v>
      </c>
      <c r="AQ23" s="240">
        <f t="shared" si="9"/>
        <v>1.9399827725982977E-2</v>
      </c>
      <c r="AR23" s="240">
        <f t="shared" si="10"/>
        <v>0.24861601996478294</v>
      </c>
      <c r="AS23" s="240">
        <f t="shared" si="11"/>
        <v>3.0843281927863453E-2</v>
      </c>
      <c r="AT23" s="240">
        <f t="shared" si="26"/>
        <v>1.4338733580756709E-2</v>
      </c>
      <c r="AU23" s="240">
        <f t="shared" si="27"/>
        <v>8.4602958411200149E-2</v>
      </c>
      <c r="AV23" s="239">
        <v>0</v>
      </c>
    </row>
    <row r="24" spans="2:48" s="20" customFormat="1">
      <c r="B24" s="129">
        <v>19</v>
      </c>
      <c r="C24" s="106" t="s">
        <v>141</v>
      </c>
      <c r="D24" s="130">
        <v>952</v>
      </c>
      <c r="E24" s="131">
        <v>107</v>
      </c>
      <c r="F24" s="132">
        <f t="shared" si="0"/>
        <v>0.11239495798319328</v>
      </c>
      <c r="G24" s="130">
        <v>952</v>
      </c>
      <c r="H24" s="131">
        <v>45</v>
      </c>
      <c r="I24" s="132">
        <f t="shared" si="1"/>
        <v>4.7268907563025209E-2</v>
      </c>
      <c r="J24" s="130">
        <v>951</v>
      </c>
      <c r="K24" s="131">
        <v>17</v>
      </c>
      <c r="L24" s="132">
        <f t="shared" si="2"/>
        <v>1.7875920084121977E-2</v>
      </c>
      <c r="M24" s="130">
        <v>952</v>
      </c>
      <c r="N24" s="131">
        <v>264</v>
      </c>
      <c r="O24" s="132">
        <f t="shared" si="3"/>
        <v>0.27731092436974791</v>
      </c>
      <c r="P24" s="130">
        <v>952</v>
      </c>
      <c r="Q24" s="131">
        <v>23</v>
      </c>
      <c r="R24" s="132">
        <f t="shared" si="4"/>
        <v>2.4159663865546219E-2</v>
      </c>
      <c r="S24" s="130">
        <v>952</v>
      </c>
      <c r="T24" s="131">
        <v>9</v>
      </c>
      <c r="U24" s="132">
        <f t="shared" si="5"/>
        <v>9.4537815126050414E-3</v>
      </c>
      <c r="V24" s="130">
        <v>952</v>
      </c>
      <c r="W24" s="131">
        <v>64</v>
      </c>
      <c r="X24" s="132">
        <f t="shared" si="6"/>
        <v>6.7226890756302518E-2</v>
      </c>
      <c r="Z24" s="80" t="str">
        <f t="shared" si="12"/>
        <v>住之江区</v>
      </c>
      <c r="AA24" s="82">
        <f t="shared" si="13"/>
        <v>0.18326320710612437</v>
      </c>
      <c r="AB24" s="80" t="str">
        <f t="shared" si="14"/>
        <v>東成区</v>
      </c>
      <c r="AC24" s="82">
        <f t="shared" si="15"/>
        <v>6.7022538552787669E-2</v>
      </c>
      <c r="AD24" s="80" t="str">
        <f t="shared" si="16"/>
        <v>交野市</v>
      </c>
      <c r="AE24" s="82">
        <f t="shared" si="17"/>
        <v>2.3178807947019868E-2</v>
      </c>
      <c r="AF24" s="80" t="str">
        <f t="shared" si="18"/>
        <v>西成区</v>
      </c>
      <c r="AG24" s="82">
        <f t="shared" si="19"/>
        <v>0.27731092436974791</v>
      </c>
      <c r="AH24" s="80" t="str">
        <f t="shared" si="20"/>
        <v>堺市東区</v>
      </c>
      <c r="AI24" s="82">
        <f t="shared" si="21"/>
        <v>3.7937743190661476E-2</v>
      </c>
      <c r="AJ24" s="80" t="str">
        <f t="shared" si="22"/>
        <v>此花区</v>
      </c>
      <c r="AK24" s="82">
        <f t="shared" si="23"/>
        <v>1.6414141414141416E-2</v>
      </c>
      <c r="AL24" s="80" t="str">
        <f t="shared" si="24"/>
        <v>堺市西区</v>
      </c>
      <c r="AM24" s="82">
        <f t="shared" si="25"/>
        <v>9.7435897435897437E-2</v>
      </c>
      <c r="AO24" s="240">
        <f t="shared" si="7"/>
        <v>0.16321579904106207</v>
      </c>
      <c r="AP24" s="240">
        <f t="shared" si="8"/>
        <v>5.7367237721270462E-2</v>
      </c>
      <c r="AQ24" s="240">
        <f t="shared" si="9"/>
        <v>1.9399827725982977E-2</v>
      </c>
      <c r="AR24" s="240">
        <f t="shared" si="10"/>
        <v>0.24861601996478294</v>
      </c>
      <c r="AS24" s="240">
        <f t="shared" si="11"/>
        <v>3.0843281927863453E-2</v>
      </c>
      <c r="AT24" s="240">
        <f t="shared" si="26"/>
        <v>1.4338733580756709E-2</v>
      </c>
      <c r="AU24" s="240">
        <f t="shared" si="27"/>
        <v>8.4602958411200149E-2</v>
      </c>
      <c r="AV24" s="239">
        <v>0</v>
      </c>
    </row>
    <row r="25" spans="2:48" s="20" customFormat="1">
      <c r="B25" s="129">
        <v>20</v>
      </c>
      <c r="C25" s="106" t="s">
        <v>142</v>
      </c>
      <c r="D25" s="130">
        <v>2645</v>
      </c>
      <c r="E25" s="131">
        <v>504</v>
      </c>
      <c r="F25" s="132">
        <f t="shared" si="0"/>
        <v>0.19054820415879017</v>
      </c>
      <c r="G25" s="130">
        <v>2645</v>
      </c>
      <c r="H25" s="131">
        <v>149</v>
      </c>
      <c r="I25" s="132">
        <f t="shared" si="1"/>
        <v>5.6332703213610585E-2</v>
      </c>
      <c r="J25" s="130">
        <v>2645</v>
      </c>
      <c r="K25" s="131">
        <v>30</v>
      </c>
      <c r="L25" s="132">
        <f t="shared" si="2"/>
        <v>1.1342155009451797E-2</v>
      </c>
      <c r="M25" s="130">
        <v>2645</v>
      </c>
      <c r="N25" s="131">
        <v>718</v>
      </c>
      <c r="O25" s="132">
        <f t="shared" si="3"/>
        <v>0.27145557655954633</v>
      </c>
      <c r="P25" s="130">
        <v>2645</v>
      </c>
      <c r="Q25" s="131">
        <v>70</v>
      </c>
      <c r="R25" s="132">
        <f t="shared" si="4"/>
        <v>2.6465028355387523E-2</v>
      </c>
      <c r="S25" s="130">
        <v>2644</v>
      </c>
      <c r="T25" s="131">
        <v>33</v>
      </c>
      <c r="U25" s="132">
        <f t="shared" si="5"/>
        <v>1.2481089258698942E-2</v>
      </c>
      <c r="V25" s="130">
        <v>2644</v>
      </c>
      <c r="W25" s="131">
        <v>152</v>
      </c>
      <c r="X25" s="132">
        <f t="shared" si="6"/>
        <v>5.7488653555219364E-2</v>
      </c>
      <c r="Z25" s="80" t="str">
        <f t="shared" si="12"/>
        <v>岸和田市</v>
      </c>
      <c r="AA25" s="82">
        <f t="shared" si="13"/>
        <v>0.18225508317929759</v>
      </c>
      <c r="AB25" s="80" t="str">
        <f t="shared" si="14"/>
        <v>堺市東区</v>
      </c>
      <c r="AC25" s="82">
        <f t="shared" si="15"/>
        <v>6.6147859922178989E-2</v>
      </c>
      <c r="AD25" s="80" t="str">
        <f t="shared" si="16"/>
        <v>岸和田市</v>
      </c>
      <c r="AE25" s="82">
        <f t="shared" si="17"/>
        <v>2.2920517560073937E-2</v>
      </c>
      <c r="AF25" s="80" t="str">
        <f t="shared" si="18"/>
        <v>堺市南区</v>
      </c>
      <c r="AG25" s="82">
        <f t="shared" si="19"/>
        <v>0.27409326424870467</v>
      </c>
      <c r="AH25" s="80" t="str">
        <f t="shared" si="20"/>
        <v>千早赤阪村</v>
      </c>
      <c r="AI25" s="82">
        <f t="shared" si="21"/>
        <v>3.787878787878788E-2</v>
      </c>
      <c r="AJ25" s="80" t="str">
        <f t="shared" si="22"/>
        <v>河南町</v>
      </c>
      <c r="AK25" s="82">
        <f t="shared" si="23"/>
        <v>1.5923566878980892E-2</v>
      </c>
      <c r="AL25" s="80" t="str">
        <f t="shared" si="24"/>
        <v>河南町</v>
      </c>
      <c r="AM25" s="82">
        <f t="shared" si="25"/>
        <v>9.5541401273885357E-2</v>
      </c>
      <c r="AO25" s="240">
        <f t="shared" si="7"/>
        <v>0.16321579904106207</v>
      </c>
      <c r="AP25" s="240">
        <f t="shared" si="8"/>
        <v>5.7367237721270462E-2</v>
      </c>
      <c r="AQ25" s="240">
        <f t="shared" si="9"/>
        <v>1.9399827725982977E-2</v>
      </c>
      <c r="AR25" s="240">
        <f t="shared" si="10"/>
        <v>0.24861601996478294</v>
      </c>
      <c r="AS25" s="240">
        <f t="shared" si="11"/>
        <v>3.0843281927863453E-2</v>
      </c>
      <c r="AT25" s="240">
        <f t="shared" si="26"/>
        <v>1.4338733580756709E-2</v>
      </c>
      <c r="AU25" s="240">
        <f t="shared" si="27"/>
        <v>8.4602958411200149E-2</v>
      </c>
      <c r="AV25" s="239">
        <v>0</v>
      </c>
    </row>
    <row r="26" spans="2:48" s="20" customFormat="1">
      <c r="B26" s="129">
        <v>21</v>
      </c>
      <c r="C26" s="106" t="s">
        <v>143</v>
      </c>
      <c r="D26" s="130">
        <v>1782</v>
      </c>
      <c r="E26" s="131">
        <v>368</v>
      </c>
      <c r="F26" s="132">
        <f t="shared" si="0"/>
        <v>0.20650953984287318</v>
      </c>
      <c r="G26" s="130">
        <v>1782</v>
      </c>
      <c r="H26" s="131">
        <v>164</v>
      </c>
      <c r="I26" s="132">
        <f t="shared" si="1"/>
        <v>9.2031425364758696E-2</v>
      </c>
      <c r="J26" s="130">
        <v>1781</v>
      </c>
      <c r="K26" s="131">
        <v>64</v>
      </c>
      <c r="L26" s="132">
        <f t="shared" si="2"/>
        <v>3.5934868051656375E-2</v>
      </c>
      <c r="M26" s="130">
        <v>1782</v>
      </c>
      <c r="N26" s="131">
        <v>534</v>
      </c>
      <c r="O26" s="132">
        <f t="shared" si="3"/>
        <v>0.29966329966329969</v>
      </c>
      <c r="P26" s="130">
        <v>1782</v>
      </c>
      <c r="Q26" s="131">
        <v>48</v>
      </c>
      <c r="R26" s="132">
        <f t="shared" si="4"/>
        <v>2.6936026936026935E-2</v>
      </c>
      <c r="S26" s="130">
        <v>1782</v>
      </c>
      <c r="T26" s="131">
        <v>20</v>
      </c>
      <c r="U26" s="132">
        <f t="shared" si="5"/>
        <v>1.1223344556677889E-2</v>
      </c>
      <c r="V26" s="130">
        <v>1780</v>
      </c>
      <c r="W26" s="131">
        <v>117</v>
      </c>
      <c r="X26" s="132">
        <f t="shared" si="6"/>
        <v>6.5730337078651682E-2</v>
      </c>
      <c r="Z26" s="80" t="str">
        <f t="shared" si="12"/>
        <v>平野区</v>
      </c>
      <c r="AA26" s="82">
        <f t="shared" si="13"/>
        <v>0.18174990612091627</v>
      </c>
      <c r="AB26" s="80" t="str">
        <f t="shared" si="14"/>
        <v>高石市</v>
      </c>
      <c r="AC26" s="82">
        <f t="shared" si="15"/>
        <v>6.5369649805447474E-2</v>
      </c>
      <c r="AD26" s="80" t="str">
        <f t="shared" si="16"/>
        <v>住之江区</v>
      </c>
      <c r="AE26" s="82">
        <f t="shared" si="17"/>
        <v>2.1972884525479196E-2</v>
      </c>
      <c r="AF26" s="80" t="str">
        <f t="shared" si="18"/>
        <v>大阪市</v>
      </c>
      <c r="AG26" s="82">
        <f t="shared" si="19"/>
        <v>0.27310882630507127</v>
      </c>
      <c r="AH26" s="80" t="str">
        <f t="shared" si="20"/>
        <v>東大阪市</v>
      </c>
      <c r="AI26" s="82">
        <f t="shared" si="21"/>
        <v>3.5283474065138723E-2</v>
      </c>
      <c r="AJ26" s="80" t="str">
        <f t="shared" si="22"/>
        <v>藤井寺市</v>
      </c>
      <c r="AK26" s="82">
        <f t="shared" si="23"/>
        <v>1.465457083042568E-2</v>
      </c>
      <c r="AL26" s="80" t="str">
        <f t="shared" si="24"/>
        <v>河内長野市</v>
      </c>
      <c r="AM26" s="82">
        <f t="shared" si="25"/>
        <v>9.4538486106675187E-2</v>
      </c>
      <c r="AO26" s="240">
        <f t="shared" si="7"/>
        <v>0.16321579904106207</v>
      </c>
      <c r="AP26" s="240">
        <f t="shared" si="8"/>
        <v>5.7367237721270462E-2</v>
      </c>
      <c r="AQ26" s="240">
        <f t="shared" si="9"/>
        <v>1.9399827725982977E-2</v>
      </c>
      <c r="AR26" s="240">
        <f t="shared" si="10"/>
        <v>0.24861601996478294</v>
      </c>
      <c r="AS26" s="240">
        <f t="shared" si="11"/>
        <v>3.0843281927863453E-2</v>
      </c>
      <c r="AT26" s="240">
        <f t="shared" si="26"/>
        <v>1.4338733580756709E-2</v>
      </c>
      <c r="AU26" s="240">
        <f t="shared" si="27"/>
        <v>8.4602958411200149E-2</v>
      </c>
      <c r="AV26" s="239">
        <v>0</v>
      </c>
    </row>
    <row r="27" spans="2:48" s="20" customFormat="1">
      <c r="B27" s="129">
        <v>22</v>
      </c>
      <c r="C27" s="106" t="s">
        <v>63</v>
      </c>
      <c r="D27" s="130">
        <v>2139</v>
      </c>
      <c r="E27" s="131">
        <v>392</v>
      </c>
      <c r="F27" s="132">
        <f t="shared" si="0"/>
        <v>0.18326320710612437</v>
      </c>
      <c r="G27" s="130">
        <v>2139</v>
      </c>
      <c r="H27" s="131">
        <v>144</v>
      </c>
      <c r="I27" s="132">
        <f t="shared" si="1"/>
        <v>6.7321178120617109E-2</v>
      </c>
      <c r="J27" s="130">
        <v>2139</v>
      </c>
      <c r="K27" s="131">
        <v>47</v>
      </c>
      <c r="L27" s="132">
        <f t="shared" si="2"/>
        <v>2.1972884525479196E-2</v>
      </c>
      <c r="M27" s="130">
        <v>2139</v>
      </c>
      <c r="N27" s="131">
        <v>509</v>
      </c>
      <c r="O27" s="132">
        <f t="shared" si="3"/>
        <v>0.23796166432912577</v>
      </c>
      <c r="P27" s="130">
        <v>2139</v>
      </c>
      <c r="Q27" s="131">
        <v>48</v>
      </c>
      <c r="R27" s="132">
        <f t="shared" si="4"/>
        <v>2.244039270687237E-2</v>
      </c>
      <c r="S27" s="130">
        <v>2139</v>
      </c>
      <c r="T27" s="131">
        <v>25</v>
      </c>
      <c r="U27" s="132">
        <f t="shared" si="5"/>
        <v>1.168770453482936E-2</v>
      </c>
      <c r="V27" s="130">
        <v>2139</v>
      </c>
      <c r="W27" s="131">
        <v>235</v>
      </c>
      <c r="X27" s="132">
        <f t="shared" si="6"/>
        <v>0.10986442262739599</v>
      </c>
      <c r="Z27" s="80" t="str">
        <f t="shared" si="12"/>
        <v>柏原市</v>
      </c>
      <c r="AA27" s="82">
        <f t="shared" si="13"/>
        <v>0.1790341578327444</v>
      </c>
      <c r="AB27" s="80" t="str">
        <f t="shared" si="14"/>
        <v>東大阪市</v>
      </c>
      <c r="AC27" s="82">
        <f t="shared" si="15"/>
        <v>6.5239244069159624E-2</v>
      </c>
      <c r="AD27" s="80" t="str">
        <f t="shared" si="16"/>
        <v>東住吉区</v>
      </c>
      <c r="AE27" s="82">
        <f t="shared" si="17"/>
        <v>2.1448806151355727E-2</v>
      </c>
      <c r="AF27" s="80" t="str">
        <f t="shared" si="18"/>
        <v>城東区</v>
      </c>
      <c r="AG27" s="82">
        <f t="shared" si="19"/>
        <v>0.27272727272727271</v>
      </c>
      <c r="AH27" s="80" t="str">
        <f t="shared" si="20"/>
        <v>和泉市</v>
      </c>
      <c r="AI27" s="82">
        <f t="shared" si="21"/>
        <v>3.412364280966098E-2</v>
      </c>
      <c r="AJ27" s="80" t="str">
        <f t="shared" si="22"/>
        <v>生野区</v>
      </c>
      <c r="AK27" s="82">
        <f t="shared" si="23"/>
        <v>1.4643363249881908E-2</v>
      </c>
      <c r="AL27" s="80" t="str">
        <f t="shared" si="24"/>
        <v>福島区</v>
      </c>
      <c r="AM27" s="82">
        <f t="shared" si="25"/>
        <v>9.0909090909090912E-2</v>
      </c>
      <c r="AO27" s="240">
        <f t="shared" si="7"/>
        <v>0.16321579904106207</v>
      </c>
      <c r="AP27" s="240">
        <f t="shared" si="8"/>
        <v>5.7367237721270462E-2</v>
      </c>
      <c r="AQ27" s="240">
        <f t="shared" si="9"/>
        <v>1.9399827725982977E-2</v>
      </c>
      <c r="AR27" s="240">
        <f t="shared" si="10"/>
        <v>0.24861601996478294</v>
      </c>
      <c r="AS27" s="240">
        <f t="shared" si="11"/>
        <v>3.0843281927863453E-2</v>
      </c>
      <c r="AT27" s="240">
        <f t="shared" si="26"/>
        <v>1.4338733580756709E-2</v>
      </c>
      <c r="AU27" s="240">
        <f t="shared" si="27"/>
        <v>8.4602958411200149E-2</v>
      </c>
      <c r="AV27" s="239">
        <v>0</v>
      </c>
    </row>
    <row r="28" spans="2:48" s="20" customFormat="1">
      <c r="B28" s="129">
        <v>23</v>
      </c>
      <c r="C28" s="106" t="s">
        <v>144</v>
      </c>
      <c r="D28" s="130">
        <v>2663</v>
      </c>
      <c r="E28" s="131">
        <v>484</v>
      </c>
      <c r="F28" s="132">
        <f t="shared" si="0"/>
        <v>0.18174990612091627</v>
      </c>
      <c r="G28" s="130">
        <v>2663</v>
      </c>
      <c r="H28" s="131">
        <v>159</v>
      </c>
      <c r="I28" s="132">
        <f t="shared" si="1"/>
        <v>5.9707097258730753E-2</v>
      </c>
      <c r="J28" s="130">
        <v>2663</v>
      </c>
      <c r="K28" s="131">
        <v>55</v>
      </c>
      <c r="L28" s="132">
        <f t="shared" si="2"/>
        <v>2.0653398422831395E-2</v>
      </c>
      <c r="M28" s="130">
        <v>2662</v>
      </c>
      <c r="N28" s="131">
        <v>706</v>
      </c>
      <c r="O28" s="132">
        <f t="shared" si="3"/>
        <v>0.26521412471825695</v>
      </c>
      <c r="P28" s="130">
        <v>2663</v>
      </c>
      <c r="Q28" s="131">
        <v>116</v>
      </c>
      <c r="R28" s="132">
        <f t="shared" si="4"/>
        <v>4.3559894855426211E-2</v>
      </c>
      <c r="S28" s="130">
        <v>2663</v>
      </c>
      <c r="T28" s="131">
        <v>66</v>
      </c>
      <c r="U28" s="132">
        <f t="shared" si="5"/>
        <v>2.4784078107397672E-2</v>
      </c>
      <c r="V28" s="130">
        <v>2663</v>
      </c>
      <c r="W28" s="131">
        <v>213</v>
      </c>
      <c r="X28" s="132">
        <f t="shared" si="6"/>
        <v>7.9984979346601578E-2</v>
      </c>
      <c r="Z28" s="80" t="str">
        <f t="shared" si="12"/>
        <v>泉佐野市</v>
      </c>
      <c r="AA28" s="82">
        <f t="shared" si="13"/>
        <v>0.17842535787321062</v>
      </c>
      <c r="AB28" s="80" t="str">
        <f t="shared" si="14"/>
        <v>港区</v>
      </c>
      <c r="AC28" s="82">
        <f t="shared" si="15"/>
        <v>6.4854554124940386E-2</v>
      </c>
      <c r="AD28" s="80" t="str">
        <f t="shared" si="16"/>
        <v>岬町</v>
      </c>
      <c r="AE28" s="82">
        <f t="shared" si="17"/>
        <v>2.1276595744680851E-2</v>
      </c>
      <c r="AF28" s="80" t="str">
        <f t="shared" si="18"/>
        <v>淀川区</v>
      </c>
      <c r="AG28" s="82">
        <f t="shared" si="19"/>
        <v>0.27145557655954633</v>
      </c>
      <c r="AH28" s="80" t="str">
        <f t="shared" si="20"/>
        <v>泉佐野市</v>
      </c>
      <c r="AI28" s="82">
        <f t="shared" si="21"/>
        <v>3.3725089422585591E-2</v>
      </c>
      <c r="AJ28" s="80" t="str">
        <f>INDEX($C$6:$C$79,MATCH(AK28,U$6:U$79,0))</f>
        <v>堺市東区</v>
      </c>
      <c r="AK28" s="82">
        <f t="shared" si="23"/>
        <v>1.4591439688715954E-2</v>
      </c>
      <c r="AL28" s="80" t="str">
        <f t="shared" si="24"/>
        <v>天王寺区</v>
      </c>
      <c r="AM28" s="82">
        <f t="shared" si="25"/>
        <v>8.9655172413793102E-2</v>
      </c>
      <c r="AO28" s="240">
        <f t="shared" si="7"/>
        <v>0.16321579904106207</v>
      </c>
      <c r="AP28" s="240">
        <f t="shared" si="8"/>
        <v>5.7367237721270462E-2</v>
      </c>
      <c r="AQ28" s="240">
        <f t="shared" si="9"/>
        <v>1.9399827725982977E-2</v>
      </c>
      <c r="AR28" s="240">
        <f t="shared" si="10"/>
        <v>0.24861601996478294</v>
      </c>
      <c r="AS28" s="240">
        <f t="shared" si="11"/>
        <v>3.0843281927863453E-2</v>
      </c>
      <c r="AT28" s="240">
        <f t="shared" si="26"/>
        <v>1.4338733580756709E-2</v>
      </c>
      <c r="AU28" s="240">
        <f t="shared" si="27"/>
        <v>8.4602958411200149E-2</v>
      </c>
      <c r="AV28" s="239">
        <v>0</v>
      </c>
    </row>
    <row r="29" spans="2:48" s="20" customFormat="1">
      <c r="B29" s="129">
        <v>24</v>
      </c>
      <c r="C29" s="106" t="s">
        <v>145</v>
      </c>
      <c r="D29" s="130">
        <v>1760</v>
      </c>
      <c r="E29" s="131">
        <v>329</v>
      </c>
      <c r="F29" s="132">
        <f t="shared" si="0"/>
        <v>0.18693181818181817</v>
      </c>
      <c r="G29" s="130">
        <v>1760</v>
      </c>
      <c r="H29" s="131">
        <v>149</v>
      </c>
      <c r="I29" s="132">
        <f t="shared" si="1"/>
        <v>8.4659090909090906E-2</v>
      </c>
      <c r="J29" s="130">
        <v>1759</v>
      </c>
      <c r="K29" s="131">
        <v>26</v>
      </c>
      <c r="L29" s="132">
        <f t="shared" si="2"/>
        <v>1.4781125639567936E-2</v>
      </c>
      <c r="M29" s="130">
        <v>1760</v>
      </c>
      <c r="N29" s="131">
        <v>427</v>
      </c>
      <c r="O29" s="132">
        <f t="shared" si="3"/>
        <v>0.24261363636363636</v>
      </c>
      <c r="P29" s="130">
        <v>1760</v>
      </c>
      <c r="Q29" s="131">
        <v>77</v>
      </c>
      <c r="R29" s="132">
        <f t="shared" si="4"/>
        <v>4.3749999999999997E-2</v>
      </c>
      <c r="S29" s="130">
        <v>1760</v>
      </c>
      <c r="T29" s="131">
        <v>37</v>
      </c>
      <c r="U29" s="132">
        <f t="shared" si="5"/>
        <v>2.1022727272727273E-2</v>
      </c>
      <c r="V29" s="130">
        <v>1758</v>
      </c>
      <c r="W29" s="131">
        <v>186</v>
      </c>
      <c r="X29" s="132">
        <f t="shared" si="6"/>
        <v>0.10580204778156997</v>
      </c>
      <c r="Z29" s="80" t="str">
        <f t="shared" si="12"/>
        <v>大東市</v>
      </c>
      <c r="AA29" s="82">
        <f t="shared" si="13"/>
        <v>0.17736339982653945</v>
      </c>
      <c r="AB29" s="80" t="str">
        <f t="shared" si="14"/>
        <v>西区</v>
      </c>
      <c r="AC29" s="82">
        <f t="shared" si="15"/>
        <v>6.43611911623439E-2</v>
      </c>
      <c r="AD29" s="80" t="str">
        <f t="shared" si="16"/>
        <v>門真市</v>
      </c>
      <c r="AE29" s="82">
        <f t="shared" si="17"/>
        <v>2.1193771626297576E-2</v>
      </c>
      <c r="AF29" s="80" t="str">
        <f t="shared" si="18"/>
        <v>福島区</v>
      </c>
      <c r="AG29" s="82">
        <f t="shared" si="19"/>
        <v>0.27139037433155078</v>
      </c>
      <c r="AH29" s="80" t="str">
        <f t="shared" si="20"/>
        <v>富田林市</v>
      </c>
      <c r="AI29" s="82">
        <f t="shared" si="21"/>
        <v>3.3691756272401431E-2</v>
      </c>
      <c r="AJ29" s="80" t="str">
        <f>INDEX($C$6:$C$79,MATCH(AK29,U$6:U$79,0))</f>
        <v>西区</v>
      </c>
      <c r="AK29" s="82">
        <f t="shared" si="23"/>
        <v>1.4409221902017291E-2</v>
      </c>
      <c r="AL29" s="80" t="str">
        <f t="shared" si="24"/>
        <v>熊取町</v>
      </c>
      <c r="AM29" s="82">
        <f t="shared" si="25"/>
        <v>8.9264173703256941E-2</v>
      </c>
      <c r="AO29" s="240">
        <f t="shared" si="7"/>
        <v>0.16321579904106207</v>
      </c>
      <c r="AP29" s="240">
        <f t="shared" si="8"/>
        <v>5.7367237721270462E-2</v>
      </c>
      <c r="AQ29" s="240">
        <f t="shared" si="9"/>
        <v>1.9399827725982977E-2</v>
      </c>
      <c r="AR29" s="240">
        <f t="shared" si="10"/>
        <v>0.24861601996478294</v>
      </c>
      <c r="AS29" s="240">
        <f t="shared" si="11"/>
        <v>3.0843281927863453E-2</v>
      </c>
      <c r="AT29" s="240">
        <f t="shared" si="26"/>
        <v>1.4338733580756709E-2</v>
      </c>
      <c r="AU29" s="240">
        <f t="shared" si="27"/>
        <v>8.4602958411200149E-2</v>
      </c>
      <c r="AV29" s="239">
        <v>0</v>
      </c>
    </row>
    <row r="30" spans="2:48" s="20" customFormat="1">
      <c r="B30" s="129">
        <v>25</v>
      </c>
      <c r="C30" s="106" t="s">
        <v>146</v>
      </c>
      <c r="D30" s="130">
        <v>826</v>
      </c>
      <c r="E30" s="131">
        <v>133</v>
      </c>
      <c r="F30" s="132">
        <f t="shared" si="0"/>
        <v>0.16101694915254236</v>
      </c>
      <c r="G30" s="130">
        <v>826</v>
      </c>
      <c r="H30" s="131">
        <v>49</v>
      </c>
      <c r="I30" s="132">
        <f t="shared" si="1"/>
        <v>5.9322033898305086E-2</v>
      </c>
      <c r="J30" s="130">
        <v>826</v>
      </c>
      <c r="K30" s="131">
        <v>10</v>
      </c>
      <c r="L30" s="132">
        <f t="shared" si="2"/>
        <v>1.2106537530266344E-2</v>
      </c>
      <c r="M30" s="130">
        <v>825</v>
      </c>
      <c r="N30" s="131">
        <v>177</v>
      </c>
      <c r="O30" s="132">
        <f t="shared" si="3"/>
        <v>0.21454545454545454</v>
      </c>
      <c r="P30" s="130">
        <v>826</v>
      </c>
      <c r="Q30" s="131">
        <v>23</v>
      </c>
      <c r="R30" s="132">
        <f t="shared" si="4"/>
        <v>2.784503631961259E-2</v>
      </c>
      <c r="S30" s="130">
        <v>826</v>
      </c>
      <c r="T30" s="131">
        <v>6</v>
      </c>
      <c r="U30" s="132">
        <f t="shared" si="5"/>
        <v>7.2639225181598066E-3</v>
      </c>
      <c r="V30" s="130">
        <v>825</v>
      </c>
      <c r="W30" s="131">
        <v>50</v>
      </c>
      <c r="X30" s="132">
        <f t="shared" si="6"/>
        <v>6.0606060606060608E-2</v>
      </c>
      <c r="Z30" s="80" t="str">
        <f t="shared" si="12"/>
        <v>岬町</v>
      </c>
      <c r="AA30" s="82">
        <f t="shared" si="13"/>
        <v>0.17553191489361702</v>
      </c>
      <c r="AB30" s="80" t="str">
        <f t="shared" si="14"/>
        <v>忠岡町</v>
      </c>
      <c r="AC30" s="82">
        <f t="shared" si="15"/>
        <v>6.3535911602209949E-2</v>
      </c>
      <c r="AD30" s="80" t="str">
        <f t="shared" si="16"/>
        <v>平野区</v>
      </c>
      <c r="AE30" s="82">
        <f t="shared" si="17"/>
        <v>2.0653398422831395E-2</v>
      </c>
      <c r="AF30" s="80" t="str">
        <f t="shared" si="18"/>
        <v>羽曳野市</v>
      </c>
      <c r="AG30" s="82">
        <f t="shared" si="19"/>
        <v>0.26904010815682738</v>
      </c>
      <c r="AH30" s="80" t="str">
        <f t="shared" si="20"/>
        <v>都島区</v>
      </c>
      <c r="AI30" s="82">
        <f t="shared" si="21"/>
        <v>3.3544303797468353E-2</v>
      </c>
      <c r="AJ30" s="80" t="str">
        <f t="shared" si="22"/>
        <v>和泉市</v>
      </c>
      <c r="AK30" s="82">
        <f t="shared" si="23"/>
        <v>1.4402836250830933E-2</v>
      </c>
      <c r="AL30" s="80" t="str">
        <f t="shared" si="24"/>
        <v>和泉市</v>
      </c>
      <c r="AM30" s="82">
        <f t="shared" si="25"/>
        <v>8.9115495455553098E-2</v>
      </c>
      <c r="AO30" s="240">
        <f t="shared" si="7"/>
        <v>0.16321579904106207</v>
      </c>
      <c r="AP30" s="240">
        <f t="shared" si="8"/>
        <v>5.7367237721270462E-2</v>
      </c>
      <c r="AQ30" s="240">
        <f t="shared" si="9"/>
        <v>1.9399827725982977E-2</v>
      </c>
      <c r="AR30" s="240">
        <f t="shared" si="10"/>
        <v>0.24861601996478294</v>
      </c>
      <c r="AS30" s="240">
        <f t="shared" si="11"/>
        <v>3.0843281927863453E-2</v>
      </c>
      <c r="AT30" s="240">
        <f t="shared" si="26"/>
        <v>1.4338733580756709E-2</v>
      </c>
      <c r="AU30" s="240">
        <f t="shared" si="27"/>
        <v>8.4602958411200149E-2</v>
      </c>
      <c r="AV30" s="239">
        <v>0</v>
      </c>
    </row>
    <row r="31" spans="2:48" s="20" customFormat="1">
      <c r="B31" s="129">
        <v>26</v>
      </c>
      <c r="C31" s="106" t="s">
        <v>35</v>
      </c>
      <c r="D31" s="130">
        <v>10082</v>
      </c>
      <c r="E31" s="131">
        <v>1693</v>
      </c>
      <c r="F31" s="132">
        <f t="shared" si="0"/>
        <v>0.16792303114461415</v>
      </c>
      <c r="G31" s="130">
        <v>10083</v>
      </c>
      <c r="H31" s="131">
        <v>602</v>
      </c>
      <c r="I31" s="132">
        <f t="shared" si="1"/>
        <v>5.9704453039769907E-2</v>
      </c>
      <c r="J31" s="130">
        <v>10082</v>
      </c>
      <c r="K31" s="131">
        <v>138</v>
      </c>
      <c r="L31" s="132">
        <f t="shared" si="2"/>
        <v>1.3687760365006943E-2</v>
      </c>
      <c r="M31" s="130">
        <v>10080</v>
      </c>
      <c r="N31" s="131">
        <v>2617</v>
      </c>
      <c r="O31" s="132">
        <f t="shared" si="3"/>
        <v>0.25962301587301589</v>
      </c>
      <c r="P31" s="130">
        <v>10083</v>
      </c>
      <c r="Q31" s="131">
        <v>388</v>
      </c>
      <c r="R31" s="132">
        <f t="shared" si="4"/>
        <v>3.8480610929286917E-2</v>
      </c>
      <c r="S31" s="130">
        <v>10083</v>
      </c>
      <c r="T31" s="131">
        <v>140</v>
      </c>
      <c r="U31" s="132">
        <f t="shared" si="5"/>
        <v>1.3884756520876724E-2</v>
      </c>
      <c r="V31" s="130">
        <v>10080</v>
      </c>
      <c r="W31" s="131">
        <v>874</v>
      </c>
      <c r="X31" s="132">
        <f t="shared" si="6"/>
        <v>8.6706349206349204E-2</v>
      </c>
      <c r="Z31" s="80" t="str">
        <f t="shared" si="12"/>
        <v>富田林市</v>
      </c>
      <c r="AA31" s="82">
        <f t="shared" si="13"/>
        <v>0.17383512544802868</v>
      </c>
      <c r="AB31" s="80" t="str">
        <f t="shared" si="14"/>
        <v>阪南市</v>
      </c>
      <c r="AC31" s="82">
        <f t="shared" si="15"/>
        <v>6.2807881773399021E-2</v>
      </c>
      <c r="AD31" s="80" t="str">
        <f t="shared" si="16"/>
        <v>田尻町</v>
      </c>
      <c r="AE31" s="82">
        <f t="shared" si="17"/>
        <v>2.0408163265306121E-2</v>
      </c>
      <c r="AF31" s="80" t="str">
        <f t="shared" si="18"/>
        <v>阪南市</v>
      </c>
      <c r="AG31" s="82">
        <f t="shared" si="19"/>
        <v>0.26847290640394089</v>
      </c>
      <c r="AH31" s="80" t="str">
        <f t="shared" si="20"/>
        <v>西区</v>
      </c>
      <c r="AI31" s="82">
        <f t="shared" si="21"/>
        <v>3.2660902977905859E-2</v>
      </c>
      <c r="AJ31" s="80" t="str">
        <f t="shared" si="22"/>
        <v>河内長野市</v>
      </c>
      <c r="AK31" s="82">
        <f t="shared" si="23"/>
        <v>1.405301820504631E-2</v>
      </c>
      <c r="AL31" s="80" t="str">
        <f t="shared" si="24"/>
        <v>城東区</v>
      </c>
      <c r="AM31" s="82">
        <f t="shared" si="25"/>
        <v>8.909512761020881E-2</v>
      </c>
      <c r="AO31" s="240">
        <f t="shared" si="7"/>
        <v>0.16321579904106207</v>
      </c>
      <c r="AP31" s="240">
        <f t="shared" si="8"/>
        <v>5.7367237721270462E-2</v>
      </c>
      <c r="AQ31" s="240">
        <f t="shared" si="9"/>
        <v>1.9399827725982977E-2</v>
      </c>
      <c r="AR31" s="240">
        <f t="shared" si="10"/>
        <v>0.24861601996478294</v>
      </c>
      <c r="AS31" s="240">
        <f t="shared" si="11"/>
        <v>3.0843281927863453E-2</v>
      </c>
      <c r="AT31" s="240">
        <f t="shared" si="26"/>
        <v>1.4338733580756709E-2</v>
      </c>
      <c r="AU31" s="240">
        <f t="shared" si="27"/>
        <v>8.4602958411200149E-2</v>
      </c>
      <c r="AV31" s="239">
        <v>0</v>
      </c>
    </row>
    <row r="32" spans="2:48" s="20" customFormat="1">
      <c r="B32" s="129">
        <v>27</v>
      </c>
      <c r="C32" s="106" t="s">
        <v>36</v>
      </c>
      <c r="D32" s="130">
        <v>1577</v>
      </c>
      <c r="E32" s="131">
        <v>239</v>
      </c>
      <c r="F32" s="132">
        <f t="shared" si="0"/>
        <v>0.15155358275206088</v>
      </c>
      <c r="G32" s="130">
        <v>1577</v>
      </c>
      <c r="H32" s="131">
        <v>82</v>
      </c>
      <c r="I32" s="132">
        <f t="shared" si="1"/>
        <v>5.1997463538363979E-2</v>
      </c>
      <c r="J32" s="130">
        <v>1577</v>
      </c>
      <c r="K32" s="131">
        <v>17</v>
      </c>
      <c r="L32" s="132">
        <f t="shared" si="2"/>
        <v>1.077996195307546E-2</v>
      </c>
      <c r="M32" s="130">
        <v>1577</v>
      </c>
      <c r="N32" s="131">
        <v>396</v>
      </c>
      <c r="O32" s="132">
        <f t="shared" si="3"/>
        <v>0.25110970196575777</v>
      </c>
      <c r="P32" s="130">
        <v>1577</v>
      </c>
      <c r="Q32" s="131">
        <v>40</v>
      </c>
      <c r="R32" s="132">
        <f t="shared" si="4"/>
        <v>2.5364616360177554E-2</v>
      </c>
      <c r="S32" s="130">
        <v>1577</v>
      </c>
      <c r="T32" s="131">
        <v>20</v>
      </c>
      <c r="U32" s="132">
        <f t="shared" si="5"/>
        <v>1.2682308180088777E-2</v>
      </c>
      <c r="V32" s="130">
        <v>1577</v>
      </c>
      <c r="W32" s="131">
        <v>93</v>
      </c>
      <c r="X32" s="132">
        <f t="shared" si="6"/>
        <v>5.8972733037412808E-2</v>
      </c>
      <c r="Z32" s="80" t="str">
        <f t="shared" si="12"/>
        <v>大阪市</v>
      </c>
      <c r="AA32" s="82">
        <f t="shared" si="13"/>
        <v>0.17069778991805315</v>
      </c>
      <c r="AB32" s="80" t="str">
        <f t="shared" si="14"/>
        <v>大阪市</v>
      </c>
      <c r="AC32" s="82">
        <f t="shared" si="15"/>
        <v>6.1011646097688166E-2</v>
      </c>
      <c r="AD32" s="80" t="str">
        <f t="shared" si="16"/>
        <v>旭区</v>
      </c>
      <c r="AE32" s="82">
        <f t="shared" si="17"/>
        <v>2.0114942528735632E-2</v>
      </c>
      <c r="AF32" s="80" t="str">
        <f t="shared" si="18"/>
        <v>吹田市</v>
      </c>
      <c r="AG32" s="82">
        <f t="shared" si="19"/>
        <v>0.26664972038637519</v>
      </c>
      <c r="AH32" s="80" t="str">
        <f t="shared" si="20"/>
        <v>生野区</v>
      </c>
      <c r="AI32" s="82">
        <f t="shared" si="21"/>
        <v>3.2593292394898443E-2</v>
      </c>
      <c r="AJ32" s="80" t="str">
        <f t="shared" si="22"/>
        <v>八尾市</v>
      </c>
      <c r="AK32" s="82">
        <f t="shared" si="23"/>
        <v>1.4018691588785047E-2</v>
      </c>
      <c r="AL32" s="80" t="str">
        <f t="shared" si="24"/>
        <v>岸和田市</v>
      </c>
      <c r="AM32" s="82">
        <f t="shared" si="25"/>
        <v>8.9094269870609977E-2</v>
      </c>
      <c r="AO32" s="240">
        <f t="shared" si="7"/>
        <v>0.16321579904106207</v>
      </c>
      <c r="AP32" s="240">
        <f t="shared" si="8"/>
        <v>5.7367237721270462E-2</v>
      </c>
      <c r="AQ32" s="240">
        <f t="shared" si="9"/>
        <v>1.9399827725982977E-2</v>
      </c>
      <c r="AR32" s="240">
        <f t="shared" si="10"/>
        <v>0.24861601996478294</v>
      </c>
      <c r="AS32" s="240">
        <f t="shared" si="11"/>
        <v>3.0843281927863453E-2</v>
      </c>
      <c r="AT32" s="240">
        <f t="shared" si="26"/>
        <v>1.4338733580756709E-2</v>
      </c>
      <c r="AU32" s="240">
        <f t="shared" si="27"/>
        <v>8.4602958411200149E-2</v>
      </c>
      <c r="AV32" s="239">
        <v>0</v>
      </c>
    </row>
    <row r="33" spans="2:48" s="20" customFormat="1">
      <c r="B33" s="129">
        <v>28</v>
      </c>
      <c r="C33" s="106" t="s">
        <v>37</v>
      </c>
      <c r="D33" s="130">
        <v>1075</v>
      </c>
      <c r="E33" s="131">
        <v>170</v>
      </c>
      <c r="F33" s="132">
        <f t="shared" si="0"/>
        <v>0.15813953488372093</v>
      </c>
      <c r="G33" s="130">
        <v>1075</v>
      </c>
      <c r="H33" s="131">
        <v>59</v>
      </c>
      <c r="I33" s="132">
        <f t="shared" si="1"/>
        <v>5.4883720930232562E-2</v>
      </c>
      <c r="J33" s="130">
        <v>1075</v>
      </c>
      <c r="K33" s="131">
        <v>26</v>
      </c>
      <c r="L33" s="132">
        <f t="shared" si="2"/>
        <v>2.4186046511627906E-2</v>
      </c>
      <c r="M33" s="130">
        <v>1075</v>
      </c>
      <c r="N33" s="131">
        <v>300</v>
      </c>
      <c r="O33" s="132">
        <f t="shared" si="3"/>
        <v>0.27906976744186046</v>
      </c>
      <c r="P33" s="130">
        <v>1075</v>
      </c>
      <c r="Q33" s="131">
        <v>35</v>
      </c>
      <c r="R33" s="132">
        <f t="shared" si="4"/>
        <v>3.255813953488372E-2</v>
      </c>
      <c r="S33" s="130">
        <v>1075</v>
      </c>
      <c r="T33" s="131">
        <v>15</v>
      </c>
      <c r="U33" s="132">
        <f t="shared" si="5"/>
        <v>1.3953488372093023E-2</v>
      </c>
      <c r="V33" s="130">
        <v>1075</v>
      </c>
      <c r="W33" s="131">
        <v>82</v>
      </c>
      <c r="X33" s="132">
        <f t="shared" si="6"/>
        <v>7.6279069767441865E-2</v>
      </c>
      <c r="Z33" s="80" t="str">
        <f t="shared" si="12"/>
        <v>東成区</v>
      </c>
      <c r="AA33" s="82">
        <f t="shared" si="13"/>
        <v>0.16963226571767498</v>
      </c>
      <c r="AB33" s="80" t="str">
        <f t="shared" si="14"/>
        <v>大正区</v>
      </c>
      <c r="AC33" s="82">
        <f t="shared" si="15"/>
        <v>6.084466714387974E-2</v>
      </c>
      <c r="AD33" s="80" t="str">
        <f t="shared" si="16"/>
        <v>富田林市</v>
      </c>
      <c r="AE33" s="82">
        <f t="shared" si="17"/>
        <v>1.8996415770609319E-2</v>
      </c>
      <c r="AF33" s="80" t="str">
        <f t="shared" si="18"/>
        <v>豊中市</v>
      </c>
      <c r="AG33" s="82">
        <f t="shared" si="19"/>
        <v>0.2665429808286951</v>
      </c>
      <c r="AH33" s="80" t="str">
        <f t="shared" si="20"/>
        <v>堺市中区</v>
      </c>
      <c r="AI33" s="82">
        <f t="shared" si="21"/>
        <v>3.255813953488372E-2</v>
      </c>
      <c r="AJ33" s="80" t="str">
        <f t="shared" si="22"/>
        <v>堺市中区</v>
      </c>
      <c r="AK33" s="82">
        <f t="shared" si="23"/>
        <v>1.3953488372093023E-2</v>
      </c>
      <c r="AL33" s="80" t="str">
        <f t="shared" si="24"/>
        <v>泉佐野市</v>
      </c>
      <c r="AM33" s="82">
        <f t="shared" si="25"/>
        <v>8.6867654573326514E-2</v>
      </c>
      <c r="AO33" s="240">
        <f t="shared" si="7"/>
        <v>0.16321579904106207</v>
      </c>
      <c r="AP33" s="240">
        <f t="shared" si="8"/>
        <v>5.7367237721270462E-2</v>
      </c>
      <c r="AQ33" s="240">
        <f t="shared" si="9"/>
        <v>1.9399827725982977E-2</v>
      </c>
      <c r="AR33" s="240">
        <f t="shared" si="10"/>
        <v>0.24861601996478294</v>
      </c>
      <c r="AS33" s="240">
        <f t="shared" si="11"/>
        <v>3.0843281927863453E-2</v>
      </c>
      <c r="AT33" s="240">
        <f t="shared" si="26"/>
        <v>1.4338733580756709E-2</v>
      </c>
      <c r="AU33" s="240">
        <f t="shared" si="27"/>
        <v>8.4602958411200149E-2</v>
      </c>
      <c r="AV33" s="239">
        <v>0</v>
      </c>
    </row>
    <row r="34" spans="2:48" s="20" customFormat="1">
      <c r="B34" s="129">
        <v>29</v>
      </c>
      <c r="C34" s="106" t="s">
        <v>38</v>
      </c>
      <c r="D34" s="130">
        <v>1028</v>
      </c>
      <c r="E34" s="131">
        <v>170</v>
      </c>
      <c r="F34" s="132">
        <f t="shared" si="0"/>
        <v>0.16536964980544747</v>
      </c>
      <c r="G34" s="130">
        <v>1028</v>
      </c>
      <c r="H34" s="131">
        <v>68</v>
      </c>
      <c r="I34" s="132">
        <f t="shared" si="1"/>
        <v>6.6147859922178989E-2</v>
      </c>
      <c r="J34" s="130">
        <v>1028</v>
      </c>
      <c r="K34" s="131">
        <v>14</v>
      </c>
      <c r="L34" s="132">
        <f t="shared" si="2"/>
        <v>1.3618677042801557E-2</v>
      </c>
      <c r="M34" s="130">
        <v>1027</v>
      </c>
      <c r="N34" s="131">
        <v>188</v>
      </c>
      <c r="O34" s="132">
        <f t="shared" si="3"/>
        <v>0.1830574488802337</v>
      </c>
      <c r="P34" s="130">
        <v>1028</v>
      </c>
      <c r="Q34" s="131">
        <v>39</v>
      </c>
      <c r="R34" s="132">
        <f t="shared" si="4"/>
        <v>3.7937743190661476E-2</v>
      </c>
      <c r="S34" s="130">
        <v>1028</v>
      </c>
      <c r="T34" s="131">
        <v>15</v>
      </c>
      <c r="U34" s="132">
        <f t="shared" si="5"/>
        <v>1.4591439688715954E-2</v>
      </c>
      <c r="V34" s="130">
        <v>1027</v>
      </c>
      <c r="W34" s="131">
        <v>105</v>
      </c>
      <c r="X34" s="132">
        <f t="shared" si="6"/>
        <v>0.10223953261927946</v>
      </c>
      <c r="Z34" s="80" t="str">
        <f t="shared" si="12"/>
        <v>西区</v>
      </c>
      <c r="AA34" s="82">
        <f t="shared" si="13"/>
        <v>0.1690682036503362</v>
      </c>
      <c r="AB34" s="80" t="str">
        <f t="shared" si="14"/>
        <v>城東区</v>
      </c>
      <c r="AC34" s="82">
        <f t="shared" si="15"/>
        <v>6.0760667903525044E-2</v>
      </c>
      <c r="AD34" s="80" t="str">
        <f t="shared" si="16"/>
        <v>此花区</v>
      </c>
      <c r="AE34" s="82">
        <f t="shared" si="17"/>
        <v>1.893939393939394E-2</v>
      </c>
      <c r="AF34" s="80" t="str">
        <f t="shared" si="18"/>
        <v>平野区</v>
      </c>
      <c r="AG34" s="82">
        <f t="shared" si="19"/>
        <v>0.26521412471825695</v>
      </c>
      <c r="AH34" s="80" t="str">
        <f t="shared" si="20"/>
        <v>茨木市</v>
      </c>
      <c r="AI34" s="82">
        <f t="shared" si="21"/>
        <v>3.245057814248415E-2</v>
      </c>
      <c r="AJ34" s="80" t="str">
        <f t="shared" si="22"/>
        <v>大阪市</v>
      </c>
      <c r="AK34" s="82">
        <f t="shared" si="23"/>
        <v>1.3931311927288982E-2</v>
      </c>
      <c r="AL34" s="80" t="str">
        <f t="shared" si="24"/>
        <v>堺市</v>
      </c>
      <c r="AM34" s="82">
        <f t="shared" si="25"/>
        <v>8.6706349206349204E-2</v>
      </c>
      <c r="AO34" s="240">
        <f t="shared" si="7"/>
        <v>0.16321579904106207</v>
      </c>
      <c r="AP34" s="240">
        <f t="shared" si="8"/>
        <v>5.7367237721270462E-2</v>
      </c>
      <c r="AQ34" s="240">
        <f t="shared" si="9"/>
        <v>1.9399827725982977E-2</v>
      </c>
      <c r="AR34" s="240">
        <f t="shared" si="10"/>
        <v>0.24861601996478294</v>
      </c>
      <c r="AS34" s="240">
        <f t="shared" si="11"/>
        <v>3.0843281927863453E-2</v>
      </c>
      <c r="AT34" s="240">
        <f t="shared" si="26"/>
        <v>1.4338733580756709E-2</v>
      </c>
      <c r="AU34" s="240">
        <f t="shared" si="27"/>
        <v>8.4602958411200149E-2</v>
      </c>
      <c r="AV34" s="239">
        <v>0</v>
      </c>
    </row>
    <row r="35" spans="2:48" s="20" customFormat="1">
      <c r="B35" s="129">
        <v>30</v>
      </c>
      <c r="C35" s="106" t="s">
        <v>39</v>
      </c>
      <c r="D35" s="130">
        <v>1560</v>
      </c>
      <c r="E35" s="131">
        <v>234</v>
      </c>
      <c r="F35" s="132">
        <f t="shared" si="0"/>
        <v>0.15</v>
      </c>
      <c r="G35" s="130">
        <v>1560</v>
      </c>
      <c r="H35" s="131">
        <v>72</v>
      </c>
      <c r="I35" s="132">
        <f t="shared" si="1"/>
        <v>4.6153846153846156E-2</v>
      </c>
      <c r="J35" s="130">
        <v>1560</v>
      </c>
      <c r="K35" s="131">
        <v>22</v>
      </c>
      <c r="L35" s="132">
        <f t="shared" si="2"/>
        <v>1.4102564102564103E-2</v>
      </c>
      <c r="M35" s="130">
        <v>1559</v>
      </c>
      <c r="N35" s="131">
        <v>505</v>
      </c>
      <c r="O35" s="132">
        <f t="shared" si="3"/>
        <v>0.32392559332905707</v>
      </c>
      <c r="P35" s="130">
        <v>1560</v>
      </c>
      <c r="Q35" s="131">
        <v>31</v>
      </c>
      <c r="R35" s="132">
        <f t="shared" si="4"/>
        <v>1.9871794871794871E-2</v>
      </c>
      <c r="S35" s="130">
        <v>1560</v>
      </c>
      <c r="T35" s="131">
        <v>19</v>
      </c>
      <c r="U35" s="132">
        <f t="shared" si="5"/>
        <v>1.217948717948718E-2</v>
      </c>
      <c r="V35" s="130">
        <v>1560</v>
      </c>
      <c r="W35" s="131">
        <v>152</v>
      </c>
      <c r="X35" s="132">
        <f t="shared" si="6"/>
        <v>9.7435897435897437E-2</v>
      </c>
      <c r="Z35" s="80" t="str">
        <f t="shared" si="12"/>
        <v>堺市北区</v>
      </c>
      <c r="AA35" s="82">
        <f t="shared" si="13"/>
        <v>0.16876046901172528</v>
      </c>
      <c r="AB35" s="80" t="str">
        <f t="shared" si="14"/>
        <v>西淀川区</v>
      </c>
      <c r="AC35" s="82">
        <f t="shared" si="15"/>
        <v>5.9793814432989693E-2</v>
      </c>
      <c r="AD35" s="80" t="str">
        <f t="shared" si="16"/>
        <v>寝屋川市</v>
      </c>
      <c r="AE35" s="82">
        <f t="shared" si="17"/>
        <v>1.8860432797299979E-2</v>
      </c>
      <c r="AF35" s="80" t="str">
        <f t="shared" si="18"/>
        <v>泉南市</v>
      </c>
      <c r="AG35" s="82">
        <f t="shared" si="19"/>
        <v>0.26513569937369519</v>
      </c>
      <c r="AH35" s="80" t="str">
        <f t="shared" si="20"/>
        <v>住吉区</v>
      </c>
      <c r="AI35" s="82">
        <f t="shared" si="21"/>
        <v>3.2340116279069769E-2</v>
      </c>
      <c r="AJ35" s="80" t="str">
        <f t="shared" si="22"/>
        <v>堺市</v>
      </c>
      <c r="AK35" s="82">
        <f t="shared" si="23"/>
        <v>1.3884756520876724E-2</v>
      </c>
      <c r="AL35" s="80" t="str">
        <f t="shared" si="24"/>
        <v>八尾市</v>
      </c>
      <c r="AM35" s="82">
        <f t="shared" si="25"/>
        <v>8.5410176531671864E-2</v>
      </c>
      <c r="AO35" s="240">
        <f t="shared" si="7"/>
        <v>0.16321579904106207</v>
      </c>
      <c r="AP35" s="240">
        <f t="shared" si="8"/>
        <v>5.7367237721270462E-2</v>
      </c>
      <c r="AQ35" s="240">
        <f t="shared" si="9"/>
        <v>1.9399827725982977E-2</v>
      </c>
      <c r="AR35" s="240">
        <f t="shared" si="10"/>
        <v>0.24861601996478294</v>
      </c>
      <c r="AS35" s="240">
        <f t="shared" si="11"/>
        <v>3.0843281927863453E-2</v>
      </c>
      <c r="AT35" s="240">
        <f t="shared" si="26"/>
        <v>1.4338733580756709E-2</v>
      </c>
      <c r="AU35" s="240">
        <f t="shared" si="27"/>
        <v>8.4602958411200149E-2</v>
      </c>
      <c r="AV35" s="239">
        <v>0</v>
      </c>
    </row>
    <row r="36" spans="2:48" s="20" customFormat="1">
      <c r="B36" s="129">
        <v>31</v>
      </c>
      <c r="C36" s="106" t="s">
        <v>40</v>
      </c>
      <c r="D36" s="130">
        <v>1930</v>
      </c>
      <c r="E36" s="131">
        <v>421</v>
      </c>
      <c r="F36" s="132">
        <f t="shared" si="0"/>
        <v>0.21813471502590673</v>
      </c>
      <c r="G36" s="130">
        <v>1930</v>
      </c>
      <c r="H36" s="131">
        <v>103</v>
      </c>
      <c r="I36" s="132">
        <f t="shared" si="1"/>
        <v>5.3367875647668393E-2</v>
      </c>
      <c r="J36" s="130">
        <v>1929</v>
      </c>
      <c r="K36" s="131">
        <v>34</v>
      </c>
      <c r="L36" s="132">
        <f t="shared" si="2"/>
        <v>1.762571280456195E-2</v>
      </c>
      <c r="M36" s="130">
        <v>1930</v>
      </c>
      <c r="N36" s="131">
        <v>529</v>
      </c>
      <c r="O36" s="132">
        <f t="shared" si="3"/>
        <v>0.27409326424870467</v>
      </c>
      <c r="P36" s="130">
        <v>1930</v>
      </c>
      <c r="Q36" s="131">
        <v>54</v>
      </c>
      <c r="R36" s="132">
        <f t="shared" si="4"/>
        <v>2.7979274611398965E-2</v>
      </c>
      <c r="S36" s="130">
        <v>1930</v>
      </c>
      <c r="T36" s="131">
        <v>26</v>
      </c>
      <c r="U36" s="132">
        <f t="shared" si="5"/>
        <v>1.3471502590673576E-2</v>
      </c>
      <c r="V36" s="130">
        <v>1929</v>
      </c>
      <c r="W36" s="131">
        <v>145</v>
      </c>
      <c r="X36" s="132">
        <f t="shared" si="6"/>
        <v>7.5168481078278906E-2</v>
      </c>
      <c r="Z36" s="80" t="str">
        <f t="shared" si="12"/>
        <v>東大阪市</v>
      </c>
      <c r="AA36" s="82">
        <f t="shared" si="13"/>
        <v>0.16792357968828556</v>
      </c>
      <c r="AB36" s="80" t="str">
        <f t="shared" si="14"/>
        <v>平野区</v>
      </c>
      <c r="AC36" s="82">
        <f t="shared" si="15"/>
        <v>5.9707097258730753E-2</v>
      </c>
      <c r="AD36" s="80" t="str">
        <f t="shared" si="16"/>
        <v>藤井寺市</v>
      </c>
      <c r="AE36" s="82">
        <f t="shared" si="17"/>
        <v>1.884159106769016E-2</v>
      </c>
      <c r="AF36" s="80" t="str">
        <f t="shared" si="18"/>
        <v>天王寺区</v>
      </c>
      <c r="AG36" s="82">
        <f t="shared" si="19"/>
        <v>0.26379310344827589</v>
      </c>
      <c r="AH36" s="80" t="str">
        <f t="shared" si="20"/>
        <v>大阪市</v>
      </c>
      <c r="AI36" s="82">
        <f t="shared" si="21"/>
        <v>3.1835112987335483E-2</v>
      </c>
      <c r="AJ36" s="80" t="str">
        <f t="shared" si="22"/>
        <v>泉大津市</v>
      </c>
      <c r="AK36" s="82">
        <f t="shared" si="23"/>
        <v>1.3642564802182811E-2</v>
      </c>
      <c r="AL36" s="80" t="str">
        <f t="shared" si="24"/>
        <v>貝塚市</v>
      </c>
      <c r="AM36" s="82">
        <f t="shared" si="25"/>
        <v>8.4597432905484243E-2</v>
      </c>
      <c r="AO36" s="240">
        <f t="shared" si="7"/>
        <v>0.16321579904106207</v>
      </c>
      <c r="AP36" s="240">
        <f t="shared" si="8"/>
        <v>5.7367237721270462E-2</v>
      </c>
      <c r="AQ36" s="240">
        <f t="shared" si="9"/>
        <v>1.9399827725982977E-2</v>
      </c>
      <c r="AR36" s="240">
        <f t="shared" si="10"/>
        <v>0.24861601996478294</v>
      </c>
      <c r="AS36" s="240">
        <f t="shared" si="11"/>
        <v>3.0843281927863453E-2</v>
      </c>
      <c r="AT36" s="240">
        <f t="shared" si="26"/>
        <v>1.4338733580756709E-2</v>
      </c>
      <c r="AU36" s="240">
        <f t="shared" si="27"/>
        <v>8.4602958411200149E-2</v>
      </c>
      <c r="AV36" s="239">
        <v>0</v>
      </c>
    </row>
    <row r="37" spans="2:48" s="20" customFormat="1">
      <c r="B37" s="129">
        <v>32</v>
      </c>
      <c r="C37" s="106" t="s">
        <v>41</v>
      </c>
      <c r="D37" s="130">
        <v>2388</v>
      </c>
      <c r="E37" s="131">
        <v>403</v>
      </c>
      <c r="F37" s="132">
        <f t="shared" si="0"/>
        <v>0.16876046901172528</v>
      </c>
      <c r="G37" s="130">
        <v>2389</v>
      </c>
      <c r="H37" s="131">
        <v>201</v>
      </c>
      <c r="I37" s="132">
        <f t="shared" si="1"/>
        <v>8.4135621598995389E-2</v>
      </c>
      <c r="J37" s="130">
        <v>2389</v>
      </c>
      <c r="K37" s="131">
        <v>23</v>
      </c>
      <c r="L37" s="132">
        <f t="shared" si="2"/>
        <v>9.6274591879447462E-3</v>
      </c>
      <c r="M37" s="130">
        <v>2388</v>
      </c>
      <c r="N37" s="131">
        <v>622</v>
      </c>
      <c r="O37" s="132">
        <f t="shared" si="3"/>
        <v>0.26046901172529313</v>
      </c>
      <c r="P37" s="130">
        <v>2389</v>
      </c>
      <c r="Q37" s="131">
        <v>181</v>
      </c>
      <c r="R37" s="132">
        <f t="shared" si="4"/>
        <v>7.5763917957304305E-2</v>
      </c>
      <c r="S37" s="130">
        <v>2389</v>
      </c>
      <c r="T37" s="131">
        <v>44</v>
      </c>
      <c r="U37" s="132">
        <f t="shared" si="5"/>
        <v>1.8417748011720386E-2</v>
      </c>
      <c r="V37" s="130">
        <v>2388</v>
      </c>
      <c r="W37" s="131">
        <v>266</v>
      </c>
      <c r="X37" s="132">
        <f t="shared" si="6"/>
        <v>0.11139028475711893</v>
      </c>
      <c r="Z37" s="80" t="str">
        <f t="shared" si="12"/>
        <v>堺市</v>
      </c>
      <c r="AA37" s="82">
        <f t="shared" si="13"/>
        <v>0.16792303114461415</v>
      </c>
      <c r="AB37" s="80" t="str">
        <f t="shared" si="14"/>
        <v>堺市</v>
      </c>
      <c r="AC37" s="82">
        <f t="shared" si="15"/>
        <v>5.9704453039769907E-2</v>
      </c>
      <c r="AD37" s="80" t="str">
        <f t="shared" si="16"/>
        <v>泉南市</v>
      </c>
      <c r="AE37" s="82">
        <f t="shared" si="17"/>
        <v>1.8789144050104383E-2</v>
      </c>
      <c r="AF37" s="80" t="str">
        <f t="shared" si="18"/>
        <v>阿倍野区</v>
      </c>
      <c r="AG37" s="82">
        <f t="shared" si="19"/>
        <v>0.26255707762557079</v>
      </c>
      <c r="AH37" s="80" t="str">
        <f t="shared" si="20"/>
        <v>泉南市</v>
      </c>
      <c r="AI37" s="82">
        <f t="shared" si="21"/>
        <v>3.1315240083507306E-2</v>
      </c>
      <c r="AJ37" s="80" t="str">
        <f t="shared" si="22"/>
        <v>堺市南区</v>
      </c>
      <c r="AK37" s="82">
        <f t="shared" si="23"/>
        <v>1.3471502590673576E-2</v>
      </c>
      <c r="AL37" s="80" t="str">
        <f t="shared" si="24"/>
        <v>四條畷市</v>
      </c>
      <c r="AM37" s="82">
        <f t="shared" si="25"/>
        <v>8.3916083916083919E-2</v>
      </c>
      <c r="AO37" s="240">
        <f t="shared" si="7"/>
        <v>0.16321579904106207</v>
      </c>
      <c r="AP37" s="240">
        <f t="shared" si="8"/>
        <v>5.7367237721270462E-2</v>
      </c>
      <c r="AQ37" s="240">
        <f t="shared" si="9"/>
        <v>1.9399827725982977E-2</v>
      </c>
      <c r="AR37" s="240">
        <f t="shared" si="10"/>
        <v>0.24861601996478294</v>
      </c>
      <c r="AS37" s="240">
        <f t="shared" si="11"/>
        <v>3.0843281927863453E-2</v>
      </c>
      <c r="AT37" s="240">
        <f t="shared" si="26"/>
        <v>1.4338733580756709E-2</v>
      </c>
      <c r="AU37" s="240">
        <f t="shared" si="27"/>
        <v>8.4602958411200149E-2</v>
      </c>
      <c r="AV37" s="239">
        <v>0</v>
      </c>
    </row>
    <row r="38" spans="2:48" s="20" customFormat="1">
      <c r="B38" s="129">
        <v>33</v>
      </c>
      <c r="C38" s="106" t="s">
        <v>42</v>
      </c>
      <c r="D38" s="130">
        <v>524</v>
      </c>
      <c r="E38" s="131">
        <v>56</v>
      </c>
      <c r="F38" s="132">
        <f t="shared" ref="F38:F69" si="28">IFERROR(E38/D38,0)</f>
        <v>0.10687022900763359</v>
      </c>
      <c r="G38" s="130">
        <v>524</v>
      </c>
      <c r="H38" s="131">
        <v>17</v>
      </c>
      <c r="I38" s="132">
        <f t="shared" ref="I38:I69" si="29">IFERROR(H38/G38,0)</f>
        <v>3.2442748091603052E-2</v>
      </c>
      <c r="J38" s="130">
        <v>524</v>
      </c>
      <c r="K38" s="131">
        <v>2</v>
      </c>
      <c r="L38" s="132">
        <f t="shared" ref="L38:L69" si="30">IFERROR(K38/J38,0)</f>
        <v>3.8167938931297708E-3</v>
      </c>
      <c r="M38" s="130">
        <v>524</v>
      </c>
      <c r="N38" s="131">
        <v>77</v>
      </c>
      <c r="O38" s="132">
        <f t="shared" ref="O38:O69" si="31">IFERROR(N38/M38,0)</f>
        <v>0.14694656488549618</v>
      </c>
      <c r="P38" s="130">
        <v>524</v>
      </c>
      <c r="Q38" s="131">
        <v>8</v>
      </c>
      <c r="R38" s="132">
        <f t="shared" ref="R38:R69" si="32">IFERROR(Q38/P38,0)</f>
        <v>1.5267175572519083E-2</v>
      </c>
      <c r="S38" s="130">
        <v>524</v>
      </c>
      <c r="T38" s="131">
        <v>1</v>
      </c>
      <c r="U38" s="132">
        <f t="shared" ref="U38:U69" si="33">IFERROR(T38/S38,0)</f>
        <v>1.9083969465648854E-3</v>
      </c>
      <c r="V38" s="130">
        <v>524</v>
      </c>
      <c r="W38" s="131">
        <v>31</v>
      </c>
      <c r="X38" s="132">
        <f t="shared" ref="X38:X69" si="34">IFERROR(W38/V38,0)</f>
        <v>5.9160305343511452E-2</v>
      </c>
      <c r="Z38" s="80" t="str">
        <f t="shared" si="12"/>
        <v>寝屋川市</v>
      </c>
      <c r="AA38" s="82">
        <f t="shared" si="13"/>
        <v>0.16696446297399245</v>
      </c>
      <c r="AB38" s="80" t="str">
        <f t="shared" si="14"/>
        <v>門真市</v>
      </c>
      <c r="AC38" s="82">
        <f t="shared" si="15"/>
        <v>5.9688581314878891E-2</v>
      </c>
      <c r="AD38" s="80" t="str">
        <f t="shared" si="16"/>
        <v>都島区</v>
      </c>
      <c r="AE38" s="82">
        <f t="shared" si="17"/>
        <v>1.8354430379746836E-2</v>
      </c>
      <c r="AF38" s="80" t="str">
        <f t="shared" si="18"/>
        <v>堺市北区</v>
      </c>
      <c r="AG38" s="82">
        <f t="shared" si="19"/>
        <v>0.26046901172529313</v>
      </c>
      <c r="AH38" s="80" t="str">
        <f t="shared" si="20"/>
        <v>摂津市</v>
      </c>
      <c r="AI38" s="82">
        <f t="shared" si="21"/>
        <v>3.111111111111111E-2</v>
      </c>
      <c r="AJ38" s="80" t="str">
        <f t="shared" si="22"/>
        <v>島本町</v>
      </c>
      <c r="AK38" s="82">
        <f t="shared" si="23"/>
        <v>1.3445378151260505E-2</v>
      </c>
      <c r="AL38" s="80" t="str">
        <f t="shared" si="24"/>
        <v>大阪市</v>
      </c>
      <c r="AM38" s="82">
        <f t="shared" si="25"/>
        <v>8.3037333267095559E-2</v>
      </c>
      <c r="AO38" s="240">
        <f t="shared" ref="AO38:AO69" si="35">$F$80</f>
        <v>0.16321579904106207</v>
      </c>
      <c r="AP38" s="240">
        <f t="shared" ref="AP38:AP69" si="36">$I$80</f>
        <v>5.7367237721270462E-2</v>
      </c>
      <c r="AQ38" s="240">
        <f t="shared" ref="AQ38:AQ69" si="37">$L$80</f>
        <v>1.9399827725982977E-2</v>
      </c>
      <c r="AR38" s="240">
        <f t="shared" ref="AR38:AR69" si="38">$O$80</f>
        <v>0.24861601996478294</v>
      </c>
      <c r="AS38" s="240">
        <f t="shared" ref="AS38:AS69" si="39">$R$80</f>
        <v>3.0843281927863453E-2</v>
      </c>
      <c r="AT38" s="240">
        <f t="shared" si="26"/>
        <v>1.4338733580756709E-2</v>
      </c>
      <c r="AU38" s="240">
        <f t="shared" si="27"/>
        <v>8.4602958411200149E-2</v>
      </c>
      <c r="AV38" s="239">
        <v>0</v>
      </c>
    </row>
    <row r="39" spans="2:48" s="20" customFormat="1">
      <c r="B39" s="129">
        <v>34</v>
      </c>
      <c r="C39" s="106" t="s">
        <v>44</v>
      </c>
      <c r="D39" s="130">
        <v>2705</v>
      </c>
      <c r="E39" s="131">
        <v>493</v>
      </c>
      <c r="F39" s="132">
        <f t="shared" si="28"/>
        <v>0.18225508317929759</v>
      </c>
      <c r="G39" s="130">
        <v>2705</v>
      </c>
      <c r="H39" s="131">
        <v>204</v>
      </c>
      <c r="I39" s="132">
        <f t="shared" si="29"/>
        <v>7.5415896487985218E-2</v>
      </c>
      <c r="J39" s="130">
        <v>2705</v>
      </c>
      <c r="K39" s="131">
        <v>62</v>
      </c>
      <c r="L39" s="132">
        <f t="shared" si="30"/>
        <v>2.2920517560073937E-2</v>
      </c>
      <c r="M39" s="130">
        <v>2705</v>
      </c>
      <c r="N39" s="131">
        <v>572</v>
      </c>
      <c r="O39" s="132">
        <f t="shared" si="31"/>
        <v>0.21146025878003696</v>
      </c>
      <c r="P39" s="130">
        <v>2705</v>
      </c>
      <c r="Q39" s="131">
        <v>103</v>
      </c>
      <c r="R39" s="132">
        <f t="shared" si="32"/>
        <v>3.8077634011090572E-2</v>
      </c>
      <c r="S39" s="130">
        <v>2705</v>
      </c>
      <c r="T39" s="131">
        <v>33</v>
      </c>
      <c r="U39" s="132">
        <f t="shared" si="33"/>
        <v>1.2199630314232901E-2</v>
      </c>
      <c r="V39" s="130">
        <v>2705</v>
      </c>
      <c r="W39" s="131">
        <v>241</v>
      </c>
      <c r="X39" s="132">
        <f t="shared" si="34"/>
        <v>8.9094269870609977E-2</v>
      </c>
      <c r="Z39" s="80" t="str">
        <f t="shared" si="12"/>
        <v>堺市東区</v>
      </c>
      <c r="AA39" s="82">
        <f t="shared" si="13"/>
        <v>0.16536964980544747</v>
      </c>
      <c r="AB39" s="80" t="str">
        <f t="shared" si="14"/>
        <v>中央区</v>
      </c>
      <c r="AC39" s="82">
        <f t="shared" si="15"/>
        <v>5.9322033898305086E-2</v>
      </c>
      <c r="AD39" s="80" t="str">
        <f t="shared" si="16"/>
        <v>大阪市</v>
      </c>
      <c r="AE39" s="82">
        <f t="shared" si="17"/>
        <v>1.790548091489309E-2</v>
      </c>
      <c r="AF39" s="80" t="str">
        <f t="shared" si="18"/>
        <v>堺市</v>
      </c>
      <c r="AG39" s="82">
        <f t="shared" si="19"/>
        <v>0.25962301587301589</v>
      </c>
      <c r="AH39" s="80" t="str">
        <f t="shared" si="20"/>
        <v>豊中市</v>
      </c>
      <c r="AI39" s="82">
        <f t="shared" si="21"/>
        <v>3.1071262946359562E-2</v>
      </c>
      <c r="AJ39" s="80" t="str">
        <f t="shared" si="22"/>
        <v>守口市</v>
      </c>
      <c r="AK39" s="82">
        <f t="shared" si="23"/>
        <v>1.3369796414463689E-2</v>
      </c>
      <c r="AL39" s="80" t="str">
        <f t="shared" si="24"/>
        <v>高槻市</v>
      </c>
      <c r="AM39" s="82">
        <f t="shared" si="25"/>
        <v>8.0665109248316616E-2</v>
      </c>
      <c r="AO39" s="240">
        <f t="shared" si="35"/>
        <v>0.16321579904106207</v>
      </c>
      <c r="AP39" s="240">
        <f t="shared" si="36"/>
        <v>5.7367237721270462E-2</v>
      </c>
      <c r="AQ39" s="240">
        <f t="shared" si="37"/>
        <v>1.9399827725982977E-2</v>
      </c>
      <c r="AR39" s="240">
        <f t="shared" si="38"/>
        <v>0.24861601996478294</v>
      </c>
      <c r="AS39" s="240">
        <f t="shared" si="39"/>
        <v>3.0843281927863453E-2</v>
      </c>
      <c r="AT39" s="240">
        <f t="shared" si="26"/>
        <v>1.4338733580756709E-2</v>
      </c>
      <c r="AU39" s="240">
        <f t="shared" si="27"/>
        <v>8.4602958411200149E-2</v>
      </c>
      <c r="AV39" s="239">
        <v>0</v>
      </c>
    </row>
    <row r="40" spans="2:48" s="20" customFormat="1">
      <c r="B40" s="129">
        <v>35</v>
      </c>
      <c r="C40" s="106" t="s">
        <v>1</v>
      </c>
      <c r="D40" s="130">
        <v>6467</v>
      </c>
      <c r="E40" s="131">
        <v>1039</v>
      </c>
      <c r="F40" s="132">
        <f t="shared" si="28"/>
        <v>0.16066182155558992</v>
      </c>
      <c r="G40" s="130">
        <v>6467</v>
      </c>
      <c r="H40" s="131">
        <v>330</v>
      </c>
      <c r="I40" s="132">
        <f t="shared" si="29"/>
        <v>5.1028297510437609E-2</v>
      </c>
      <c r="J40" s="130">
        <v>6468</v>
      </c>
      <c r="K40" s="131">
        <v>75</v>
      </c>
      <c r="L40" s="132">
        <f t="shared" si="30"/>
        <v>1.1595547309833023E-2</v>
      </c>
      <c r="M40" s="130">
        <v>6468</v>
      </c>
      <c r="N40" s="131">
        <v>1724</v>
      </c>
      <c r="O40" s="132">
        <f t="shared" si="31"/>
        <v>0.2665429808286951</v>
      </c>
      <c r="P40" s="130">
        <v>6469</v>
      </c>
      <c r="Q40" s="131">
        <v>201</v>
      </c>
      <c r="R40" s="132">
        <f t="shared" si="32"/>
        <v>3.1071262946359562E-2</v>
      </c>
      <c r="S40" s="130">
        <v>6469</v>
      </c>
      <c r="T40" s="131">
        <v>113</v>
      </c>
      <c r="U40" s="132">
        <f t="shared" si="33"/>
        <v>1.7467923944968312E-2</v>
      </c>
      <c r="V40" s="130">
        <v>6467</v>
      </c>
      <c r="W40" s="131">
        <v>738</v>
      </c>
      <c r="X40" s="132">
        <f t="shared" si="34"/>
        <v>0.11411782897788773</v>
      </c>
      <c r="Z40" s="80" t="str">
        <f t="shared" si="12"/>
        <v>阿倍野区</v>
      </c>
      <c r="AA40" s="82">
        <f t="shared" si="13"/>
        <v>0.16486023958927554</v>
      </c>
      <c r="AB40" s="80" t="str">
        <f t="shared" si="14"/>
        <v>高槻市</v>
      </c>
      <c r="AC40" s="82">
        <f t="shared" si="15"/>
        <v>5.8912386706948643E-2</v>
      </c>
      <c r="AD40" s="80" t="str">
        <f t="shared" si="16"/>
        <v>西成区</v>
      </c>
      <c r="AE40" s="82">
        <f t="shared" si="17"/>
        <v>1.7875920084121977E-2</v>
      </c>
      <c r="AF40" s="80" t="str">
        <f t="shared" si="18"/>
        <v>和泉市</v>
      </c>
      <c r="AG40" s="82">
        <f t="shared" si="19"/>
        <v>0.25870095322544889</v>
      </c>
      <c r="AH40" s="80" t="str">
        <f t="shared" si="20"/>
        <v>藤井寺市</v>
      </c>
      <c r="AI40" s="82">
        <f t="shared" si="21"/>
        <v>3.0704815073272853E-2</v>
      </c>
      <c r="AJ40" s="80" t="str">
        <f t="shared" si="22"/>
        <v>箕面市</v>
      </c>
      <c r="AK40" s="82">
        <f t="shared" si="23"/>
        <v>1.3073570879261727E-2</v>
      </c>
      <c r="AL40" s="80" t="str">
        <f t="shared" si="24"/>
        <v>大正区</v>
      </c>
      <c r="AM40" s="82">
        <f t="shared" si="25"/>
        <v>8.0171796707229778E-2</v>
      </c>
      <c r="AO40" s="240">
        <f t="shared" si="35"/>
        <v>0.16321579904106207</v>
      </c>
      <c r="AP40" s="240">
        <f t="shared" si="36"/>
        <v>5.7367237721270462E-2</v>
      </c>
      <c r="AQ40" s="240">
        <f t="shared" si="37"/>
        <v>1.9399827725982977E-2</v>
      </c>
      <c r="AR40" s="240">
        <f t="shared" si="38"/>
        <v>0.24861601996478294</v>
      </c>
      <c r="AS40" s="240">
        <f t="shared" si="39"/>
        <v>3.0843281927863453E-2</v>
      </c>
      <c r="AT40" s="240">
        <f t="shared" si="26"/>
        <v>1.4338733580756709E-2</v>
      </c>
      <c r="AU40" s="240">
        <f t="shared" si="27"/>
        <v>8.4602958411200149E-2</v>
      </c>
      <c r="AV40" s="239">
        <v>0</v>
      </c>
    </row>
    <row r="41" spans="2:48" s="20" customFormat="1">
      <c r="B41" s="129">
        <v>36</v>
      </c>
      <c r="C41" s="106" t="s">
        <v>2</v>
      </c>
      <c r="D41" s="130">
        <v>2047</v>
      </c>
      <c r="E41" s="131">
        <v>323</v>
      </c>
      <c r="F41" s="132">
        <f t="shared" si="28"/>
        <v>0.15779189057156814</v>
      </c>
      <c r="G41" s="130">
        <v>2047</v>
      </c>
      <c r="H41" s="131">
        <v>96</v>
      </c>
      <c r="I41" s="132">
        <f t="shared" si="29"/>
        <v>4.6897899364924278E-2</v>
      </c>
      <c r="J41" s="130">
        <v>2047</v>
      </c>
      <c r="K41" s="131">
        <v>21</v>
      </c>
      <c r="L41" s="132">
        <f t="shared" si="30"/>
        <v>1.0258915486077186E-2</v>
      </c>
      <c r="M41" s="130">
        <v>2046</v>
      </c>
      <c r="N41" s="131">
        <v>508</v>
      </c>
      <c r="O41" s="132">
        <f t="shared" si="31"/>
        <v>0.24828934506353861</v>
      </c>
      <c r="P41" s="130">
        <v>2047</v>
      </c>
      <c r="Q41" s="131">
        <v>41</v>
      </c>
      <c r="R41" s="132">
        <f t="shared" si="32"/>
        <v>2.0029311187103077E-2</v>
      </c>
      <c r="S41" s="130">
        <v>2047</v>
      </c>
      <c r="T41" s="131">
        <v>15</v>
      </c>
      <c r="U41" s="132">
        <f t="shared" si="33"/>
        <v>7.3277967757694185E-3</v>
      </c>
      <c r="V41" s="130">
        <v>2047</v>
      </c>
      <c r="W41" s="131">
        <v>150</v>
      </c>
      <c r="X41" s="132">
        <f t="shared" si="34"/>
        <v>7.3277967757694185E-2</v>
      </c>
      <c r="Z41" s="80" t="str">
        <f t="shared" si="12"/>
        <v>門真市</v>
      </c>
      <c r="AA41" s="82">
        <f t="shared" si="13"/>
        <v>0.16306228373702422</v>
      </c>
      <c r="AB41" s="80" t="str">
        <f t="shared" si="14"/>
        <v>天王寺区</v>
      </c>
      <c r="AC41" s="82">
        <f t="shared" si="15"/>
        <v>5.8620689655172413E-2</v>
      </c>
      <c r="AD41" s="80" t="str">
        <f t="shared" si="16"/>
        <v>堺市南区</v>
      </c>
      <c r="AE41" s="82">
        <f t="shared" si="17"/>
        <v>1.762571280456195E-2</v>
      </c>
      <c r="AF41" s="80" t="str">
        <f t="shared" si="18"/>
        <v>熊取町</v>
      </c>
      <c r="AG41" s="82">
        <f t="shared" si="19"/>
        <v>0.25362318840579712</v>
      </c>
      <c r="AH41" s="80" t="str">
        <f t="shared" si="20"/>
        <v>大正区</v>
      </c>
      <c r="AI41" s="82">
        <f t="shared" si="21"/>
        <v>2.9348604151753759E-2</v>
      </c>
      <c r="AJ41" s="80" t="str">
        <f t="shared" si="22"/>
        <v>東住吉区</v>
      </c>
      <c r="AK41" s="82">
        <f t="shared" si="23"/>
        <v>1.2950222581950627E-2</v>
      </c>
      <c r="AL41" s="80" t="str">
        <f t="shared" si="24"/>
        <v>平野区</v>
      </c>
      <c r="AM41" s="82">
        <f t="shared" si="25"/>
        <v>7.9984979346601578E-2</v>
      </c>
      <c r="AO41" s="240">
        <f t="shared" si="35"/>
        <v>0.16321579904106207</v>
      </c>
      <c r="AP41" s="240">
        <f t="shared" si="36"/>
        <v>5.7367237721270462E-2</v>
      </c>
      <c r="AQ41" s="240">
        <f t="shared" si="37"/>
        <v>1.9399827725982977E-2</v>
      </c>
      <c r="AR41" s="240">
        <f t="shared" si="38"/>
        <v>0.24861601996478294</v>
      </c>
      <c r="AS41" s="240">
        <f t="shared" si="39"/>
        <v>3.0843281927863453E-2</v>
      </c>
      <c r="AT41" s="240">
        <f t="shared" si="26"/>
        <v>1.4338733580756709E-2</v>
      </c>
      <c r="AU41" s="240">
        <f t="shared" si="27"/>
        <v>8.4602958411200149E-2</v>
      </c>
      <c r="AV41" s="239">
        <v>0</v>
      </c>
    </row>
    <row r="42" spans="2:48" s="20" customFormat="1">
      <c r="B42" s="129">
        <v>37</v>
      </c>
      <c r="C42" s="106" t="s">
        <v>3</v>
      </c>
      <c r="D42" s="130">
        <v>7866</v>
      </c>
      <c r="E42" s="131">
        <v>1118</v>
      </c>
      <c r="F42" s="132">
        <f t="shared" si="28"/>
        <v>0.14213068904144419</v>
      </c>
      <c r="G42" s="130">
        <v>7868</v>
      </c>
      <c r="H42" s="131">
        <v>359</v>
      </c>
      <c r="I42" s="132">
        <f t="shared" si="29"/>
        <v>4.5627859684799189E-2</v>
      </c>
      <c r="J42" s="130">
        <v>7868</v>
      </c>
      <c r="K42" s="131">
        <v>137</v>
      </c>
      <c r="L42" s="132">
        <f t="shared" si="30"/>
        <v>1.7412302999491612E-2</v>
      </c>
      <c r="M42" s="130">
        <v>7868</v>
      </c>
      <c r="N42" s="131">
        <v>2098</v>
      </c>
      <c r="O42" s="132">
        <f t="shared" si="31"/>
        <v>0.26664972038637519</v>
      </c>
      <c r="P42" s="130">
        <v>7867</v>
      </c>
      <c r="Q42" s="131">
        <v>221</v>
      </c>
      <c r="R42" s="132">
        <f t="shared" si="32"/>
        <v>2.8092029998728868E-2</v>
      </c>
      <c r="S42" s="130">
        <v>7868</v>
      </c>
      <c r="T42" s="131">
        <v>139</v>
      </c>
      <c r="U42" s="132">
        <f t="shared" si="33"/>
        <v>1.7666497203863752E-2</v>
      </c>
      <c r="V42" s="130">
        <v>7868</v>
      </c>
      <c r="W42" s="131">
        <v>828</v>
      </c>
      <c r="X42" s="132">
        <f t="shared" si="34"/>
        <v>0.10523640061006609</v>
      </c>
      <c r="Z42" s="80" t="str">
        <f t="shared" si="12"/>
        <v>高石市</v>
      </c>
      <c r="AA42" s="82">
        <f t="shared" si="13"/>
        <v>0.16186770428015565</v>
      </c>
      <c r="AB42" s="80" t="str">
        <f t="shared" si="14"/>
        <v>松原市</v>
      </c>
      <c r="AC42" s="82">
        <f t="shared" si="15"/>
        <v>5.8447937131630649E-2</v>
      </c>
      <c r="AD42" s="80" t="str">
        <f t="shared" si="16"/>
        <v>生野区</v>
      </c>
      <c r="AE42" s="82">
        <f t="shared" si="17"/>
        <v>1.7477562588568731E-2</v>
      </c>
      <c r="AF42" s="80" t="str">
        <f t="shared" si="18"/>
        <v>松原市</v>
      </c>
      <c r="AG42" s="82">
        <f t="shared" si="19"/>
        <v>0.25343811394891946</v>
      </c>
      <c r="AH42" s="80" t="str">
        <f t="shared" si="20"/>
        <v>旭区</v>
      </c>
      <c r="AI42" s="82">
        <f t="shared" si="21"/>
        <v>2.8735632183908046E-2</v>
      </c>
      <c r="AJ42" s="80" t="str">
        <f t="shared" si="22"/>
        <v>柏原市</v>
      </c>
      <c r="AK42" s="82">
        <f t="shared" si="23"/>
        <v>1.2948793407886992E-2</v>
      </c>
      <c r="AL42" s="80" t="str">
        <f t="shared" si="24"/>
        <v>富田林市</v>
      </c>
      <c r="AM42" s="82">
        <f t="shared" si="25"/>
        <v>7.9598422373610617E-2</v>
      </c>
      <c r="AO42" s="240">
        <f t="shared" si="35"/>
        <v>0.16321579904106207</v>
      </c>
      <c r="AP42" s="240">
        <f t="shared" si="36"/>
        <v>5.7367237721270462E-2</v>
      </c>
      <c r="AQ42" s="240">
        <f t="shared" si="37"/>
        <v>1.9399827725982977E-2</v>
      </c>
      <c r="AR42" s="240">
        <f t="shared" si="38"/>
        <v>0.24861601996478294</v>
      </c>
      <c r="AS42" s="240">
        <f t="shared" si="39"/>
        <v>3.0843281927863453E-2</v>
      </c>
      <c r="AT42" s="240">
        <f t="shared" si="26"/>
        <v>1.4338733580756709E-2</v>
      </c>
      <c r="AU42" s="240">
        <f t="shared" si="27"/>
        <v>8.4602958411200149E-2</v>
      </c>
      <c r="AV42" s="239">
        <v>0</v>
      </c>
    </row>
    <row r="43" spans="2:48" s="20" customFormat="1">
      <c r="B43" s="129">
        <v>38</v>
      </c>
      <c r="C43" s="137" t="s">
        <v>45</v>
      </c>
      <c r="D43" s="130">
        <v>1466</v>
      </c>
      <c r="E43" s="131">
        <v>219</v>
      </c>
      <c r="F43" s="132">
        <f t="shared" si="28"/>
        <v>0.14938608458390176</v>
      </c>
      <c r="G43" s="130">
        <v>1466</v>
      </c>
      <c r="H43" s="131">
        <v>84</v>
      </c>
      <c r="I43" s="132">
        <f t="shared" si="29"/>
        <v>5.7298772169167803E-2</v>
      </c>
      <c r="J43" s="130">
        <v>1466</v>
      </c>
      <c r="K43" s="131">
        <v>35</v>
      </c>
      <c r="L43" s="132">
        <f t="shared" si="30"/>
        <v>2.3874488403819918E-2</v>
      </c>
      <c r="M43" s="130">
        <v>1466</v>
      </c>
      <c r="N43" s="131">
        <v>433</v>
      </c>
      <c r="O43" s="132">
        <f t="shared" si="31"/>
        <v>0.29536152796725784</v>
      </c>
      <c r="P43" s="130">
        <v>1466</v>
      </c>
      <c r="Q43" s="131">
        <v>58</v>
      </c>
      <c r="R43" s="132">
        <f t="shared" si="32"/>
        <v>3.9563437926330151E-2</v>
      </c>
      <c r="S43" s="130">
        <v>1466</v>
      </c>
      <c r="T43" s="131">
        <v>20</v>
      </c>
      <c r="U43" s="132">
        <f t="shared" si="33"/>
        <v>1.3642564802182811E-2</v>
      </c>
      <c r="V43" s="130">
        <v>1466</v>
      </c>
      <c r="W43" s="131">
        <v>105</v>
      </c>
      <c r="X43" s="132">
        <f t="shared" si="34"/>
        <v>7.162346521145975E-2</v>
      </c>
      <c r="Z43" s="80" t="str">
        <f t="shared" si="12"/>
        <v>東住吉区</v>
      </c>
      <c r="AA43" s="82">
        <f t="shared" si="13"/>
        <v>0.16106839336301093</v>
      </c>
      <c r="AB43" s="80" t="str">
        <f t="shared" si="14"/>
        <v>八尾市</v>
      </c>
      <c r="AC43" s="82">
        <f t="shared" si="15"/>
        <v>5.763239875389408E-2</v>
      </c>
      <c r="AD43" s="80" t="str">
        <f t="shared" si="16"/>
        <v>吹田市</v>
      </c>
      <c r="AE43" s="82">
        <f t="shared" si="17"/>
        <v>1.7412302999491612E-2</v>
      </c>
      <c r="AF43" s="80" t="str">
        <f t="shared" si="18"/>
        <v>住吉区</v>
      </c>
      <c r="AG43" s="82">
        <f t="shared" si="19"/>
        <v>0.25190839694656486</v>
      </c>
      <c r="AH43" s="80" t="str">
        <f t="shared" si="20"/>
        <v>東淀川区</v>
      </c>
      <c r="AI43" s="82">
        <f t="shared" si="21"/>
        <v>2.8504490433424443E-2</v>
      </c>
      <c r="AJ43" s="80" t="str">
        <f t="shared" si="22"/>
        <v>大正区</v>
      </c>
      <c r="AK43" s="82">
        <f t="shared" si="23"/>
        <v>1.2884753042233358E-2</v>
      </c>
      <c r="AL43" s="80" t="str">
        <f t="shared" si="24"/>
        <v>藤井寺市</v>
      </c>
      <c r="AM43" s="82">
        <f t="shared" si="25"/>
        <v>7.8855547801814377E-2</v>
      </c>
      <c r="AO43" s="240">
        <f t="shared" si="35"/>
        <v>0.16321579904106207</v>
      </c>
      <c r="AP43" s="240">
        <f t="shared" si="36"/>
        <v>5.7367237721270462E-2</v>
      </c>
      <c r="AQ43" s="240">
        <f t="shared" si="37"/>
        <v>1.9399827725982977E-2</v>
      </c>
      <c r="AR43" s="240">
        <f t="shared" si="38"/>
        <v>0.24861601996478294</v>
      </c>
      <c r="AS43" s="240">
        <f t="shared" si="39"/>
        <v>3.0843281927863453E-2</v>
      </c>
      <c r="AT43" s="240">
        <f t="shared" si="26"/>
        <v>1.4338733580756709E-2</v>
      </c>
      <c r="AU43" s="240">
        <f t="shared" si="27"/>
        <v>8.4602958411200149E-2</v>
      </c>
      <c r="AV43" s="239">
        <v>0</v>
      </c>
    </row>
    <row r="44" spans="2:48" s="20" customFormat="1">
      <c r="B44" s="129">
        <v>39</v>
      </c>
      <c r="C44" s="137" t="s">
        <v>8</v>
      </c>
      <c r="D44" s="130">
        <v>7282</v>
      </c>
      <c r="E44" s="131">
        <v>1141</v>
      </c>
      <c r="F44" s="132">
        <f t="shared" si="28"/>
        <v>0.15668772315297996</v>
      </c>
      <c r="G44" s="130">
        <v>7282</v>
      </c>
      <c r="H44" s="131">
        <v>429</v>
      </c>
      <c r="I44" s="132">
        <f t="shared" si="29"/>
        <v>5.8912386706948643E-2</v>
      </c>
      <c r="J44" s="130">
        <v>7282</v>
      </c>
      <c r="K44" s="131">
        <v>203</v>
      </c>
      <c r="L44" s="132">
        <f t="shared" si="30"/>
        <v>2.7876956879978029E-2</v>
      </c>
      <c r="M44" s="130">
        <v>7280</v>
      </c>
      <c r="N44" s="131">
        <v>1409</v>
      </c>
      <c r="O44" s="132">
        <f t="shared" si="31"/>
        <v>0.19354395604395605</v>
      </c>
      <c r="P44" s="130">
        <v>7282</v>
      </c>
      <c r="Q44" s="131">
        <v>155</v>
      </c>
      <c r="R44" s="132">
        <f t="shared" si="32"/>
        <v>2.1285361164515244E-2</v>
      </c>
      <c r="S44" s="130">
        <v>7282</v>
      </c>
      <c r="T44" s="131">
        <v>62</v>
      </c>
      <c r="U44" s="132">
        <f t="shared" si="33"/>
        <v>8.5141444658060981E-3</v>
      </c>
      <c r="V44" s="130">
        <v>7277</v>
      </c>
      <c r="W44" s="131">
        <v>587</v>
      </c>
      <c r="X44" s="132">
        <f t="shared" si="34"/>
        <v>8.0665109248316616E-2</v>
      </c>
      <c r="Z44" s="80" t="str">
        <f t="shared" si="12"/>
        <v>中央区</v>
      </c>
      <c r="AA44" s="82">
        <f t="shared" si="13"/>
        <v>0.16101694915254236</v>
      </c>
      <c r="AB44" s="80" t="str">
        <f t="shared" si="14"/>
        <v>富田林市</v>
      </c>
      <c r="AC44" s="82">
        <f t="shared" si="15"/>
        <v>5.7347670250896057E-2</v>
      </c>
      <c r="AD44" s="80" t="str">
        <f t="shared" si="16"/>
        <v>天王寺区</v>
      </c>
      <c r="AE44" s="82">
        <f t="shared" si="17"/>
        <v>1.7241379310344827E-2</v>
      </c>
      <c r="AF44" s="80" t="str">
        <f t="shared" si="18"/>
        <v>堺市堺区</v>
      </c>
      <c r="AG44" s="82">
        <f t="shared" si="19"/>
        <v>0.25110970196575777</v>
      </c>
      <c r="AH44" s="80" t="str">
        <f t="shared" si="20"/>
        <v>吹田市</v>
      </c>
      <c r="AI44" s="82">
        <f t="shared" si="21"/>
        <v>2.8092029998728868E-2</v>
      </c>
      <c r="AJ44" s="80" t="str">
        <f t="shared" si="22"/>
        <v>能勢町</v>
      </c>
      <c r="AK44" s="82">
        <f t="shared" si="23"/>
        <v>1.282051282051282E-2</v>
      </c>
      <c r="AL44" s="80" t="str">
        <f t="shared" si="24"/>
        <v>寝屋川市</v>
      </c>
      <c r="AM44" s="82">
        <f t="shared" si="25"/>
        <v>7.8267779102105681E-2</v>
      </c>
      <c r="AO44" s="240">
        <f t="shared" si="35"/>
        <v>0.16321579904106207</v>
      </c>
      <c r="AP44" s="240">
        <f t="shared" si="36"/>
        <v>5.7367237721270462E-2</v>
      </c>
      <c r="AQ44" s="240">
        <f t="shared" si="37"/>
        <v>1.9399827725982977E-2</v>
      </c>
      <c r="AR44" s="240">
        <f t="shared" si="38"/>
        <v>0.24861601996478294</v>
      </c>
      <c r="AS44" s="240">
        <f t="shared" si="39"/>
        <v>3.0843281927863453E-2</v>
      </c>
      <c r="AT44" s="240">
        <f t="shared" si="26"/>
        <v>1.4338733580756709E-2</v>
      </c>
      <c r="AU44" s="240">
        <f t="shared" si="27"/>
        <v>8.4602958411200149E-2</v>
      </c>
      <c r="AV44" s="239">
        <v>0</v>
      </c>
    </row>
    <row r="45" spans="2:48" s="20" customFormat="1">
      <c r="B45" s="129">
        <v>40</v>
      </c>
      <c r="C45" s="137" t="s">
        <v>46</v>
      </c>
      <c r="D45" s="130">
        <v>1714</v>
      </c>
      <c r="E45" s="131">
        <v>351</v>
      </c>
      <c r="F45" s="132">
        <f t="shared" si="28"/>
        <v>0.20478413068844808</v>
      </c>
      <c r="G45" s="130">
        <v>1714</v>
      </c>
      <c r="H45" s="131">
        <v>129</v>
      </c>
      <c r="I45" s="132">
        <f t="shared" si="29"/>
        <v>7.5262543757292882E-2</v>
      </c>
      <c r="J45" s="130">
        <v>1714</v>
      </c>
      <c r="K45" s="131">
        <v>56</v>
      </c>
      <c r="L45" s="132">
        <f t="shared" si="30"/>
        <v>3.2672112018669777E-2</v>
      </c>
      <c r="M45" s="130">
        <v>1714</v>
      </c>
      <c r="N45" s="131">
        <v>252</v>
      </c>
      <c r="O45" s="132">
        <f t="shared" si="31"/>
        <v>0.14702450408401399</v>
      </c>
      <c r="P45" s="130">
        <v>1713</v>
      </c>
      <c r="Q45" s="131">
        <v>27</v>
      </c>
      <c r="R45" s="132">
        <f t="shared" si="32"/>
        <v>1.5761821366024518E-2</v>
      </c>
      <c r="S45" s="130">
        <v>1713</v>
      </c>
      <c r="T45" s="131">
        <v>13</v>
      </c>
      <c r="U45" s="132">
        <f t="shared" si="33"/>
        <v>7.5890251021599534E-3</v>
      </c>
      <c r="V45" s="130">
        <v>1714</v>
      </c>
      <c r="W45" s="131">
        <v>145</v>
      </c>
      <c r="X45" s="132">
        <f t="shared" si="34"/>
        <v>8.4597432905484243E-2</v>
      </c>
      <c r="Z45" s="80" t="str">
        <f t="shared" si="12"/>
        <v>豊中市</v>
      </c>
      <c r="AA45" s="82">
        <f t="shared" si="13"/>
        <v>0.16066182155558992</v>
      </c>
      <c r="AB45" s="80" t="str">
        <f t="shared" si="14"/>
        <v>泉大津市</v>
      </c>
      <c r="AC45" s="82">
        <f t="shared" si="15"/>
        <v>5.7298772169167803E-2</v>
      </c>
      <c r="AD45" s="80" t="str">
        <f t="shared" si="16"/>
        <v>大正区</v>
      </c>
      <c r="AE45" s="82">
        <f t="shared" si="17"/>
        <v>1.7179670722977811E-2</v>
      </c>
      <c r="AF45" s="80" t="str">
        <f t="shared" si="18"/>
        <v>大正区</v>
      </c>
      <c r="AG45" s="82">
        <f t="shared" si="19"/>
        <v>0.24910522548317823</v>
      </c>
      <c r="AH45" s="80" t="str">
        <f t="shared" si="20"/>
        <v>堺市南区</v>
      </c>
      <c r="AI45" s="82">
        <f t="shared" si="21"/>
        <v>2.7979274611398965E-2</v>
      </c>
      <c r="AJ45" s="80" t="str">
        <f t="shared" si="22"/>
        <v>堺市堺区</v>
      </c>
      <c r="AK45" s="82">
        <f t="shared" si="23"/>
        <v>1.2682308180088777E-2</v>
      </c>
      <c r="AL45" s="80" t="str">
        <f t="shared" si="24"/>
        <v>摂津市</v>
      </c>
      <c r="AM45" s="82">
        <f t="shared" si="25"/>
        <v>7.7509529860228715E-2</v>
      </c>
      <c r="AO45" s="240">
        <f t="shared" si="35"/>
        <v>0.16321579904106207</v>
      </c>
      <c r="AP45" s="240">
        <f t="shared" si="36"/>
        <v>5.7367237721270462E-2</v>
      </c>
      <c r="AQ45" s="240">
        <f t="shared" si="37"/>
        <v>1.9399827725982977E-2</v>
      </c>
      <c r="AR45" s="240">
        <f t="shared" si="38"/>
        <v>0.24861601996478294</v>
      </c>
      <c r="AS45" s="240">
        <f t="shared" si="39"/>
        <v>3.0843281927863453E-2</v>
      </c>
      <c r="AT45" s="240">
        <f t="shared" si="26"/>
        <v>1.4338733580756709E-2</v>
      </c>
      <c r="AU45" s="240">
        <f t="shared" si="27"/>
        <v>8.4602958411200149E-2</v>
      </c>
      <c r="AV45" s="239">
        <v>0</v>
      </c>
    </row>
    <row r="46" spans="2:48" s="20" customFormat="1">
      <c r="B46" s="129">
        <v>41</v>
      </c>
      <c r="C46" s="137" t="s">
        <v>13</v>
      </c>
      <c r="D46" s="130">
        <v>3291</v>
      </c>
      <c r="E46" s="131">
        <v>604</v>
      </c>
      <c r="F46" s="132">
        <f t="shared" si="28"/>
        <v>0.1835308416894561</v>
      </c>
      <c r="G46" s="130">
        <v>3291</v>
      </c>
      <c r="H46" s="131">
        <v>237</v>
      </c>
      <c r="I46" s="132">
        <f t="shared" si="29"/>
        <v>7.2014585232452147E-2</v>
      </c>
      <c r="J46" s="130">
        <v>3290</v>
      </c>
      <c r="K46" s="131">
        <v>113</v>
      </c>
      <c r="L46" s="132">
        <f t="shared" si="30"/>
        <v>3.4346504559270519E-2</v>
      </c>
      <c r="M46" s="130">
        <v>3289</v>
      </c>
      <c r="N46" s="131">
        <v>1007</v>
      </c>
      <c r="O46" s="132">
        <f t="shared" si="31"/>
        <v>0.30617208878078445</v>
      </c>
      <c r="P46" s="130">
        <v>3291</v>
      </c>
      <c r="Q46" s="131">
        <v>128</v>
      </c>
      <c r="R46" s="132">
        <f t="shared" si="32"/>
        <v>3.8893953205712546E-2</v>
      </c>
      <c r="S46" s="130">
        <v>3291</v>
      </c>
      <c r="T46" s="131">
        <v>44</v>
      </c>
      <c r="U46" s="132">
        <f t="shared" si="33"/>
        <v>1.3369796414463689E-2</v>
      </c>
      <c r="V46" s="130">
        <v>3289</v>
      </c>
      <c r="W46" s="131">
        <v>343</v>
      </c>
      <c r="X46" s="132">
        <f t="shared" si="34"/>
        <v>0.10428701733049558</v>
      </c>
      <c r="Z46" s="80" t="str">
        <f t="shared" si="12"/>
        <v>生野区</v>
      </c>
      <c r="AA46" s="82">
        <f t="shared" si="13"/>
        <v>0.15965989607935757</v>
      </c>
      <c r="AB46" s="80" t="str">
        <f t="shared" si="14"/>
        <v>大東市</v>
      </c>
      <c r="AC46" s="82">
        <f t="shared" si="15"/>
        <v>5.6808326105810929E-2</v>
      </c>
      <c r="AD46" s="80" t="str">
        <f t="shared" si="16"/>
        <v>和泉市</v>
      </c>
      <c r="AE46" s="82">
        <f t="shared" si="17"/>
        <v>1.6840239308663858E-2</v>
      </c>
      <c r="AF46" s="80" t="str">
        <f t="shared" si="18"/>
        <v>池田市</v>
      </c>
      <c r="AG46" s="82">
        <f t="shared" si="19"/>
        <v>0.24828934506353861</v>
      </c>
      <c r="AH46" s="80" t="str">
        <f t="shared" si="20"/>
        <v>中央区</v>
      </c>
      <c r="AI46" s="82">
        <f t="shared" si="21"/>
        <v>2.784503631961259E-2</v>
      </c>
      <c r="AJ46" s="80" t="str">
        <f t="shared" si="22"/>
        <v>城東区</v>
      </c>
      <c r="AK46" s="82">
        <f t="shared" si="23"/>
        <v>1.2529002320185615E-2</v>
      </c>
      <c r="AL46" s="80" t="str">
        <f t="shared" si="24"/>
        <v>阿倍野区</v>
      </c>
      <c r="AM46" s="82">
        <f t="shared" si="25"/>
        <v>7.7010838562464351E-2</v>
      </c>
      <c r="AO46" s="240">
        <f t="shared" si="35"/>
        <v>0.16321579904106207</v>
      </c>
      <c r="AP46" s="240">
        <f t="shared" si="36"/>
        <v>5.7367237721270462E-2</v>
      </c>
      <c r="AQ46" s="240">
        <f t="shared" si="37"/>
        <v>1.9399827725982977E-2</v>
      </c>
      <c r="AR46" s="240">
        <f t="shared" si="38"/>
        <v>0.24861601996478294</v>
      </c>
      <c r="AS46" s="240">
        <f t="shared" si="39"/>
        <v>3.0843281927863453E-2</v>
      </c>
      <c r="AT46" s="240">
        <f t="shared" si="26"/>
        <v>1.4338733580756709E-2</v>
      </c>
      <c r="AU46" s="240">
        <f t="shared" si="27"/>
        <v>8.4602958411200149E-2</v>
      </c>
      <c r="AV46" s="239">
        <v>0</v>
      </c>
    </row>
    <row r="47" spans="2:48" s="20" customFormat="1">
      <c r="B47" s="129">
        <v>42</v>
      </c>
      <c r="C47" s="137" t="s">
        <v>14</v>
      </c>
      <c r="D47" s="130">
        <v>4046</v>
      </c>
      <c r="E47" s="131">
        <v>474</v>
      </c>
      <c r="F47" s="132">
        <f t="shared" si="28"/>
        <v>0.11715274345032131</v>
      </c>
      <c r="G47" s="130">
        <v>4046</v>
      </c>
      <c r="H47" s="131">
        <v>150</v>
      </c>
      <c r="I47" s="132">
        <f t="shared" si="29"/>
        <v>3.7073652990608011E-2</v>
      </c>
      <c r="J47" s="130">
        <v>4046</v>
      </c>
      <c r="K47" s="131">
        <v>55</v>
      </c>
      <c r="L47" s="132">
        <f t="shared" si="30"/>
        <v>1.3593672763222936E-2</v>
      </c>
      <c r="M47" s="130">
        <v>4046</v>
      </c>
      <c r="N47" s="131">
        <v>862</v>
      </c>
      <c r="O47" s="132">
        <f t="shared" si="31"/>
        <v>0.21304992585269403</v>
      </c>
      <c r="P47" s="130">
        <v>4046</v>
      </c>
      <c r="Q47" s="131">
        <v>95</v>
      </c>
      <c r="R47" s="132">
        <f t="shared" si="32"/>
        <v>2.347998022738507E-2</v>
      </c>
      <c r="S47" s="130">
        <v>4046</v>
      </c>
      <c r="T47" s="131">
        <v>25</v>
      </c>
      <c r="U47" s="132">
        <f t="shared" si="33"/>
        <v>6.1789421651013343E-3</v>
      </c>
      <c r="V47" s="130">
        <v>4043</v>
      </c>
      <c r="W47" s="131">
        <v>285</v>
      </c>
      <c r="X47" s="132">
        <f t="shared" si="34"/>
        <v>7.049220875587435E-2</v>
      </c>
      <c r="Z47" s="80" t="str">
        <f t="shared" si="12"/>
        <v>堺市中区</v>
      </c>
      <c r="AA47" s="82">
        <f t="shared" si="13"/>
        <v>0.15813953488372093</v>
      </c>
      <c r="AB47" s="80" t="str">
        <f t="shared" si="14"/>
        <v>大阪狭山市</v>
      </c>
      <c r="AC47" s="82">
        <f t="shared" si="15"/>
        <v>5.6776556776556776E-2</v>
      </c>
      <c r="AD47" s="80" t="str">
        <f t="shared" si="16"/>
        <v>城東区</v>
      </c>
      <c r="AE47" s="82">
        <f t="shared" si="17"/>
        <v>1.6697588126159554E-2</v>
      </c>
      <c r="AF47" s="80" t="str">
        <f t="shared" si="18"/>
        <v>東大阪市</v>
      </c>
      <c r="AG47" s="82">
        <f t="shared" si="19"/>
        <v>0.24693344057912728</v>
      </c>
      <c r="AH47" s="80" t="str">
        <f t="shared" si="20"/>
        <v>城東区</v>
      </c>
      <c r="AI47" s="82">
        <f t="shared" si="21"/>
        <v>2.7365491651205939E-2</v>
      </c>
      <c r="AJ47" s="80" t="str">
        <f t="shared" si="22"/>
        <v>淀川区</v>
      </c>
      <c r="AK47" s="82">
        <f t="shared" si="23"/>
        <v>1.2481089258698942E-2</v>
      </c>
      <c r="AL47" s="80" t="str">
        <f t="shared" si="24"/>
        <v>旭区</v>
      </c>
      <c r="AM47" s="82">
        <f t="shared" si="25"/>
        <v>7.6436781609195398E-2</v>
      </c>
      <c r="AO47" s="240">
        <f t="shared" si="35"/>
        <v>0.16321579904106207</v>
      </c>
      <c r="AP47" s="240">
        <f t="shared" si="36"/>
        <v>5.7367237721270462E-2</v>
      </c>
      <c r="AQ47" s="240">
        <f t="shared" si="37"/>
        <v>1.9399827725982977E-2</v>
      </c>
      <c r="AR47" s="240">
        <f t="shared" si="38"/>
        <v>0.24861601996478294</v>
      </c>
      <c r="AS47" s="240">
        <f t="shared" si="39"/>
        <v>3.0843281927863453E-2</v>
      </c>
      <c r="AT47" s="240">
        <f t="shared" si="26"/>
        <v>1.4338733580756709E-2</v>
      </c>
      <c r="AU47" s="240">
        <f t="shared" si="27"/>
        <v>8.4602958411200149E-2</v>
      </c>
      <c r="AV47" s="239">
        <v>0</v>
      </c>
    </row>
    <row r="48" spans="2:48" s="20" customFormat="1">
      <c r="B48" s="129">
        <v>43</v>
      </c>
      <c r="C48" s="137" t="s">
        <v>9</v>
      </c>
      <c r="D48" s="130">
        <v>8043</v>
      </c>
      <c r="E48" s="131">
        <v>1179</v>
      </c>
      <c r="F48" s="132">
        <f t="shared" si="28"/>
        <v>0.14658709436777323</v>
      </c>
      <c r="G48" s="130">
        <v>8043</v>
      </c>
      <c r="H48" s="131">
        <v>371</v>
      </c>
      <c r="I48" s="132">
        <f t="shared" si="29"/>
        <v>4.6127067014795471E-2</v>
      </c>
      <c r="J48" s="130">
        <v>8042</v>
      </c>
      <c r="K48" s="131">
        <v>97</v>
      </c>
      <c r="L48" s="132">
        <f t="shared" si="30"/>
        <v>1.2061676199950262E-2</v>
      </c>
      <c r="M48" s="130">
        <v>8043</v>
      </c>
      <c r="N48" s="131">
        <v>1559</v>
      </c>
      <c r="O48" s="132">
        <f t="shared" si="31"/>
        <v>0.19383314683575781</v>
      </c>
      <c r="P48" s="130">
        <v>8043</v>
      </c>
      <c r="Q48" s="131">
        <v>261</v>
      </c>
      <c r="R48" s="132">
        <f t="shared" si="32"/>
        <v>3.245057814248415E-2</v>
      </c>
      <c r="S48" s="130">
        <v>8043</v>
      </c>
      <c r="T48" s="131">
        <v>70</v>
      </c>
      <c r="U48" s="132">
        <f t="shared" si="33"/>
        <v>8.7032201914708437E-3</v>
      </c>
      <c r="V48" s="130">
        <v>8040</v>
      </c>
      <c r="W48" s="131">
        <v>433</v>
      </c>
      <c r="X48" s="132">
        <f t="shared" si="34"/>
        <v>5.3855721393034829E-2</v>
      </c>
      <c r="Z48" s="80" t="str">
        <f t="shared" si="12"/>
        <v>摂津市</v>
      </c>
      <c r="AA48" s="82">
        <f t="shared" si="13"/>
        <v>0.15809523809523809</v>
      </c>
      <c r="AB48" s="80" t="str">
        <f t="shared" si="14"/>
        <v>東住吉区</v>
      </c>
      <c r="AC48" s="82">
        <f t="shared" si="15"/>
        <v>5.6657223796033995E-2</v>
      </c>
      <c r="AD48" s="80" t="str">
        <f t="shared" si="16"/>
        <v>阿倍野区</v>
      </c>
      <c r="AE48" s="82">
        <f t="shared" si="17"/>
        <v>1.6543069024529379E-2</v>
      </c>
      <c r="AF48" s="80" t="str">
        <f t="shared" si="18"/>
        <v>富田林市</v>
      </c>
      <c r="AG48" s="82">
        <f t="shared" si="19"/>
        <v>0.24516129032258063</v>
      </c>
      <c r="AH48" s="80" t="str">
        <f t="shared" si="20"/>
        <v>鶴見区</v>
      </c>
      <c r="AI48" s="82">
        <f t="shared" si="21"/>
        <v>2.6936026936026935E-2</v>
      </c>
      <c r="AJ48" s="80" t="str">
        <f t="shared" si="22"/>
        <v>岸和田市</v>
      </c>
      <c r="AK48" s="82">
        <f t="shared" si="23"/>
        <v>1.2199630314232901E-2</v>
      </c>
      <c r="AL48" s="80" t="str">
        <f t="shared" si="24"/>
        <v>堺市中区</v>
      </c>
      <c r="AM48" s="82">
        <f t="shared" si="25"/>
        <v>7.6279069767441865E-2</v>
      </c>
      <c r="AO48" s="240">
        <f t="shared" si="35"/>
        <v>0.16321579904106207</v>
      </c>
      <c r="AP48" s="240">
        <f t="shared" si="36"/>
        <v>5.7367237721270462E-2</v>
      </c>
      <c r="AQ48" s="240">
        <f t="shared" si="37"/>
        <v>1.9399827725982977E-2</v>
      </c>
      <c r="AR48" s="240">
        <f t="shared" si="38"/>
        <v>0.24861601996478294</v>
      </c>
      <c r="AS48" s="240">
        <f t="shared" si="39"/>
        <v>3.0843281927863453E-2</v>
      </c>
      <c r="AT48" s="240">
        <f t="shared" si="26"/>
        <v>1.4338733580756709E-2</v>
      </c>
      <c r="AU48" s="240">
        <f t="shared" si="27"/>
        <v>8.4602958411200149E-2</v>
      </c>
      <c r="AV48" s="239">
        <v>0</v>
      </c>
    </row>
    <row r="49" spans="2:48" s="20" customFormat="1">
      <c r="B49" s="129">
        <v>44</v>
      </c>
      <c r="C49" s="137" t="s">
        <v>21</v>
      </c>
      <c r="D49" s="130">
        <v>7703</v>
      </c>
      <c r="E49" s="131">
        <v>1170</v>
      </c>
      <c r="F49" s="132">
        <f t="shared" si="28"/>
        <v>0.15188887446449437</v>
      </c>
      <c r="G49" s="130">
        <v>7704</v>
      </c>
      <c r="H49" s="131">
        <v>444</v>
      </c>
      <c r="I49" s="132">
        <f t="shared" si="29"/>
        <v>5.763239875389408E-2</v>
      </c>
      <c r="J49" s="130">
        <v>7704</v>
      </c>
      <c r="K49" s="131">
        <v>104</v>
      </c>
      <c r="L49" s="132">
        <f t="shared" si="30"/>
        <v>1.3499480789200415E-2</v>
      </c>
      <c r="M49" s="130">
        <v>7704</v>
      </c>
      <c r="N49" s="131">
        <v>1670</v>
      </c>
      <c r="O49" s="132">
        <f t="shared" si="31"/>
        <v>0.21677050882658358</v>
      </c>
      <c r="P49" s="130">
        <v>7704</v>
      </c>
      <c r="Q49" s="131">
        <v>364</v>
      </c>
      <c r="R49" s="132">
        <f t="shared" si="32"/>
        <v>4.7248182762201454E-2</v>
      </c>
      <c r="S49" s="130">
        <v>7704</v>
      </c>
      <c r="T49" s="131">
        <v>108</v>
      </c>
      <c r="U49" s="132">
        <f t="shared" si="33"/>
        <v>1.4018691588785047E-2</v>
      </c>
      <c r="V49" s="130">
        <v>7704</v>
      </c>
      <c r="W49" s="131">
        <v>658</v>
      </c>
      <c r="X49" s="132">
        <f t="shared" si="34"/>
        <v>8.5410176531671864E-2</v>
      </c>
      <c r="Z49" s="80" t="str">
        <f t="shared" si="12"/>
        <v>池田市</v>
      </c>
      <c r="AA49" s="82">
        <f t="shared" si="13"/>
        <v>0.15779189057156814</v>
      </c>
      <c r="AB49" s="80" t="str">
        <f t="shared" si="14"/>
        <v>淀川区</v>
      </c>
      <c r="AC49" s="82">
        <f t="shared" si="15"/>
        <v>5.6332703213610585E-2</v>
      </c>
      <c r="AD49" s="80" t="str">
        <f t="shared" si="16"/>
        <v>豊能町</v>
      </c>
      <c r="AE49" s="82">
        <f t="shared" si="17"/>
        <v>1.608910891089109E-2</v>
      </c>
      <c r="AF49" s="80" t="str">
        <f t="shared" si="18"/>
        <v>北区</v>
      </c>
      <c r="AG49" s="82">
        <f t="shared" si="19"/>
        <v>0.24261363636363636</v>
      </c>
      <c r="AH49" s="80" t="str">
        <f t="shared" si="20"/>
        <v>松原市</v>
      </c>
      <c r="AI49" s="82">
        <f t="shared" si="21"/>
        <v>2.6522593320235755E-2</v>
      </c>
      <c r="AJ49" s="80" t="str">
        <f t="shared" si="22"/>
        <v>堺市西区</v>
      </c>
      <c r="AK49" s="82">
        <f t="shared" si="23"/>
        <v>1.217948717948718E-2</v>
      </c>
      <c r="AL49" s="80" t="str">
        <f t="shared" si="24"/>
        <v>堺市南区</v>
      </c>
      <c r="AM49" s="82">
        <f t="shared" si="25"/>
        <v>7.5168481078278906E-2</v>
      </c>
      <c r="AO49" s="240">
        <f t="shared" si="35"/>
        <v>0.16321579904106207</v>
      </c>
      <c r="AP49" s="240">
        <f t="shared" si="36"/>
        <v>5.7367237721270462E-2</v>
      </c>
      <c r="AQ49" s="240">
        <f t="shared" si="37"/>
        <v>1.9399827725982977E-2</v>
      </c>
      <c r="AR49" s="240">
        <f t="shared" si="38"/>
        <v>0.24861601996478294</v>
      </c>
      <c r="AS49" s="240">
        <f t="shared" si="39"/>
        <v>3.0843281927863453E-2</v>
      </c>
      <c r="AT49" s="240">
        <f t="shared" si="26"/>
        <v>1.4338733580756709E-2</v>
      </c>
      <c r="AU49" s="240">
        <f t="shared" si="27"/>
        <v>8.4602958411200149E-2</v>
      </c>
      <c r="AV49" s="239">
        <v>0</v>
      </c>
    </row>
    <row r="50" spans="2:48" s="20" customFormat="1">
      <c r="B50" s="129">
        <v>45</v>
      </c>
      <c r="C50" s="137" t="s">
        <v>47</v>
      </c>
      <c r="D50" s="130">
        <v>1956</v>
      </c>
      <c r="E50" s="131">
        <v>349</v>
      </c>
      <c r="F50" s="132">
        <f t="shared" si="28"/>
        <v>0.17842535787321062</v>
      </c>
      <c r="G50" s="130">
        <v>1957</v>
      </c>
      <c r="H50" s="131">
        <v>140</v>
      </c>
      <c r="I50" s="132">
        <f t="shared" si="29"/>
        <v>7.1538068472151245E-2</v>
      </c>
      <c r="J50" s="130">
        <v>1956</v>
      </c>
      <c r="K50" s="131">
        <v>183</v>
      </c>
      <c r="L50" s="132">
        <f t="shared" si="30"/>
        <v>9.3558282208588958E-2</v>
      </c>
      <c r="M50" s="130">
        <v>1957</v>
      </c>
      <c r="N50" s="131">
        <v>634</v>
      </c>
      <c r="O50" s="132">
        <f t="shared" si="31"/>
        <v>0.32396525293817069</v>
      </c>
      <c r="P50" s="130">
        <v>1957</v>
      </c>
      <c r="Q50" s="131">
        <v>66</v>
      </c>
      <c r="R50" s="132">
        <f t="shared" si="32"/>
        <v>3.3725089422585591E-2</v>
      </c>
      <c r="S50" s="130">
        <v>1957</v>
      </c>
      <c r="T50" s="131">
        <v>115</v>
      </c>
      <c r="U50" s="132">
        <f t="shared" si="33"/>
        <v>5.8763413387838526E-2</v>
      </c>
      <c r="V50" s="130">
        <v>1957</v>
      </c>
      <c r="W50" s="131">
        <v>170</v>
      </c>
      <c r="X50" s="132">
        <f t="shared" si="34"/>
        <v>8.6867654573326514E-2</v>
      </c>
      <c r="Z50" s="80" t="str">
        <f t="shared" si="12"/>
        <v>住吉区</v>
      </c>
      <c r="AA50" s="82">
        <f t="shared" si="13"/>
        <v>0.15734011627906977</v>
      </c>
      <c r="AB50" s="80" t="str">
        <f t="shared" si="14"/>
        <v>住吉区</v>
      </c>
      <c r="AC50" s="82">
        <f t="shared" si="15"/>
        <v>5.5595930232558141E-2</v>
      </c>
      <c r="AD50" s="80" t="str">
        <f t="shared" si="16"/>
        <v>大東市</v>
      </c>
      <c r="AE50" s="82">
        <f t="shared" si="17"/>
        <v>1.6045099739809193E-2</v>
      </c>
      <c r="AF50" s="80" t="str">
        <f t="shared" si="18"/>
        <v>門真市</v>
      </c>
      <c r="AG50" s="82">
        <f t="shared" si="19"/>
        <v>0.24134948096885814</v>
      </c>
      <c r="AH50" s="80" t="str">
        <f t="shared" si="20"/>
        <v>淀川区</v>
      </c>
      <c r="AI50" s="82">
        <f t="shared" si="21"/>
        <v>2.6465028355387523E-2</v>
      </c>
      <c r="AJ50" s="80" t="str">
        <f t="shared" si="22"/>
        <v>松原市</v>
      </c>
      <c r="AK50" s="82">
        <f t="shared" si="23"/>
        <v>1.1787819253438114E-2</v>
      </c>
      <c r="AL50" s="80" t="str">
        <f t="shared" si="24"/>
        <v>羽曳野市</v>
      </c>
      <c r="AM50" s="82">
        <f t="shared" si="25"/>
        <v>7.480847228481298E-2</v>
      </c>
      <c r="AO50" s="240">
        <f t="shared" si="35"/>
        <v>0.16321579904106207</v>
      </c>
      <c r="AP50" s="240">
        <f t="shared" si="36"/>
        <v>5.7367237721270462E-2</v>
      </c>
      <c r="AQ50" s="240">
        <f t="shared" si="37"/>
        <v>1.9399827725982977E-2</v>
      </c>
      <c r="AR50" s="240">
        <f t="shared" si="38"/>
        <v>0.24861601996478294</v>
      </c>
      <c r="AS50" s="240">
        <f t="shared" si="39"/>
        <v>3.0843281927863453E-2</v>
      </c>
      <c r="AT50" s="240">
        <f t="shared" si="26"/>
        <v>1.4338733580756709E-2</v>
      </c>
      <c r="AU50" s="240">
        <f t="shared" si="27"/>
        <v>8.4602958411200149E-2</v>
      </c>
      <c r="AV50" s="239">
        <v>0</v>
      </c>
    </row>
    <row r="51" spans="2:48" s="20" customFormat="1">
      <c r="B51" s="129">
        <v>46</v>
      </c>
      <c r="C51" s="137" t="s">
        <v>25</v>
      </c>
      <c r="D51" s="130">
        <v>2790</v>
      </c>
      <c r="E51" s="131">
        <v>485</v>
      </c>
      <c r="F51" s="132">
        <f t="shared" si="28"/>
        <v>0.17383512544802868</v>
      </c>
      <c r="G51" s="130">
        <v>2790</v>
      </c>
      <c r="H51" s="131">
        <v>160</v>
      </c>
      <c r="I51" s="132">
        <f t="shared" si="29"/>
        <v>5.7347670250896057E-2</v>
      </c>
      <c r="J51" s="130">
        <v>2790</v>
      </c>
      <c r="K51" s="131">
        <v>53</v>
      </c>
      <c r="L51" s="132">
        <f t="shared" si="30"/>
        <v>1.8996415770609319E-2</v>
      </c>
      <c r="M51" s="130">
        <v>2790</v>
      </c>
      <c r="N51" s="131">
        <v>684</v>
      </c>
      <c r="O51" s="132">
        <f t="shared" si="31"/>
        <v>0.24516129032258063</v>
      </c>
      <c r="P51" s="130">
        <v>2790</v>
      </c>
      <c r="Q51" s="131">
        <v>94</v>
      </c>
      <c r="R51" s="132">
        <f t="shared" si="32"/>
        <v>3.3691756272401431E-2</v>
      </c>
      <c r="S51" s="130">
        <v>2790</v>
      </c>
      <c r="T51" s="131">
        <v>21</v>
      </c>
      <c r="U51" s="132">
        <f t="shared" si="33"/>
        <v>7.526881720430108E-3</v>
      </c>
      <c r="V51" s="130">
        <v>2789</v>
      </c>
      <c r="W51" s="131">
        <v>222</v>
      </c>
      <c r="X51" s="132">
        <f t="shared" si="34"/>
        <v>7.9598422373610617E-2</v>
      </c>
      <c r="Z51" s="80" t="str">
        <f t="shared" si="12"/>
        <v>高槻市</v>
      </c>
      <c r="AA51" s="82">
        <f t="shared" si="13"/>
        <v>0.15668772315297996</v>
      </c>
      <c r="AB51" s="80" t="str">
        <f t="shared" si="14"/>
        <v>此花区</v>
      </c>
      <c r="AC51" s="82">
        <f t="shared" si="15"/>
        <v>5.5555555555555552E-2</v>
      </c>
      <c r="AD51" s="80" t="str">
        <f t="shared" si="16"/>
        <v>浪速区</v>
      </c>
      <c r="AE51" s="82">
        <f t="shared" si="17"/>
        <v>1.5625E-2</v>
      </c>
      <c r="AF51" s="80" t="str">
        <f t="shared" si="18"/>
        <v>大阪狭山市</v>
      </c>
      <c r="AG51" s="82">
        <f t="shared" si="19"/>
        <v>0.24084249084249085</v>
      </c>
      <c r="AH51" s="80" t="str">
        <f t="shared" si="20"/>
        <v>高石市</v>
      </c>
      <c r="AI51" s="82">
        <f t="shared" si="21"/>
        <v>2.6459143968871595E-2</v>
      </c>
      <c r="AJ51" s="80" t="str">
        <f t="shared" si="22"/>
        <v>住之江区</v>
      </c>
      <c r="AK51" s="82">
        <f t="shared" si="23"/>
        <v>1.168770453482936E-2</v>
      </c>
      <c r="AL51" s="80" t="str">
        <f t="shared" si="24"/>
        <v>箕面市</v>
      </c>
      <c r="AM51" s="82">
        <f t="shared" si="25"/>
        <v>7.4339912842860803E-2</v>
      </c>
      <c r="AO51" s="240">
        <f t="shared" si="35"/>
        <v>0.16321579904106207</v>
      </c>
      <c r="AP51" s="240">
        <f t="shared" si="36"/>
        <v>5.7367237721270462E-2</v>
      </c>
      <c r="AQ51" s="240">
        <f t="shared" si="37"/>
        <v>1.9399827725982977E-2</v>
      </c>
      <c r="AR51" s="240">
        <f t="shared" si="38"/>
        <v>0.24861601996478294</v>
      </c>
      <c r="AS51" s="240">
        <f t="shared" si="39"/>
        <v>3.0843281927863453E-2</v>
      </c>
      <c r="AT51" s="240">
        <f t="shared" si="26"/>
        <v>1.4338733580756709E-2</v>
      </c>
      <c r="AU51" s="240">
        <f t="shared" si="27"/>
        <v>8.4602958411200149E-2</v>
      </c>
      <c r="AV51" s="239">
        <v>0</v>
      </c>
    </row>
    <row r="52" spans="2:48" s="20" customFormat="1">
      <c r="B52" s="129">
        <v>47</v>
      </c>
      <c r="C52" s="137" t="s">
        <v>15</v>
      </c>
      <c r="D52" s="130">
        <v>5037</v>
      </c>
      <c r="E52" s="131">
        <v>841</v>
      </c>
      <c r="F52" s="132">
        <f t="shared" si="28"/>
        <v>0.16696446297399245</v>
      </c>
      <c r="G52" s="130">
        <v>5037</v>
      </c>
      <c r="H52" s="131">
        <v>342</v>
      </c>
      <c r="I52" s="132">
        <f t="shared" si="29"/>
        <v>6.7897558070279931E-2</v>
      </c>
      <c r="J52" s="130">
        <v>5037</v>
      </c>
      <c r="K52" s="131">
        <v>95</v>
      </c>
      <c r="L52" s="132">
        <f t="shared" si="30"/>
        <v>1.8860432797299979E-2</v>
      </c>
      <c r="M52" s="130">
        <v>5037</v>
      </c>
      <c r="N52" s="131">
        <v>1192</v>
      </c>
      <c r="O52" s="132">
        <f t="shared" si="31"/>
        <v>0.23664879888822712</v>
      </c>
      <c r="P52" s="130">
        <v>5037</v>
      </c>
      <c r="Q52" s="131">
        <v>122</v>
      </c>
      <c r="R52" s="132">
        <f t="shared" si="32"/>
        <v>2.4220766329164187E-2</v>
      </c>
      <c r="S52" s="130">
        <v>5036</v>
      </c>
      <c r="T52" s="131">
        <v>51</v>
      </c>
      <c r="U52" s="132">
        <f t="shared" si="33"/>
        <v>1.0127084988085783E-2</v>
      </c>
      <c r="V52" s="130">
        <v>5034</v>
      </c>
      <c r="W52" s="131">
        <v>394</v>
      </c>
      <c r="X52" s="132">
        <f t="shared" si="34"/>
        <v>7.8267779102105681E-2</v>
      </c>
      <c r="Z52" s="80" t="str">
        <f t="shared" si="12"/>
        <v>天王寺区</v>
      </c>
      <c r="AA52" s="82">
        <f t="shared" si="13"/>
        <v>0.15517241379310345</v>
      </c>
      <c r="AB52" s="80" t="str">
        <f t="shared" si="14"/>
        <v>堺市中区</v>
      </c>
      <c r="AC52" s="82">
        <f t="shared" si="15"/>
        <v>5.4883720930232562E-2</v>
      </c>
      <c r="AD52" s="80" t="str">
        <f t="shared" si="16"/>
        <v>東淀川区</v>
      </c>
      <c r="AE52" s="82">
        <f t="shared" si="17"/>
        <v>1.5618898867629832E-2</v>
      </c>
      <c r="AF52" s="80" t="str">
        <f t="shared" si="18"/>
        <v>河内長野市</v>
      </c>
      <c r="AG52" s="82">
        <f t="shared" si="19"/>
        <v>0.23890130948578728</v>
      </c>
      <c r="AH52" s="80" t="str">
        <f t="shared" si="20"/>
        <v>箕面市</v>
      </c>
      <c r="AI52" s="82">
        <f t="shared" si="21"/>
        <v>2.5378108177390411E-2</v>
      </c>
      <c r="AJ52" s="80" t="str">
        <f t="shared" si="22"/>
        <v>旭区</v>
      </c>
      <c r="AK52" s="82">
        <f t="shared" si="23"/>
        <v>1.1494252873563218E-2</v>
      </c>
      <c r="AL52" s="80" t="str">
        <f t="shared" si="24"/>
        <v>東住吉区</v>
      </c>
      <c r="AM52" s="82">
        <f t="shared" si="25"/>
        <v>7.4059085390530147E-2</v>
      </c>
      <c r="AO52" s="240">
        <f t="shared" si="35"/>
        <v>0.16321579904106207</v>
      </c>
      <c r="AP52" s="240">
        <f t="shared" si="36"/>
        <v>5.7367237721270462E-2</v>
      </c>
      <c r="AQ52" s="240">
        <f t="shared" si="37"/>
        <v>1.9399827725982977E-2</v>
      </c>
      <c r="AR52" s="240">
        <f t="shared" si="38"/>
        <v>0.24861601996478294</v>
      </c>
      <c r="AS52" s="240">
        <f t="shared" si="39"/>
        <v>3.0843281927863453E-2</v>
      </c>
      <c r="AT52" s="240">
        <f t="shared" si="26"/>
        <v>1.4338733580756709E-2</v>
      </c>
      <c r="AU52" s="240">
        <f t="shared" si="27"/>
        <v>8.4602958411200149E-2</v>
      </c>
      <c r="AV52" s="239">
        <v>0</v>
      </c>
    </row>
    <row r="53" spans="2:48" s="20" customFormat="1">
      <c r="B53" s="129">
        <v>48</v>
      </c>
      <c r="C53" s="137" t="s">
        <v>26</v>
      </c>
      <c r="D53" s="130">
        <v>3130</v>
      </c>
      <c r="E53" s="131">
        <v>465</v>
      </c>
      <c r="F53" s="132">
        <f t="shared" si="28"/>
        <v>0.1485623003194888</v>
      </c>
      <c r="G53" s="130">
        <v>3130</v>
      </c>
      <c r="H53" s="131">
        <v>150</v>
      </c>
      <c r="I53" s="132">
        <f t="shared" si="29"/>
        <v>4.7923322683706068E-2</v>
      </c>
      <c r="J53" s="130">
        <v>3130</v>
      </c>
      <c r="K53" s="131">
        <v>44</v>
      </c>
      <c r="L53" s="132">
        <f t="shared" si="30"/>
        <v>1.4057507987220448E-2</v>
      </c>
      <c r="M53" s="130">
        <v>3131</v>
      </c>
      <c r="N53" s="131">
        <v>748</v>
      </c>
      <c r="O53" s="132">
        <f t="shared" si="31"/>
        <v>0.23890130948578728</v>
      </c>
      <c r="P53" s="130">
        <v>3131</v>
      </c>
      <c r="Q53" s="131">
        <v>72</v>
      </c>
      <c r="R53" s="132">
        <f t="shared" si="32"/>
        <v>2.2995847971893964E-2</v>
      </c>
      <c r="S53" s="130">
        <v>3131</v>
      </c>
      <c r="T53" s="131">
        <v>44</v>
      </c>
      <c r="U53" s="132">
        <f t="shared" si="33"/>
        <v>1.405301820504631E-2</v>
      </c>
      <c r="V53" s="130">
        <v>3131</v>
      </c>
      <c r="W53" s="131">
        <v>296</v>
      </c>
      <c r="X53" s="132">
        <f t="shared" si="34"/>
        <v>9.4538486106675187E-2</v>
      </c>
      <c r="Z53" s="80" t="str">
        <f t="shared" si="12"/>
        <v>八尾市</v>
      </c>
      <c r="AA53" s="82">
        <f t="shared" si="13"/>
        <v>0.15188887446449437</v>
      </c>
      <c r="AB53" s="80" t="str">
        <f t="shared" si="14"/>
        <v>東淀川区</v>
      </c>
      <c r="AC53" s="82">
        <f t="shared" si="15"/>
        <v>5.4275673565013664E-2</v>
      </c>
      <c r="AD53" s="80" t="str">
        <f t="shared" si="16"/>
        <v>東成区</v>
      </c>
      <c r="AE53" s="82">
        <f t="shared" si="17"/>
        <v>1.542111506524318E-2</v>
      </c>
      <c r="AF53" s="80" t="str">
        <f t="shared" si="18"/>
        <v>住之江区</v>
      </c>
      <c r="AG53" s="82">
        <f t="shared" si="19"/>
        <v>0.23796166432912577</v>
      </c>
      <c r="AH53" s="80" t="str">
        <f t="shared" si="20"/>
        <v>堺市堺区</v>
      </c>
      <c r="AI53" s="82">
        <f t="shared" si="21"/>
        <v>2.5364616360177554E-2</v>
      </c>
      <c r="AJ53" s="80" t="str">
        <f t="shared" si="22"/>
        <v>鶴見区</v>
      </c>
      <c r="AK53" s="82">
        <f t="shared" si="23"/>
        <v>1.1223344556677889E-2</v>
      </c>
      <c r="AL53" s="80" t="str">
        <f t="shared" si="24"/>
        <v>池田市</v>
      </c>
      <c r="AM53" s="82">
        <f t="shared" si="25"/>
        <v>7.3277967757694185E-2</v>
      </c>
      <c r="AO53" s="240">
        <f t="shared" si="35"/>
        <v>0.16321579904106207</v>
      </c>
      <c r="AP53" s="240">
        <f t="shared" si="36"/>
        <v>5.7367237721270462E-2</v>
      </c>
      <c r="AQ53" s="240">
        <f t="shared" si="37"/>
        <v>1.9399827725982977E-2</v>
      </c>
      <c r="AR53" s="240">
        <f t="shared" si="38"/>
        <v>0.24861601996478294</v>
      </c>
      <c r="AS53" s="240">
        <f t="shared" si="39"/>
        <v>3.0843281927863453E-2</v>
      </c>
      <c r="AT53" s="240">
        <f t="shared" si="26"/>
        <v>1.4338733580756709E-2</v>
      </c>
      <c r="AU53" s="240">
        <f t="shared" si="27"/>
        <v>8.4602958411200149E-2</v>
      </c>
      <c r="AV53" s="239">
        <v>0</v>
      </c>
    </row>
    <row r="54" spans="2:48" s="20" customFormat="1">
      <c r="B54" s="129">
        <v>49</v>
      </c>
      <c r="C54" s="137" t="s">
        <v>27</v>
      </c>
      <c r="D54" s="130">
        <v>2036</v>
      </c>
      <c r="E54" s="131">
        <v>309</v>
      </c>
      <c r="F54" s="132">
        <f t="shared" si="28"/>
        <v>0.15176817288801572</v>
      </c>
      <c r="G54" s="130">
        <v>2036</v>
      </c>
      <c r="H54" s="131">
        <v>119</v>
      </c>
      <c r="I54" s="132">
        <f t="shared" si="29"/>
        <v>5.8447937131630649E-2</v>
      </c>
      <c r="J54" s="130">
        <v>2036</v>
      </c>
      <c r="K54" s="131">
        <v>54</v>
      </c>
      <c r="L54" s="132">
        <f t="shared" si="30"/>
        <v>2.6522593320235755E-2</v>
      </c>
      <c r="M54" s="130">
        <v>2036</v>
      </c>
      <c r="N54" s="131">
        <v>516</v>
      </c>
      <c r="O54" s="132">
        <f t="shared" si="31"/>
        <v>0.25343811394891946</v>
      </c>
      <c r="P54" s="130">
        <v>2036</v>
      </c>
      <c r="Q54" s="131">
        <v>54</v>
      </c>
      <c r="R54" s="132">
        <f t="shared" si="32"/>
        <v>2.6522593320235755E-2</v>
      </c>
      <c r="S54" s="130">
        <v>2036</v>
      </c>
      <c r="T54" s="131">
        <v>24</v>
      </c>
      <c r="U54" s="132">
        <f t="shared" si="33"/>
        <v>1.1787819253438114E-2</v>
      </c>
      <c r="V54" s="130">
        <v>2036</v>
      </c>
      <c r="W54" s="131">
        <v>139</v>
      </c>
      <c r="X54" s="132">
        <f t="shared" si="34"/>
        <v>6.8271119842829076E-2</v>
      </c>
      <c r="Z54" s="80" t="str">
        <f t="shared" si="12"/>
        <v>松原市</v>
      </c>
      <c r="AA54" s="82">
        <f t="shared" si="13"/>
        <v>0.15176817288801572</v>
      </c>
      <c r="AB54" s="80" t="str">
        <f t="shared" si="14"/>
        <v>生野区</v>
      </c>
      <c r="AC54" s="82">
        <f t="shared" si="15"/>
        <v>5.3849787435049597E-2</v>
      </c>
      <c r="AD54" s="80" t="str">
        <f t="shared" si="16"/>
        <v>港区</v>
      </c>
      <c r="AE54" s="82">
        <f t="shared" si="17"/>
        <v>1.5252621544327931E-2</v>
      </c>
      <c r="AF54" s="80" t="str">
        <f t="shared" si="18"/>
        <v>寝屋川市</v>
      </c>
      <c r="AG54" s="82">
        <f t="shared" si="19"/>
        <v>0.23664879888822712</v>
      </c>
      <c r="AH54" s="80" t="str">
        <f t="shared" si="20"/>
        <v>東住吉区</v>
      </c>
      <c r="AI54" s="82">
        <f t="shared" si="21"/>
        <v>2.4281667341157425E-2</v>
      </c>
      <c r="AJ54" s="80" t="str">
        <f t="shared" si="22"/>
        <v>忠岡町</v>
      </c>
      <c r="AK54" s="82">
        <f t="shared" si="23"/>
        <v>1.1049723756906077E-2</v>
      </c>
      <c r="AL54" s="80" t="str">
        <f t="shared" si="24"/>
        <v>太子町</v>
      </c>
      <c r="AM54" s="82">
        <f t="shared" si="25"/>
        <v>7.2727272727272724E-2</v>
      </c>
      <c r="AO54" s="240">
        <f t="shared" si="35"/>
        <v>0.16321579904106207</v>
      </c>
      <c r="AP54" s="240">
        <f t="shared" si="36"/>
        <v>5.7367237721270462E-2</v>
      </c>
      <c r="AQ54" s="240">
        <f t="shared" si="37"/>
        <v>1.9399827725982977E-2</v>
      </c>
      <c r="AR54" s="240">
        <f t="shared" si="38"/>
        <v>0.24861601996478294</v>
      </c>
      <c r="AS54" s="240">
        <f t="shared" si="39"/>
        <v>3.0843281927863453E-2</v>
      </c>
      <c r="AT54" s="240">
        <f t="shared" si="26"/>
        <v>1.4338733580756709E-2</v>
      </c>
      <c r="AU54" s="240">
        <f t="shared" si="27"/>
        <v>8.4602958411200149E-2</v>
      </c>
      <c r="AV54" s="239">
        <v>0</v>
      </c>
    </row>
    <row r="55" spans="2:48" s="20" customFormat="1">
      <c r="B55" s="129">
        <v>50</v>
      </c>
      <c r="C55" s="137" t="s">
        <v>16</v>
      </c>
      <c r="D55" s="130">
        <v>2306</v>
      </c>
      <c r="E55" s="131">
        <v>409</v>
      </c>
      <c r="F55" s="132">
        <f t="shared" si="28"/>
        <v>0.17736339982653945</v>
      </c>
      <c r="G55" s="130">
        <v>2306</v>
      </c>
      <c r="H55" s="131">
        <v>131</v>
      </c>
      <c r="I55" s="132">
        <f t="shared" si="29"/>
        <v>5.6808326105810929E-2</v>
      </c>
      <c r="J55" s="130">
        <v>2306</v>
      </c>
      <c r="K55" s="131">
        <v>37</v>
      </c>
      <c r="L55" s="132">
        <f t="shared" si="30"/>
        <v>1.6045099739809193E-2</v>
      </c>
      <c r="M55" s="130">
        <v>2306</v>
      </c>
      <c r="N55" s="131">
        <v>432</v>
      </c>
      <c r="O55" s="132">
        <f t="shared" si="31"/>
        <v>0.1873373807458803</v>
      </c>
      <c r="P55" s="130">
        <v>2306</v>
      </c>
      <c r="Q55" s="131">
        <v>26</v>
      </c>
      <c r="R55" s="132">
        <f t="shared" si="32"/>
        <v>1.1274934952298352E-2</v>
      </c>
      <c r="S55" s="130">
        <v>2306</v>
      </c>
      <c r="T55" s="131">
        <v>43</v>
      </c>
      <c r="U55" s="132">
        <f t="shared" si="33"/>
        <v>1.8647007805724199E-2</v>
      </c>
      <c r="V55" s="130">
        <v>2306</v>
      </c>
      <c r="W55" s="131">
        <v>141</v>
      </c>
      <c r="X55" s="132">
        <f t="shared" si="34"/>
        <v>6.11448395490026E-2</v>
      </c>
      <c r="Z55" s="80" t="str">
        <f t="shared" si="12"/>
        <v>堺市堺区</v>
      </c>
      <c r="AA55" s="82">
        <f t="shared" si="13"/>
        <v>0.15155358275206088</v>
      </c>
      <c r="AB55" s="80" t="str">
        <f t="shared" si="14"/>
        <v>堺市南区</v>
      </c>
      <c r="AC55" s="82">
        <f t="shared" si="15"/>
        <v>5.3367875647668393E-2</v>
      </c>
      <c r="AD55" s="80" t="str">
        <f t="shared" si="16"/>
        <v>箕面市</v>
      </c>
      <c r="AE55" s="82">
        <f t="shared" si="17"/>
        <v>1.5124327095616509E-2</v>
      </c>
      <c r="AF55" s="80" t="str">
        <f t="shared" si="18"/>
        <v>旭区</v>
      </c>
      <c r="AG55" s="82">
        <f t="shared" si="19"/>
        <v>0.23563218390804597</v>
      </c>
      <c r="AH55" s="80" t="str">
        <f t="shared" si="20"/>
        <v>門真市</v>
      </c>
      <c r="AI55" s="82">
        <f t="shared" si="21"/>
        <v>2.4221453287197232E-2</v>
      </c>
      <c r="AJ55" s="80" t="str">
        <f t="shared" si="22"/>
        <v>東淀川区</v>
      </c>
      <c r="AK55" s="82">
        <f t="shared" si="23"/>
        <v>1.0933229207340883E-2</v>
      </c>
      <c r="AL55" s="80" t="str">
        <f t="shared" si="24"/>
        <v>泉大津市</v>
      </c>
      <c r="AM55" s="82">
        <f t="shared" si="25"/>
        <v>7.162346521145975E-2</v>
      </c>
      <c r="AO55" s="240">
        <f t="shared" si="35"/>
        <v>0.16321579904106207</v>
      </c>
      <c r="AP55" s="240">
        <f t="shared" si="36"/>
        <v>5.7367237721270462E-2</v>
      </c>
      <c r="AQ55" s="240">
        <f t="shared" si="37"/>
        <v>1.9399827725982977E-2</v>
      </c>
      <c r="AR55" s="240">
        <f t="shared" si="38"/>
        <v>0.24861601996478294</v>
      </c>
      <c r="AS55" s="240">
        <f t="shared" si="39"/>
        <v>3.0843281927863453E-2</v>
      </c>
      <c r="AT55" s="240">
        <f t="shared" si="26"/>
        <v>1.4338733580756709E-2</v>
      </c>
      <c r="AU55" s="240">
        <f t="shared" si="27"/>
        <v>8.4602958411200149E-2</v>
      </c>
      <c r="AV55" s="239">
        <v>0</v>
      </c>
    </row>
    <row r="56" spans="2:48" s="20" customFormat="1">
      <c r="B56" s="129">
        <v>51</v>
      </c>
      <c r="C56" s="137" t="s">
        <v>48</v>
      </c>
      <c r="D56" s="130">
        <v>4512</v>
      </c>
      <c r="E56" s="131">
        <v>865</v>
      </c>
      <c r="F56" s="132">
        <f t="shared" si="28"/>
        <v>0.19171099290780141</v>
      </c>
      <c r="G56" s="130">
        <v>4513</v>
      </c>
      <c r="H56" s="131">
        <v>226</v>
      </c>
      <c r="I56" s="132">
        <f t="shared" si="29"/>
        <v>5.0077553733658318E-2</v>
      </c>
      <c r="J56" s="130">
        <v>4513</v>
      </c>
      <c r="K56" s="131">
        <v>76</v>
      </c>
      <c r="L56" s="132">
        <f t="shared" si="30"/>
        <v>1.6840239308663858E-2</v>
      </c>
      <c r="M56" s="130">
        <v>4511</v>
      </c>
      <c r="N56" s="131">
        <v>1167</v>
      </c>
      <c r="O56" s="132">
        <f t="shared" si="31"/>
        <v>0.25870095322544889</v>
      </c>
      <c r="P56" s="130">
        <v>4513</v>
      </c>
      <c r="Q56" s="131">
        <v>154</v>
      </c>
      <c r="R56" s="132">
        <f t="shared" si="32"/>
        <v>3.412364280966098E-2</v>
      </c>
      <c r="S56" s="130">
        <v>4513</v>
      </c>
      <c r="T56" s="131">
        <v>65</v>
      </c>
      <c r="U56" s="132">
        <f t="shared" si="33"/>
        <v>1.4402836250830933E-2</v>
      </c>
      <c r="V56" s="130">
        <v>4511</v>
      </c>
      <c r="W56" s="131">
        <v>402</v>
      </c>
      <c r="X56" s="132">
        <f t="shared" si="34"/>
        <v>8.9115495455553098E-2</v>
      </c>
      <c r="Z56" s="80" t="str">
        <f t="shared" si="12"/>
        <v>太子町</v>
      </c>
      <c r="AA56" s="82">
        <f t="shared" si="13"/>
        <v>0.15151515151515152</v>
      </c>
      <c r="AB56" s="80" t="str">
        <f t="shared" si="14"/>
        <v>堺市堺区</v>
      </c>
      <c r="AC56" s="82">
        <f t="shared" si="15"/>
        <v>5.1997463538363979E-2</v>
      </c>
      <c r="AD56" s="80" t="str">
        <f t="shared" si="16"/>
        <v>北区</v>
      </c>
      <c r="AE56" s="82">
        <f t="shared" si="17"/>
        <v>1.4781125639567936E-2</v>
      </c>
      <c r="AF56" s="80" t="str">
        <f t="shared" si="18"/>
        <v>千早赤阪村</v>
      </c>
      <c r="AG56" s="82">
        <f t="shared" si="19"/>
        <v>0.23484848484848486</v>
      </c>
      <c r="AH56" s="80" t="str">
        <f t="shared" si="20"/>
        <v>寝屋川市</v>
      </c>
      <c r="AI56" s="82">
        <f t="shared" si="21"/>
        <v>2.4220766329164187E-2</v>
      </c>
      <c r="AJ56" s="80" t="str">
        <f t="shared" si="22"/>
        <v>岬町</v>
      </c>
      <c r="AK56" s="82">
        <f t="shared" si="23"/>
        <v>1.0638297872340425E-2</v>
      </c>
      <c r="AL56" s="80" t="str">
        <f t="shared" si="24"/>
        <v>枚方市</v>
      </c>
      <c r="AM56" s="82">
        <f t="shared" si="25"/>
        <v>7.049220875587435E-2</v>
      </c>
      <c r="AO56" s="240">
        <f t="shared" si="35"/>
        <v>0.16321579904106207</v>
      </c>
      <c r="AP56" s="240">
        <f t="shared" si="36"/>
        <v>5.7367237721270462E-2</v>
      </c>
      <c r="AQ56" s="240">
        <f t="shared" si="37"/>
        <v>1.9399827725982977E-2</v>
      </c>
      <c r="AR56" s="240">
        <f t="shared" si="38"/>
        <v>0.24861601996478294</v>
      </c>
      <c r="AS56" s="240">
        <f t="shared" si="39"/>
        <v>3.0843281927863453E-2</v>
      </c>
      <c r="AT56" s="240">
        <f t="shared" si="26"/>
        <v>1.4338733580756709E-2</v>
      </c>
      <c r="AU56" s="240">
        <f t="shared" si="27"/>
        <v>8.4602958411200149E-2</v>
      </c>
      <c r="AV56" s="239">
        <v>0</v>
      </c>
    </row>
    <row r="57" spans="2:48" s="20" customFormat="1">
      <c r="B57" s="129">
        <v>52</v>
      </c>
      <c r="C57" s="137" t="s">
        <v>4</v>
      </c>
      <c r="D57" s="130">
        <v>3900</v>
      </c>
      <c r="E57" s="131">
        <v>540</v>
      </c>
      <c r="F57" s="132">
        <f t="shared" si="28"/>
        <v>0.13846153846153847</v>
      </c>
      <c r="G57" s="130">
        <v>3901</v>
      </c>
      <c r="H57" s="131">
        <v>166</v>
      </c>
      <c r="I57" s="132">
        <f t="shared" si="29"/>
        <v>4.2553191489361701E-2</v>
      </c>
      <c r="J57" s="130">
        <v>3901</v>
      </c>
      <c r="K57" s="131">
        <v>59</v>
      </c>
      <c r="L57" s="132">
        <f t="shared" si="30"/>
        <v>1.5124327095616509E-2</v>
      </c>
      <c r="M57" s="130">
        <v>3901</v>
      </c>
      <c r="N57" s="131">
        <v>903</v>
      </c>
      <c r="O57" s="132">
        <f t="shared" si="31"/>
        <v>0.2314791079210459</v>
      </c>
      <c r="P57" s="130">
        <v>3901</v>
      </c>
      <c r="Q57" s="131">
        <v>99</v>
      </c>
      <c r="R57" s="132">
        <f t="shared" si="32"/>
        <v>2.5378108177390411E-2</v>
      </c>
      <c r="S57" s="130">
        <v>3901</v>
      </c>
      <c r="T57" s="131">
        <v>51</v>
      </c>
      <c r="U57" s="132">
        <f t="shared" si="33"/>
        <v>1.3073570879261727E-2</v>
      </c>
      <c r="V57" s="130">
        <v>3901</v>
      </c>
      <c r="W57" s="131">
        <v>290</v>
      </c>
      <c r="X57" s="132">
        <f t="shared" si="34"/>
        <v>7.4339912842860803E-2</v>
      </c>
      <c r="Z57" s="80" t="str">
        <f t="shared" si="12"/>
        <v>泉南市</v>
      </c>
      <c r="AA57" s="82">
        <f t="shared" si="13"/>
        <v>0.15135699373695199</v>
      </c>
      <c r="AB57" s="80" t="str">
        <f t="shared" si="14"/>
        <v>能勢町</v>
      </c>
      <c r="AC57" s="82">
        <f t="shared" si="15"/>
        <v>5.128205128205128E-2</v>
      </c>
      <c r="AD57" s="80" t="str">
        <f t="shared" si="16"/>
        <v>阪南市</v>
      </c>
      <c r="AE57" s="82">
        <f t="shared" si="17"/>
        <v>1.4778325123152709E-2</v>
      </c>
      <c r="AF57" s="80" t="str">
        <f t="shared" si="18"/>
        <v>箕面市</v>
      </c>
      <c r="AG57" s="82">
        <f t="shared" si="19"/>
        <v>0.2314791079210459</v>
      </c>
      <c r="AH57" s="80" t="str">
        <f t="shared" si="20"/>
        <v>西成区</v>
      </c>
      <c r="AI57" s="82">
        <f t="shared" si="21"/>
        <v>2.4159663865546219E-2</v>
      </c>
      <c r="AJ57" s="80" t="str">
        <f t="shared" si="22"/>
        <v>住吉区</v>
      </c>
      <c r="AK57" s="82">
        <f t="shared" si="23"/>
        <v>1.0537790697674418E-2</v>
      </c>
      <c r="AL57" s="80" t="str">
        <f t="shared" si="24"/>
        <v>東淀川区</v>
      </c>
      <c r="AM57" s="82">
        <f t="shared" si="25"/>
        <v>6.9504099960952748E-2</v>
      </c>
      <c r="AO57" s="240">
        <f t="shared" si="35"/>
        <v>0.16321579904106207</v>
      </c>
      <c r="AP57" s="240">
        <f t="shared" si="36"/>
        <v>5.7367237721270462E-2</v>
      </c>
      <c r="AQ57" s="240">
        <f t="shared" si="37"/>
        <v>1.9399827725982977E-2</v>
      </c>
      <c r="AR57" s="240">
        <f t="shared" si="38"/>
        <v>0.24861601996478294</v>
      </c>
      <c r="AS57" s="240">
        <f t="shared" si="39"/>
        <v>3.0843281927863453E-2</v>
      </c>
      <c r="AT57" s="240">
        <f t="shared" si="26"/>
        <v>1.4338733580756709E-2</v>
      </c>
      <c r="AU57" s="240">
        <f t="shared" si="27"/>
        <v>8.4602958411200149E-2</v>
      </c>
      <c r="AV57" s="239">
        <v>0</v>
      </c>
    </row>
    <row r="58" spans="2:48" s="20" customFormat="1">
      <c r="B58" s="129">
        <v>53</v>
      </c>
      <c r="C58" s="137" t="s">
        <v>22</v>
      </c>
      <c r="D58" s="130">
        <v>1698</v>
      </c>
      <c r="E58" s="131">
        <v>304</v>
      </c>
      <c r="F58" s="132">
        <f t="shared" si="28"/>
        <v>0.1790341578327444</v>
      </c>
      <c r="G58" s="130">
        <v>1699</v>
      </c>
      <c r="H58" s="131">
        <v>115</v>
      </c>
      <c r="I58" s="132">
        <f t="shared" si="29"/>
        <v>6.7686874632136546E-2</v>
      </c>
      <c r="J58" s="130">
        <v>1699</v>
      </c>
      <c r="K58" s="131">
        <v>52</v>
      </c>
      <c r="L58" s="132">
        <f t="shared" si="30"/>
        <v>3.0606238964096526E-2</v>
      </c>
      <c r="M58" s="130">
        <v>1699</v>
      </c>
      <c r="N58" s="131">
        <v>544</v>
      </c>
      <c r="O58" s="132">
        <f t="shared" si="31"/>
        <v>0.32018834608593288</v>
      </c>
      <c r="P58" s="130">
        <v>1699</v>
      </c>
      <c r="Q58" s="131">
        <v>75</v>
      </c>
      <c r="R58" s="132">
        <f t="shared" si="32"/>
        <v>4.414361389052384E-2</v>
      </c>
      <c r="S58" s="130">
        <v>1699</v>
      </c>
      <c r="T58" s="131">
        <v>22</v>
      </c>
      <c r="U58" s="132">
        <f t="shared" si="33"/>
        <v>1.2948793407886992E-2</v>
      </c>
      <c r="V58" s="130">
        <v>1697</v>
      </c>
      <c r="W58" s="131">
        <v>193</v>
      </c>
      <c r="X58" s="132">
        <f t="shared" si="34"/>
        <v>0.11373011196228638</v>
      </c>
      <c r="Z58" s="80" t="str">
        <f t="shared" si="12"/>
        <v>旭区</v>
      </c>
      <c r="AA58" s="82">
        <f t="shared" si="13"/>
        <v>0.15057471264367817</v>
      </c>
      <c r="AB58" s="80" t="str">
        <f t="shared" si="14"/>
        <v>豊中市</v>
      </c>
      <c r="AC58" s="82">
        <f t="shared" si="15"/>
        <v>5.1028297510437609E-2</v>
      </c>
      <c r="AD58" s="80" t="str">
        <f t="shared" si="16"/>
        <v>住吉区</v>
      </c>
      <c r="AE58" s="82">
        <f t="shared" si="17"/>
        <v>1.4534883720930232E-2</v>
      </c>
      <c r="AF58" s="80" t="str">
        <f t="shared" si="18"/>
        <v>摂津市</v>
      </c>
      <c r="AG58" s="82">
        <f t="shared" si="19"/>
        <v>0.22158730158730158</v>
      </c>
      <c r="AH58" s="80" t="str">
        <f t="shared" si="20"/>
        <v>枚方市</v>
      </c>
      <c r="AI58" s="82">
        <f t="shared" si="21"/>
        <v>2.347998022738507E-2</v>
      </c>
      <c r="AJ58" s="80" t="str">
        <f t="shared" si="22"/>
        <v>寝屋川市</v>
      </c>
      <c r="AK58" s="82">
        <f t="shared" si="23"/>
        <v>1.0127084988085783E-2</v>
      </c>
      <c r="AL58" s="80" t="str">
        <f t="shared" si="24"/>
        <v>岬町</v>
      </c>
      <c r="AM58" s="82">
        <f t="shared" si="25"/>
        <v>6.9148936170212769E-2</v>
      </c>
      <c r="AO58" s="240">
        <f t="shared" si="35"/>
        <v>0.16321579904106207</v>
      </c>
      <c r="AP58" s="240">
        <f t="shared" si="36"/>
        <v>5.7367237721270462E-2</v>
      </c>
      <c r="AQ58" s="240">
        <f t="shared" si="37"/>
        <v>1.9399827725982977E-2</v>
      </c>
      <c r="AR58" s="240">
        <f t="shared" si="38"/>
        <v>0.24861601996478294</v>
      </c>
      <c r="AS58" s="240">
        <f t="shared" si="39"/>
        <v>3.0843281927863453E-2</v>
      </c>
      <c r="AT58" s="240">
        <f t="shared" si="26"/>
        <v>1.4338733580756709E-2</v>
      </c>
      <c r="AU58" s="240">
        <f t="shared" si="27"/>
        <v>8.4602958411200149E-2</v>
      </c>
      <c r="AV58" s="239">
        <v>0</v>
      </c>
    </row>
    <row r="59" spans="2:48" s="20" customFormat="1">
      <c r="B59" s="129">
        <v>54</v>
      </c>
      <c r="C59" s="137" t="s">
        <v>28</v>
      </c>
      <c r="D59" s="130">
        <v>2219</v>
      </c>
      <c r="E59" s="131">
        <v>303</v>
      </c>
      <c r="F59" s="132">
        <f t="shared" si="28"/>
        <v>0.13654799459215863</v>
      </c>
      <c r="G59" s="130">
        <v>2219</v>
      </c>
      <c r="H59" s="131">
        <v>91</v>
      </c>
      <c r="I59" s="132">
        <f t="shared" si="29"/>
        <v>4.1009463722397478E-2</v>
      </c>
      <c r="J59" s="130">
        <v>2219</v>
      </c>
      <c r="K59" s="131">
        <v>28</v>
      </c>
      <c r="L59" s="132">
        <f t="shared" si="30"/>
        <v>1.2618296529968454E-2</v>
      </c>
      <c r="M59" s="130">
        <v>2219</v>
      </c>
      <c r="N59" s="131">
        <v>597</v>
      </c>
      <c r="O59" s="132">
        <f t="shared" si="31"/>
        <v>0.26904010815682738</v>
      </c>
      <c r="P59" s="130">
        <v>2219</v>
      </c>
      <c r="Q59" s="131">
        <v>51</v>
      </c>
      <c r="R59" s="132">
        <f t="shared" si="32"/>
        <v>2.298332582244254E-2</v>
      </c>
      <c r="S59" s="130">
        <v>2219</v>
      </c>
      <c r="T59" s="131">
        <v>16</v>
      </c>
      <c r="U59" s="132">
        <f t="shared" si="33"/>
        <v>7.210455159981974E-3</v>
      </c>
      <c r="V59" s="130">
        <v>2219</v>
      </c>
      <c r="W59" s="131">
        <v>166</v>
      </c>
      <c r="X59" s="132">
        <f t="shared" si="34"/>
        <v>7.480847228481298E-2</v>
      </c>
      <c r="Z59" s="80" t="str">
        <f t="shared" si="12"/>
        <v>堺市西区</v>
      </c>
      <c r="AA59" s="82">
        <f t="shared" si="13"/>
        <v>0.15</v>
      </c>
      <c r="AB59" s="80" t="str">
        <f t="shared" si="14"/>
        <v>和泉市</v>
      </c>
      <c r="AC59" s="82">
        <f t="shared" si="15"/>
        <v>5.0077553733658318E-2</v>
      </c>
      <c r="AD59" s="80" t="str">
        <f t="shared" si="16"/>
        <v>西淀川区</v>
      </c>
      <c r="AE59" s="82">
        <f t="shared" si="17"/>
        <v>1.443298969072165E-2</v>
      </c>
      <c r="AF59" s="80" t="str">
        <f t="shared" si="18"/>
        <v>浪速区</v>
      </c>
      <c r="AG59" s="82">
        <f t="shared" si="19"/>
        <v>0.21837088388214904</v>
      </c>
      <c r="AH59" s="80" t="str">
        <f t="shared" si="20"/>
        <v>河内長野市</v>
      </c>
      <c r="AI59" s="82">
        <f t="shared" si="21"/>
        <v>2.2995847971893964E-2</v>
      </c>
      <c r="AJ59" s="80" t="str">
        <f t="shared" si="22"/>
        <v>交野市</v>
      </c>
      <c r="AK59" s="82">
        <f t="shared" si="23"/>
        <v>9.9337748344370865E-3</v>
      </c>
      <c r="AL59" s="80" t="str">
        <f t="shared" si="24"/>
        <v>松原市</v>
      </c>
      <c r="AM59" s="82">
        <f t="shared" si="25"/>
        <v>6.8271119842829076E-2</v>
      </c>
      <c r="AO59" s="240">
        <f t="shared" si="35"/>
        <v>0.16321579904106207</v>
      </c>
      <c r="AP59" s="240">
        <f t="shared" si="36"/>
        <v>5.7367237721270462E-2</v>
      </c>
      <c r="AQ59" s="240">
        <f t="shared" si="37"/>
        <v>1.9399827725982977E-2</v>
      </c>
      <c r="AR59" s="240">
        <f t="shared" si="38"/>
        <v>0.24861601996478294</v>
      </c>
      <c r="AS59" s="240">
        <f t="shared" si="39"/>
        <v>3.0843281927863453E-2</v>
      </c>
      <c r="AT59" s="240">
        <f t="shared" si="26"/>
        <v>1.4338733580756709E-2</v>
      </c>
      <c r="AU59" s="240">
        <f t="shared" si="27"/>
        <v>8.4602958411200149E-2</v>
      </c>
      <c r="AV59" s="239">
        <v>0</v>
      </c>
    </row>
    <row r="60" spans="2:48" s="20" customFormat="1">
      <c r="B60" s="129">
        <v>55</v>
      </c>
      <c r="C60" s="137" t="s">
        <v>17</v>
      </c>
      <c r="D60" s="130">
        <v>2312</v>
      </c>
      <c r="E60" s="131">
        <v>377</v>
      </c>
      <c r="F60" s="132">
        <f t="shared" si="28"/>
        <v>0.16306228373702422</v>
      </c>
      <c r="G60" s="130">
        <v>2312</v>
      </c>
      <c r="H60" s="131">
        <v>138</v>
      </c>
      <c r="I60" s="132">
        <f t="shared" si="29"/>
        <v>5.9688581314878891E-2</v>
      </c>
      <c r="J60" s="130">
        <v>2312</v>
      </c>
      <c r="K60" s="131">
        <v>49</v>
      </c>
      <c r="L60" s="132">
        <f t="shared" si="30"/>
        <v>2.1193771626297576E-2</v>
      </c>
      <c r="M60" s="130">
        <v>2312</v>
      </c>
      <c r="N60" s="131">
        <v>558</v>
      </c>
      <c r="O60" s="132">
        <f t="shared" si="31"/>
        <v>0.24134948096885814</v>
      </c>
      <c r="P60" s="130">
        <v>2312</v>
      </c>
      <c r="Q60" s="131">
        <v>56</v>
      </c>
      <c r="R60" s="132">
        <f t="shared" si="32"/>
        <v>2.4221453287197232E-2</v>
      </c>
      <c r="S60" s="130">
        <v>2312</v>
      </c>
      <c r="T60" s="131">
        <v>53</v>
      </c>
      <c r="U60" s="132">
        <f t="shared" si="33"/>
        <v>2.2923875432525952E-2</v>
      </c>
      <c r="V60" s="130">
        <v>2312</v>
      </c>
      <c r="W60" s="131">
        <v>236</v>
      </c>
      <c r="X60" s="132">
        <f t="shared" si="34"/>
        <v>0.10207612456747404</v>
      </c>
      <c r="Z60" s="80" t="str">
        <f t="shared" si="12"/>
        <v>泉大津市</v>
      </c>
      <c r="AA60" s="82">
        <f t="shared" si="13"/>
        <v>0.14938608458390176</v>
      </c>
      <c r="AB60" s="80" t="str">
        <f t="shared" si="14"/>
        <v>阿倍野区</v>
      </c>
      <c r="AC60" s="82">
        <f t="shared" si="15"/>
        <v>4.8488305761551623E-2</v>
      </c>
      <c r="AD60" s="80" t="str">
        <f t="shared" si="16"/>
        <v>西区</v>
      </c>
      <c r="AE60" s="82">
        <f t="shared" si="17"/>
        <v>1.4409221902017291E-2</v>
      </c>
      <c r="AF60" s="80" t="str">
        <f t="shared" si="18"/>
        <v>忠岡町</v>
      </c>
      <c r="AG60" s="82">
        <f t="shared" si="19"/>
        <v>0.21823204419889503</v>
      </c>
      <c r="AH60" s="80" t="str">
        <f t="shared" si="20"/>
        <v>羽曳野市</v>
      </c>
      <c r="AI60" s="82">
        <f t="shared" si="21"/>
        <v>2.298332582244254E-2</v>
      </c>
      <c r="AJ60" s="80" t="str">
        <f t="shared" si="22"/>
        <v>西成区</v>
      </c>
      <c r="AK60" s="82">
        <f t="shared" si="23"/>
        <v>9.4537815126050414E-3</v>
      </c>
      <c r="AL60" s="80" t="str">
        <f t="shared" si="24"/>
        <v>東成区</v>
      </c>
      <c r="AM60" s="82">
        <f t="shared" si="25"/>
        <v>6.7615658362989328E-2</v>
      </c>
      <c r="AO60" s="240">
        <f t="shared" si="35"/>
        <v>0.16321579904106207</v>
      </c>
      <c r="AP60" s="240">
        <f t="shared" si="36"/>
        <v>5.7367237721270462E-2</v>
      </c>
      <c r="AQ60" s="240">
        <f t="shared" si="37"/>
        <v>1.9399827725982977E-2</v>
      </c>
      <c r="AR60" s="240">
        <f t="shared" si="38"/>
        <v>0.24861601996478294</v>
      </c>
      <c r="AS60" s="240">
        <f t="shared" si="39"/>
        <v>3.0843281927863453E-2</v>
      </c>
      <c r="AT60" s="240">
        <f t="shared" si="26"/>
        <v>1.4338733580756709E-2</v>
      </c>
      <c r="AU60" s="240">
        <f t="shared" si="27"/>
        <v>8.4602958411200149E-2</v>
      </c>
      <c r="AV60" s="239">
        <v>0</v>
      </c>
    </row>
    <row r="61" spans="2:48" s="20" customFormat="1">
      <c r="B61" s="129">
        <v>56</v>
      </c>
      <c r="C61" s="137" t="s">
        <v>10</v>
      </c>
      <c r="D61" s="130">
        <v>1575</v>
      </c>
      <c r="E61" s="131">
        <v>249</v>
      </c>
      <c r="F61" s="132">
        <f t="shared" si="28"/>
        <v>0.15809523809523809</v>
      </c>
      <c r="G61" s="130">
        <v>1575</v>
      </c>
      <c r="H61" s="131">
        <v>62</v>
      </c>
      <c r="I61" s="132">
        <f t="shared" si="29"/>
        <v>3.9365079365079367E-2</v>
      </c>
      <c r="J61" s="130">
        <v>1575</v>
      </c>
      <c r="K61" s="131">
        <v>16</v>
      </c>
      <c r="L61" s="132">
        <f t="shared" si="30"/>
        <v>1.0158730158730159E-2</v>
      </c>
      <c r="M61" s="130">
        <v>1575</v>
      </c>
      <c r="N61" s="131">
        <v>349</v>
      </c>
      <c r="O61" s="132">
        <f t="shared" si="31"/>
        <v>0.22158730158730158</v>
      </c>
      <c r="P61" s="130">
        <v>1575</v>
      </c>
      <c r="Q61" s="131">
        <v>49</v>
      </c>
      <c r="R61" s="132">
        <f t="shared" si="32"/>
        <v>3.111111111111111E-2</v>
      </c>
      <c r="S61" s="130">
        <v>1575</v>
      </c>
      <c r="T61" s="131">
        <v>14</v>
      </c>
      <c r="U61" s="132">
        <f t="shared" si="33"/>
        <v>8.8888888888888889E-3</v>
      </c>
      <c r="V61" s="130">
        <v>1574</v>
      </c>
      <c r="W61" s="131">
        <v>122</v>
      </c>
      <c r="X61" s="132">
        <f t="shared" si="34"/>
        <v>7.7509529860228715E-2</v>
      </c>
      <c r="Z61" s="80" t="str">
        <f t="shared" si="12"/>
        <v>河内長野市</v>
      </c>
      <c r="AA61" s="82">
        <f t="shared" si="13"/>
        <v>0.1485623003194888</v>
      </c>
      <c r="AB61" s="80" t="str">
        <f t="shared" si="14"/>
        <v>豊能町</v>
      </c>
      <c r="AC61" s="82">
        <f t="shared" si="15"/>
        <v>4.8267326732673269E-2</v>
      </c>
      <c r="AD61" s="80" t="str">
        <f t="shared" si="16"/>
        <v>堺市西区</v>
      </c>
      <c r="AE61" s="82">
        <f t="shared" si="17"/>
        <v>1.4102564102564103E-2</v>
      </c>
      <c r="AF61" s="80" t="str">
        <f t="shared" si="18"/>
        <v>八尾市</v>
      </c>
      <c r="AG61" s="82">
        <f t="shared" si="19"/>
        <v>0.21677050882658358</v>
      </c>
      <c r="AH61" s="80" t="str">
        <f t="shared" si="20"/>
        <v>住之江区</v>
      </c>
      <c r="AI61" s="82">
        <f t="shared" si="21"/>
        <v>2.244039270687237E-2</v>
      </c>
      <c r="AJ61" s="80" t="str">
        <f t="shared" si="22"/>
        <v>摂津市</v>
      </c>
      <c r="AK61" s="82">
        <f t="shared" si="23"/>
        <v>8.8888888888888889E-3</v>
      </c>
      <c r="AL61" s="80" t="str">
        <f t="shared" si="24"/>
        <v>西区</v>
      </c>
      <c r="AM61" s="82">
        <f t="shared" si="25"/>
        <v>6.7307692307692304E-2</v>
      </c>
      <c r="AO61" s="240">
        <f t="shared" si="35"/>
        <v>0.16321579904106207</v>
      </c>
      <c r="AP61" s="240">
        <f t="shared" si="36"/>
        <v>5.7367237721270462E-2</v>
      </c>
      <c r="AQ61" s="240">
        <f t="shared" si="37"/>
        <v>1.9399827725982977E-2</v>
      </c>
      <c r="AR61" s="240">
        <f t="shared" si="38"/>
        <v>0.24861601996478294</v>
      </c>
      <c r="AS61" s="240">
        <f t="shared" si="39"/>
        <v>3.0843281927863453E-2</v>
      </c>
      <c r="AT61" s="240">
        <f t="shared" si="26"/>
        <v>1.4338733580756709E-2</v>
      </c>
      <c r="AU61" s="240">
        <f t="shared" si="27"/>
        <v>8.4602958411200149E-2</v>
      </c>
      <c r="AV61" s="239">
        <v>0</v>
      </c>
    </row>
    <row r="62" spans="2:48" s="20" customFormat="1">
      <c r="B62" s="129">
        <v>57</v>
      </c>
      <c r="C62" s="137" t="s">
        <v>49</v>
      </c>
      <c r="D62" s="130">
        <v>1285</v>
      </c>
      <c r="E62" s="131">
        <v>208</v>
      </c>
      <c r="F62" s="132">
        <f t="shared" si="28"/>
        <v>0.16186770428015565</v>
      </c>
      <c r="G62" s="130">
        <v>1285</v>
      </c>
      <c r="H62" s="131">
        <v>84</v>
      </c>
      <c r="I62" s="132">
        <f t="shared" si="29"/>
        <v>6.5369649805447474E-2</v>
      </c>
      <c r="J62" s="130">
        <v>1285</v>
      </c>
      <c r="K62" s="131">
        <v>38</v>
      </c>
      <c r="L62" s="132">
        <f t="shared" si="30"/>
        <v>2.9571984435797664E-2</v>
      </c>
      <c r="M62" s="130">
        <v>1285</v>
      </c>
      <c r="N62" s="131">
        <v>390</v>
      </c>
      <c r="O62" s="132">
        <f t="shared" si="31"/>
        <v>0.30350194552529181</v>
      </c>
      <c r="P62" s="130">
        <v>1285</v>
      </c>
      <c r="Q62" s="131">
        <v>34</v>
      </c>
      <c r="R62" s="132">
        <f t="shared" si="32"/>
        <v>2.6459143968871595E-2</v>
      </c>
      <c r="S62" s="130">
        <v>1285</v>
      </c>
      <c r="T62" s="131">
        <v>6</v>
      </c>
      <c r="U62" s="132">
        <f t="shared" si="33"/>
        <v>4.6692607003891049E-3</v>
      </c>
      <c r="V62" s="130">
        <v>1285</v>
      </c>
      <c r="W62" s="131">
        <v>81</v>
      </c>
      <c r="X62" s="132">
        <f t="shared" si="34"/>
        <v>6.3035019455252916E-2</v>
      </c>
      <c r="Z62" s="80" t="str">
        <f t="shared" si="12"/>
        <v>茨木市</v>
      </c>
      <c r="AA62" s="82">
        <f t="shared" si="13"/>
        <v>0.14658709436777323</v>
      </c>
      <c r="AB62" s="80" t="str">
        <f t="shared" si="14"/>
        <v>旭区</v>
      </c>
      <c r="AC62" s="82">
        <f t="shared" si="15"/>
        <v>4.8248133256748996E-2</v>
      </c>
      <c r="AD62" s="80" t="str">
        <f t="shared" si="16"/>
        <v>河内長野市</v>
      </c>
      <c r="AE62" s="82">
        <f t="shared" si="17"/>
        <v>1.4057507987220448E-2</v>
      </c>
      <c r="AF62" s="80" t="str">
        <f t="shared" si="18"/>
        <v>中央区</v>
      </c>
      <c r="AG62" s="82">
        <f t="shared" si="19"/>
        <v>0.21454545454545454</v>
      </c>
      <c r="AH62" s="80" t="str">
        <f t="shared" si="20"/>
        <v>高槻市</v>
      </c>
      <c r="AI62" s="82">
        <f t="shared" si="21"/>
        <v>2.1285361164515244E-2</v>
      </c>
      <c r="AJ62" s="80" t="str">
        <f t="shared" si="22"/>
        <v>茨木市</v>
      </c>
      <c r="AK62" s="82">
        <f t="shared" si="23"/>
        <v>8.7032201914708437E-3</v>
      </c>
      <c r="AL62" s="80" t="str">
        <f t="shared" si="24"/>
        <v>西成区</v>
      </c>
      <c r="AM62" s="82">
        <f t="shared" si="25"/>
        <v>6.7226890756302518E-2</v>
      </c>
      <c r="AO62" s="240">
        <f t="shared" si="35"/>
        <v>0.16321579904106207</v>
      </c>
      <c r="AP62" s="240">
        <f t="shared" si="36"/>
        <v>5.7367237721270462E-2</v>
      </c>
      <c r="AQ62" s="240">
        <f t="shared" si="37"/>
        <v>1.9399827725982977E-2</v>
      </c>
      <c r="AR62" s="240">
        <f t="shared" si="38"/>
        <v>0.24861601996478294</v>
      </c>
      <c r="AS62" s="240">
        <f t="shared" si="39"/>
        <v>3.0843281927863453E-2</v>
      </c>
      <c r="AT62" s="240">
        <f t="shared" si="26"/>
        <v>1.4338733580756709E-2</v>
      </c>
      <c r="AU62" s="240">
        <f t="shared" si="27"/>
        <v>8.4602958411200149E-2</v>
      </c>
      <c r="AV62" s="239">
        <v>0</v>
      </c>
    </row>
    <row r="63" spans="2:48" s="20" customFormat="1">
      <c r="B63" s="129">
        <v>58</v>
      </c>
      <c r="C63" s="137" t="s">
        <v>29</v>
      </c>
      <c r="D63" s="130">
        <v>1433</v>
      </c>
      <c r="E63" s="131">
        <v>348</v>
      </c>
      <c r="F63" s="132">
        <f t="shared" si="28"/>
        <v>0.24284717376133985</v>
      </c>
      <c r="G63" s="130">
        <v>1433</v>
      </c>
      <c r="H63" s="131">
        <v>97</v>
      </c>
      <c r="I63" s="132">
        <f t="shared" si="29"/>
        <v>6.7690160502442434E-2</v>
      </c>
      <c r="J63" s="130">
        <v>1433</v>
      </c>
      <c r="K63" s="131">
        <v>27</v>
      </c>
      <c r="L63" s="132">
        <f t="shared" si="30"/>
        <v>1.884159106769016E-2</v>
      </c>
      <c r="M63" s="130">
        <v>1433</v>
      </c>
      <c r="N63" s="131">
        <v>513</v>
      </c>
      <c r="O63" s="132">
        <f t="shared" si="31"/>
        <v>0.35799023028611304</v>
      </c>
      <c r="P63" s="130">
        <v>1433</v>
      </c>
      <c r="Q63" s="131">
        <v>44</v>
      </c>
      <c r="R63" s="132">
        <f t="shared" si="32"/>
        <v>3.0704815073272853E-2</v>
      </c>
      <c r="S63" s="130">
        <v>1433</v>
      </c>
      <c r="T63" s="131">
        <v>21</v>
      </c>
      <c r="U63" s="132">
        <f t="shared" si="33"/>
        <v>1.465457083042568E-2</v>
      </c>
      <c r="V63" s="130">
        <v>1433</v>
      </c>
      <c r="W63" s="131">
        <v>113</v>
      </c>
      <c r="X63" s="132">
        <f t="shared" si="34"/>
        <v>7.8855547801814377E-2</v>
      </c>
      <c r="Z63" s="80" t="str">
        <f t="shared" si="12"/>
        <v>東淀川区</v>
      </c>
      <c r="AA63" s="82">
        <f t="shared" si="13"/>
        <v>0.14447481452557595</v>
      </c>
      <c r="AB63" s="80" t="str">
        <f t="shared" si="14"/>
        <v>交野市</v>
      </c>
      <c r="AC63" s="82">
        <f t="shared" si="15"/>
        <v>4.8013245033112585E-2</v>
      </c>
      <c r="AD63" s="80" t="str">
        <f t="shared" si="16"/>
        <v>堺市</v>
      </c>
      <c r="AE63" s="82">
        <f t="shared" si="17"/>
        <v>1.3687760365006943E-2</v>
      </c>
      <c r="AF63" s="80" t="str">
        <f t="shared" si="18"/>
        <v>枚方市</v>
      </c>
      <c r="AG63" s="82">
        <f t="shared" si="19"/>
        <v>0.21304992585269403</v>
      </c>
      <c r="AH63" s="80" t="str">
        <f t="shared" si="20"/>
        <v>阪南市</v>
      </c>
      <c r="AI63" s="82">
        <f t="shared" si="21"/>
        <v>2.0935960591133004E-2</v>
      </c>
      <c r="AJ63" s="80" t="str">
        <f t="shared" si="22"/>
        <v>高槻市</v>
      </c>
      <c r="AK63" s="82">
        <f t="shared" si="23"/>
        <v>8.5141444658060981E-3</v>
      </c>
      <c r="AL63" s="80" t="str">
        <f t="shared" si="24"/>
        <v>鶴見区</v>
      </c>
      <c r="AM63" s="82">
        <f t="shared" si="25"/>
        <v>6.5730337078651682E-2</v>
      </c>
      <c r="AO63" s="240">
        <f t="shared" si="35"/>
        <v>0.16321579904106207</v>
      </c>
      <c r="AP63" s="240">
        <f t="shared" si="36"/>
        <v>5.7367237721270462E-2</v>
      </c>
      <c r="AQ63" s="240">
        <f t="shared" si="37"/>
        <v>1.9399827725982977E-2</v>
      </c>
      <c r="AR63" s="240">
        <f t="shared" si="38"/>
        <v>0.24861601996478294</v>
      </c>
      <c r="AS63" s="240">
        <f t="shared" si="39"/>
        <v>3.0843281927863453E-2</v>
      </c>
      <c r="AT63" s="240">
        <f t="shared" si="26"/>
        <v>1.4338733580756709E-2</v>
      </c>
      <c r="AU63" s="240">
        <f t="shared" si="27"/>
        <v>8.4602958411200149E-2</v>
      </c>
      <c r="AV63" s="239">
        <v>0</v>
      </c>
    </row>
    <row r="64" spans="2:48" s="20" customFormat="1">
      <c r="B64" s="129">
        <v>59</v>
      </c>
      <c r="C64" s="137" t="s">
        <v>23</v>
      </c>
      <c r="D64" s="130">
        <v>9945</v>
      </c>
      <c r="E64" s="131">
        <v>1670</v>
      </c>
      <c r="F64" s="132">
        <f t="shared" si="28"/>
        <v>0.16792357968828556</v>
      </c>
      <c r="G64" s="130">
        <v>9948</v>
      </c>
      <c r="H64" s="131">
        <v>649</v>
      </c>
      <c r="I64" s="132">
        <f t="shared" si="29"/>
        <v>6.5239244069159624E-2</v>
      </c>
      <c r="J64" s="130">
        <v>9948</v>
      </c>
      <c r="K64" s="131">
        <v>246</v>
      </c>
      <c r="L64" s="132">
        <f t="shared" si="30"/>
        <v>2.4728588661037394E-2</v>
      </c>
      <c r="M64" s="130">
        <v>9946</v>
      </c>
      <c r="N64" s="131">
        <v>2456</v>
      </c>
      <c r="O64" s="132">
        <f t="shared" si="31"/>
        <v>0.24693344057912728</v>
      </c>
      <c r="P64" s="130">
        <v>9948</v>
      </c>
      <c r="Q64" s="131">
        <v>351</v>
      </c>
      <c r="R64" s="132">
        <f t="shared" si="32"/>
        <v>3.5283474065138723E-2</v>
      </c>
      <c r="S64" s="130">
        <v>9948</v>
      </c>
      <c r="T64" s="131">
        <v>248</v>
      </c>
      <c r="U64" s="132">
        <f t="shared" si="33"/>
        <v>2.4929634097305992E-2</v>
      </c>
      <c r="V64" s="130">
        <v>9945</v>
      </c>
      <c r="W64" s="131">
        <v>1006</v>
      </c>
      <c r="X64" s="132">
        <f t="shared" si="34"/>
        <v>0.10115635997988939</v>
      </c>
      <c r="Z64" s="80" t="str">
        <f t="shared" si="12"/>
        <v>豊能町</v>
      </c>
      <c r="AA64" s="82">
        <f t="shared" si="13"/>
        <v>0.14356435643564355</v>
      </c>
      <c r="AB64" s="80" t="str">
        <f t="shared" si="14"/>
        <v>河内長野市</v>
      </c>
      <c r="AC64" s="82">
        <f t="shared" si="15"/>
        <v>4.7923322683706068E-2</v>
      </c>
      <c r="AD64" s="80" t="str">
        <f t="shared" si="16"/>
        <v>堺市東区</v>
      </c>
      <c r="AE64" s="82">
        <f t="shared" si="17"/>
        <v>1.3618677042801557E-2</v>
      </c>
      <c r="AF64" s="80" t="str">
        <f t="shared" si="18"/>
        <v>岸和田市</v>
      </c>
      <c r="AG64" s="82">
        <f t="shared" si="19"/>
        <v>0.21146025878003696</v>
      </c>
      <c r="AH64" s="80" t="str">
        <f t="shared" si="20"/>
        <v>交野市</v>
      </c>
      <c r="AI64" s="82">
        <f t="shared" si="21"/>
        <v>2.0695364238410598E-2</v>
      </c>
      <c r="AJ64" s="80" t="str">
        <f t="shared" si="22"/>
        <v>貝塚市</v>
      </c>
      <c r="AK64" s="82">
        <f t="shared" si="23"/>
        <v>7.5890251021599534E-3</v>
      </c>
      <c r="AL64" s="80" t="str">
        <f t="shared" si="24"/>
        <v>島本町</v>
      </c>
      <c r="AM64" s="82">
        <f t="shared" si="25"/>
        <v>6.5546218487394961E-2</v>
      </c>
      <c r="AO64" s="240">
        <f t="shared" si="35"/>
        <v>0.16321579904106207</v>
      </c>
      <c r="AP64" s="240">
        <f t="shared" si="36"/>
        <v>5.7367237721270462E-2</v>
      </c>
      <c r="AQ64" s="240">
        <f t="shared" si="37"/>
        <v>1.9399827725982977E-2</v>
      </c>
      <c r="AR64" s="240">
        <f t="shared" si="38"/>
        <v>0.24861601996478294</v>
      </c>
      <c r="AS64" s="240">
        <f t="shared" si="39"/>
        <v>3.0843281927863453E-2</v>
      </c>
      <c r="AT64" s="240">
        <f t="shared" si="26"/>
        <v>1.4338733580756709E-2</v>
      </c>
      <c r="AU64" s="240">
        <f t="shared" si="27"/>
        <v>8.4602958411200149E-2</v>
      </c>
      <c r="AV64" s="239">
        <v>0</v>
      </c>
    </row>
    <row r="65" spans="2:48" s="20" customFormat="1">
      <c r="B65" s="129">
        <v>60</v>
      </c>
      <c r="C65" s="137" t="s">
        <v>50</v>
      </c>
      <c r="D65" s="130">
        <v>958</v>
      </c>
      <c r="E65" s="131">
        <v>145</v>
      </c>
      <c r="F65" s="132">
        <f t="shared" si="28"/>
        <v>0.15135699373695199</v>
      </c>
      <c r="G65" s="130">
        <v>958</v>
      </c>
      <c r="H65" s="131">
        <v>68</v>
      </c>
      <c r="I65" s="132">
        <f t="shared" si="29"/>
        <v>7.0981210855949897E-2</v>
      </c>
      <c r="J65" s="130">
        <v>958</v>
      </c>
      <c r="K65" s="131">
        <v>18</v>
      </c>
      <c r="L65" s="132">
        <f t="shared" si="30"/>
        <v>1.8789144050104383E-2</v>
      </c>
      <c r="M65" s="130">
        <v>958</v>
      </c>
      <c r="N65" s="131">
        <v>254</v>
      </c>
      <c r="O65" s="132">
        <f t="shared" si="31"/>
        <v>0.26513569937369519</v>
      </c>
      <c r="P65" s="130">
        <v>958</v>
      </c>
      <c r="Q65" s="131">
        <v>30</v>
      </c>
      <c r="R65" s="132">
        <f t="shared" si="32"/>
        <v>3.1315240083507306E-2</v>
      </c>
      <c r="S65" s="130">
        <v>958</v>
      </c>
      <c r="T65" s="131">
        <v>20</v>
      </c>
      <c r="U65" s="132">
        <f t="shared" si="33"/>
        <v>2.0876826722338204E-2</v>
      </c>
      <c r="V65" s="130">
        <v>958</v>
      </c>
      <c r="W65" s="131">
        <v>37</v>
      </c>
      <c r="X65" s="132">
        <f t="shared" si="34"/>
        <v>3.8622129436325675E-2</v>
      </c>
      <c r="Z65" s="80" t="str">
        <f t="shared" si="12"/>
        <v>吹田市</v>
      </c>
      <c r="AA65" s="82">
        <f t="shared" si="13"/>
        <v>0.14213068904144419</v>
      </c>
      <c r="AB65" s="80" t="str">
        <f t="shared" si="14"/>
        <v>西成区</v>
      </c>
      <c r="AC65" s="82">
        <f t="shared" si="15"/>
        <v>4.7268907563025209E-2</v>
      </c>
      <c r="AD65" s="80" t="str">
        <f t="shared" si="16"/>
        <v>枚方市</v>
      </c>
      <c r="AE65" s="82">
        <f t="shared" si="17"/>
        <v>1.3593672763222936E-2</v>
      </c>
      <c r="AF65" s="80" t="str">
        <f t="shared" si="18"/>
        <v>東住吉区</v>
      </c>
      <c r="AG65" s="82">
        <f t="shared" si="19"/>
        <v>0.20963172804532579</v>
      </c>
      <c r="AH65" s="80" t="str">
        <f t="shared" si="20"/>
        <v>池田市</v>
      </c>
      <c r="AI65" s="82">
        <f t="shared" si="21"/>
        <v>2.0029311187103077E-2</v>
      </c>
      <c r="AJ65" s="80" t="str">
        <f t="shared" si="22"/>
        <v>千早赤阪村</v>
      </c>
      <c r="AK65" s="82">
        <f t="shared" si="23"/>
        <v>7.575757575757576E-3</v>
      </c>
      <c r="AL65" s="80" t="str">
        <f t="shared" si="24"/>
        <v>高石市</v>
      </c>
      <c r="AM65" s="82">
        <f t="shared" si="25"/>
        <v>6.3035019455252916E-2</v>
      </c>
      <c r="AO65" s="240">
        <f t="shared" si="35"/>
        <v>0.16321579904106207</v>
      </c>
      <c r="AP65" s="240">
        <f t="shared" si="36"/>
        <v>5.7367237721270462E-2</v>
      </c>
      <c r="AQ65" s="240">
        <f t="shared" si="37"/>
        <v>1.9399827725982977E-2</v>
      </c>
      <c r="AR65" s="240">
        <f t="shared" si="38"/>
        <v>0.24861601996478294</v>
      </c>
      <c r="AS65" s="240">
        <f t="shared" si="39"/>
        <v>3.0843281927863453E-2</v>
      </c>
      <c r="AT65" s="240">
        <f t="shared" si="26"/>
        <v>1.4338733580756709E-2</v>
      </c>
      <c r="AU65" s="240">
        <f t="shared" si="27"/>
        <v>8.4602958411200149E-2</v>
      </c>
      <c r="AV65" s="239">
        <v>0</v>
      </c>
    </row>
    <row r="66" spans="2:48" s="20" customFormat="1">
      <c r="B66" s="129">
        <v>61</v>
      </c>
      <c r="C66" s="137" t="s">
        <v>18</v>
      </c>
      <c r="D66" s="130">
        <v>1001</v>
      </c>
      <c r="E66" s="131">
        <v>239</v>
      </c>
      <c r="F66" s="132">
        <f t="shared" si="28"/>
        <v>0.23876123876123875</v>
      </c>
      <c r="G66" s="130">
        <v>1001</v>
      </c>
      <c r="H66" s="131">
        <v>32</v>
      </c>
      <c r="I66" s="132">
        <f t="shared" si="29"/>
        <v>3.1968031968031968E-2</v>
      </c>
      <c r="J66" s="130">
        <v>1001</v>
      </c>
      <c r="K66" s="131">
        <v>12</v>
      </c>
      <c r="L66" s="132">
        <f t="shared" si="30"/>
        <v>1.1988011988011988E-2</v>
      </c>
      <c r="M66" s="130">
        <v>1001</v>
      </c>
      <c r="N66" s="131">
        <v>199</v>
      </c>
      <c r="O66" s="132">
        <f t="shared" si="31"/>
        <v>0.19880119880119881</v>
      </c>
      <c r="P66" s="130">
        <v>1001</v>
      </c>
      <c r="Q66" s="131">
        <v>20</v>
      </c>
      <c r="R66" s="132">
        <f t="shared" si="32"/>
        <v>1.998001998001998E-2</v>
      </c>
      <c r="S66" s="130">
        <v>1001</v>
      </c>
      <c r="T66" s="131">
        <v>4</v>
      </c>
      <c r="U66" s="132">
        <f t="shared" si="33"/>
        <v>3.996003996003996E-3</v>
      </c>
      <c r="V66" s="130">
        <v>1001</v>
      </c>
      <c r="W66" s="131">
        <v>84</v>
      </c>
      <c r="X66" s="132">
        <f t="shared" si="34"/>
        <v>8.3916083916083919E-2</v>
      </c>
      <c r="Z66" s="80" t="str">
        <f t="shared" si="12"/>
        <v>大阪狭山市</v>
      </c>
      <c r="AA66" s="82">
        <f t="shared" si="13"/>
        <v>0.14102564102564102</v>
      </c>
      <c r="AB66" s="80" t="str">
        <f t="shared" si="14"/>
        <v>池田市</v>
      </c>
      <c r="AC66" s="82">
        <f t="shared" si="15"/>
        <v>4.6897899364924278E-2</v>
      </c>
      <c r="AD66" s="80" t="str">
        <f t="shared" si="16"/>
        <v>八尾市</v>
      </c>
      <c r="AE66" s="82">
        <f t="shared" si="17"/>
        <v>1.3499480789200415E-2</v>
      </c>
      <c r="AF66" s="80" t="str">
        <f t="shared" si="18"/>
        <v>島本町</v>
      </c>
      <c r="AG66" s="82">
        <f t="shared" si="19"/>
        <v>0.20504201680672268</v>
      </c>
      <c r="AH66" s="80" t="str">
        <f t="shared" si="20"/>
        <v>四條畷市</v>
      </c>
      <c r="AI66" s="82">
        <f t="shared" si="21"/>
        <v>1.998001998001998E-2</v>
      </c>
      <c r="AJ66" s="80" t="str">
        <f t="shared" si="22"/>
        <v>富田林市</v>
      </c>
      <c r="AK66" s="82">
        <f t="shared" si="23"/>
        <v>7.526881720430108E-3</v>
      </c>
      <c r="AL66" s="80" t="str">
        <f t="shared" si="24"/>
        <v>大東市</v>
      </c>
      <c r="AM66" s="82">
        <f t="shared" si="25"/>
        <v>6.11448395490026E-2</v>
      </c>
      <c r="AO66" s="240">
        <f t="shared" si="35"/>
        <v>0.16321579904106207</v>
      </c>
      <c r="AP66" s="240">
        <f t="shared" si="36"/>
        <v>5.7367237721270462E-2</v>
      </c>
      <c r="AQ66" s="240">
        <f t="shared" si="37"/>
        <v>1.9399827725982977E-2</v>
      </c>
      <c r="AR66" s="240">
        <f t="shared" si="38"/>
        <v>0.24861601996478294</v>
      </c>
      <c r="AS66" s="240">
        <f t="shared" si="39"/>
        <v>3.0843281927863453E-2</v>
      </c>
      <c r="AT66" s="240">
        <f t="shared" si="26"/>
        <v>1.4338733580756709E-2</v>
      </c>
      <c r="AU66" s="240">
        <f t="shared" si="27"/>
        <v>8.4602958411200149E-2</v>
      </c>
      <c r="AV66" s="239">
        <v>0</v>
      </c>
    </row>
    <row r="67" spans="2:48" s="20" customFormat="1">
      <c r="B67" s="129">
        <v>62</v>
      </c>
      <c r="C67" s="137" t="s">
        <v>19</v>
      </c>
      <c r="D67" s="130">
        <v>1208</v>
      </c>
      <c r="E67" s="131">
        <v>133</v>
      </c>
      <c r="F67" s="132">
        <f t="shared" si="28"/>
        <v>0.11009933774834436</v>
      </c>
      <c r="G67" s="130">
        <v>1208</v>
      </c>
      <c r="H67" s="131">
        <v>58</v>
      </c>
      <c r="I67" s="132">
        <f t="shared" si="29"/>
        <v>4.8013245033112585E-2</v>
      </c>
      <c r="J67" s="130">
        <v>1208</v>
      </c>
      <c r="K67" s="131">
        <v>28</v>
      </c>
      <c r="L67" s="132">
        <f t="shared" si="30"/>
        <v>2.3178807947019868E-2</v>
      </c>
      <c r="M67" s="130">
        <v>1208</v>
      </c>
      <c r="N67" s="131">
        <v>162</v>
      </c>
      <c r="O67" s="132">
        <f t="shared" si="31"/>
        <v>0.13410596026490065</v>
      </c>
      <c r="P67" s="130">
        <v>1208</v>
      </c>
      <c r="Q67" s="131">
        <v>25</v>
      </c>
      <c r="R67" s="132">
        <f t="shared" si="32"/>
        <v>2.0695364238410598E-2</v>
      </c>
      <c r="S67" s="130">
        <v>1208</v>
      </c>
      <c r="T67" s="131">
        <v>12</v>
      </c>
      <c r="U67" s="132">
        <f t="shared" si="33"/>
        <v>9.9337748344370865E-3</v>
      </c>
      <c r="V67" s="130">
        <v>1208</v>
      </c>
      <c r="W67" s="131">
        <v>56</v>
      </c>
      <c r="X67" s="132">
        <f t="shared" si="34"/>
        <v>4.6357615894039736E-2</v>
      </c>
      <c r="Z67" s="80" t="str">
        <f t="shared" si="12"/>
        <v>阪南市</v>
      </c>
      <c r="AA67" s="82">
        <f t="shared" si="13"/>
        <v>0.13916256157635468</v>
      </c>
      <c r="AB67" s="80" t="str">
        <f t="shared" si="14"/>
        <v>堺市西区</v>
      </c>
      <c r="AC67" s="82">
        <f t="shared" si="15"/>
        <v>4.6153846153846156E-2</v>
      </c>
      <c r="AD67" s="80" t="str">
        <f t="shared" si="16"/>
        <v>羽曳野市</v>
      </c>
      <c r="AE67" s="82">
        <f t="shared" si="17"/>
        <v>1.2618296529968454E-2</v>
      </c>
      <c r="AF67" s="80" t="str">
        <f t="shared" si="18"/>
        <v>田尻町</v>
      </c>
      <c r="AG67" s="82">
        <f t="shared" si="19"/>
        <v>0.20408163265306123</v>
      </c>
      <c r="AH67" s="80" t="str">
        <f t="shared" si="20"/>
        <v>堺市西区</v>
      </c>
      <c r="AI67" s="82">
        <f t="shared" si="21"/>
        <v>1.9871794871794871E-2</v>
      </c>
      <c r="AJ67" s="80" t="str">
        <f t="shared" si="22"/>
        <v>池田市</v>
      </c>
      <c r="AK67" s="82">
        <f t="shared" si="23"/>
        <v>7.3277967757694185E-3</v>
      </c>
      <c r="AL67" s="80" t="str">
        <f t="shared" si="24"/>
        <v>中央区</v>
      </c>
      <c r="AM67" s="82">
        <f t="shared" si="25"/>
        <v>6.0606060606060608E-2</v>
      </c>
      <c r="AO67" s="240">
        <f t="shared" si="35"/>
        <v>0.16321579904106207</v>
      </c>
      <c r="AP67" s="240">
        <f t="shared" si="36"/>
        <v>5.7367237721270462E-2</v>
      </c>
      <c r="AQ67" s="240">
        <f t="shared" si="37"/>
        <v>1.9399827725982977E-2</v>
      </c>
      <c r="AR67" s="240">
        <f t="shared" si="38"/>
        <v>0.24861601996478294</v>
      </c>
      <c r="AS67" s="240">
        <f t="shared" si="39"/>
        <v>3.0843281927863453E-2</v>
      </c>
      <c r="AT67" s="240">
        <f t="shared" si="26"/>
        <v>1.4338733580756709E-2</v>
      </c>
      <c r="AU67" s="240">
        <f t="shared" si="27"/>
        <v>8.4602958411200149E-2</v>
      </c>
      <c r="AV67" s="239">
        <v>0</v>
      </c>
    </row>
    <row r="68" spans="2:48" s="20" customFormat="1">
      <c r="B68" s="129">
        <v>63</v>
      </c>
      <c r="C68" s="137" t="s">
        <v>30</v>
      </c>
      <c r="D68" s="130">
        <v>1092</v>
      </c>
      <c r="E68" s="131">
        <v>154</v>
      </c>
      <c r="F68" s="132">
        <f t="shared" si="28"/>
        <v>0.14102564102564102</v>
      </c>
      <c r="G68" s="130">
        <v>1092</v>
      </c>
      <c r="H68" s="131">
        <v>62</v>
      </c>
      <c r="I68" s="132">
        <f t="shared" si="29"/>
        <v>5.6776556776556776E-2</v>
      </c>
      <c r="J68" s="130">
        <v>1092</v>
      </c>
      <c r="K68" s="131">
        <v>27</v>
      </c>
      <c r="L68" s="132">
        <f t="shared" si="30"/>
        <v>2.4725274725274724E-2</v>
      </c>
      <c r="M68" s="130">
        <v>1092</v>
      </c>
      <c r="N68" s="131">
        <v>263</v>
      </c>
      <c r="O68" s="132">
        <f t="shared" si="31"/>
        <v>0.24084249084249085</v>
      </c>
      <c r="P68" s="130">
        <v>1092</v>
      </c>
      <c r="Q68" s="131">
        <v>20</v>
      </c>
      <c r="R68" s="132">
        <f t="shared" si="32"/>
        <v>1.8315018315018316E-2</v>
      </c>
      <c r="S68" s="130">
        <v>1092</v>
      </c>
      <c r="T68" s="131">
        <v>33</v>
      </c>
      <c r="U68" s="132">
        <f t="shared" si="33"/>
        <v>3.021978021978022E-2</v>
      </c>
      <c r="V68" s="130">
        <v>1091</v>
      </c>
      <c r="W68" s="131">
        <v>123</v>
      </c>
      <c r="X68" s="132">
        <f t="shared" si="34"/>
        <v>0.11274060494958753</v>
      </c>
      <c r="Z68" s="80" t="str">
        <f t="shared" si="12"/>
        <v>箕面市</v>
      </c>
      <c r="AA68" s="82">
        <f t="shared" si="13"/>
        <v>0.13846153846153847</v>
      </c>
      <c r="AB68" s="80" t="str">
        <f t="shared" si="14"/>
        <v>茨木市</v>
      </c>
      <c r="AC68" s="82">
        <f t="shared" si="15"/>
        <v>4.6127067014795471E-2</v>
      </c>
      <c r="AD68" s="80" t="str">
        <f t="shared" si="16"/>
        <v>中央区</v>
      </c>
      <c r="AE68" s="82">
        <f t="shared" si="17"/>
        <v>1.2106537530266344E-2</v>
      </c>
      <c r="AF68" s="80" t="str">
        <f t="shared" si="18"/>
        <v>四條畷市</v>
      </c>
      <c r="AG68" s="82">
        <f t="shared" si="19"/>
        <v>0.19880119880119881</v>
      </c>
      <c r="AH68" s="80" t="str">
        <f t="shared" si="20"/>
        <v>能勢町</v>
      </c>
      <c r="AI68" s="82">
        <f t="shared" si="21"/>
        <v>1.9230769230769232E-2</v>
      </c>
      <c r="AJ68" s="80" t="str">
        <f t="shared" si="22"/>
        <v>中央区</v>
      </c>
      <c r="AK68" s="82">
        <f t="shared" si="23"/>
        <v>7.2639225181598066E-3</v>
      </c>
      <c r="AL68" s="80" t="str">
        <f t="shared" si="24"/>
        <v>住吉区</v>
      </c>
      <c r="AM68" s="82">
        <f t="shared" si="25"/>
        <v>5.9593023255813955E-2</v>
      </c>
      <c r="AO68" s="240">
        <f t="shared" si="35"/>
        <v>0.16321579904106207</v>
      </c>
      <c r="AP68" s="240">
        <f t="shared" si="36"/>
        <v>5.7367237721270462E-2</v>
      </c>
      <c r="AQ68" s="240">
        <f t="shared" si="37"/>
        <v>1.9399827725982977E-2</v>
      </c>
      <c r="AR68" s="240">
        <f t="shared" si="38"/>
        <v>0.24861601996478294</v>
      </c>
      <c r="AS68" s="240">
        <f t="shared" si="39"/>
        <v>3.0843281927863453E-2</v>
      </c>
      <c r="AT68" s="240">
        <f t="shared" si="26"/>
        <v>1.4338733580756709E-2</v>
      </c>
      <c r="AU68" s="240">
        <f t="shared" si="27"/>
        <v>8.4602958411200149E-2</v>
      </c>
      <c r="AV68" s="239">
        <v>0</v>
      </c>
    </row>
    <row r="69" spans="2:48" s="20" customFormat="1">
      <c r="B69" s="129">
        <v>64</v>
      </c>
      <c r="C69" s="137" t="s">
        <v>51</v>
      </c>
      <c r="D69" s="130">
        <v>812</v>
      </c>
      <c r="E69" s="131">
        <v>113</v>
      </c>
      <c r="F69" s="132">
        <f t="shared" si="28"/>
        <v>0.13916256157635468</v>
      </c>
      <c r="G69" s="130">
        <v>812</v>
      </c>
      <c r="H69" s="131">
        <v>51</v>
      </c>
      <c r="I69" s="132">
        <f t="shared" si="29"/>
        <v>6.2807881773399021E-2</v>
      </c>
      <c r="J69" s="130">
        <v>812</v>
      </c>
      <c r="K69" s="131">
        <v>12</v>
      </c>
      <c r="L69" s="132">
        <f t="shared" si="30"/>
        <v>1.4778325123152709E-2</v>
      </c>
      <c r="M69" s="130">
        <v>812</v>
      </c>
      <c r="N69" s="131">
        <v>218</v>
      </c>
      <c r="O69" s="132">
        <f t="shared" si="31"/>
        <v>0.26847290640394089</v>
      </c>
      <c r="P69" s="130">
        <v>812</v>
      </c>
      <c r="Q69" s="131">
        <v>17</v>
      </c>
      <c r="R69" s="132">
        <f t="shared" si="32"/>
        <v>2.0935960591133004E-2</v>
      </c>
      <c r="S69" s="130">
        <v>812</v>
      </c>
      <c r="T69" s="131">
        <v>19</v>
      </c>
      <c r="U69" s="132">
        <f t="shared" si="33"/>
        <v>2.3399014778325122E-2</v>
      </c>
      <c r="V69" s="130">
        <v>812</v>
      </c>
      <c r="W69" s="131">
        <v>80</v>
      </c>
      <c r="X69" s="132">
        <f t="shared" si="34"/>
        <v>9.8522167487684734E-2</v>
      </c>
      <c r="Z69" s="80" t="str">
        <f t="shared" si="12"/>
        <v>西淀川区</v>
      </c>
      <c r="AA69" s="82">
        <f t="shared" si="13"/>
        <v>0.13814432989690723</v>
      </c>
      <c r="AB69" s="80" t="str">
        <f t="shared" si="14"/>
        <v>吹田市</v>
      </c>
      <c r="AC69" s="82">
        <f t="shared" si="15"/>
        <v>4.5627859684799189E-2</v>
      </c>
      <c r="AD69" s="80" t="str">
        <f t="shared" si="16"/>
        <v>茨木市</v>
      </c>
      <c r="AE69" s="82">
        <f t="shared" si="17"/>
        <v>1.2061676199950262E-2</v>
      </c>
      <c r="AF69" s="80" t="str">
        <f t="shared" si="18"/>
        <v>河南町</v>
      </c>
      <c r="AG69" s="82">
        <f t="shared" si="19"/>
        <v>0.19745222929936307</v>
      </c>
      <c r="AH69" s="80" t="str">
        <f t="shared" si="20"/>
        <v>西淀川区</v>
      </c>
      <c r="AI69" s="82">
        <f t="shared" si="21"/>
        <v>1.8556701030927835E-2</v>
      </c>
      <c r="AJ69" s="80" t="str">
        <f t="shared" si="22"/>
        <v>羽曳野市</v>
      </c>
      <c r="AK69" s="82">
        <f t="shared" si="23"/>
        <v>7.210455159981974E-3</v>
      </c>
      <c r="AL69" s="80" t="str">
        <f t="shared" si="24"/>
        <v>堺市美原区</v>
      </c>
      <c r="AM69" s="82">
        <f t="shared" si="25"/>
        <v>5.9160305343511452E-2</v>
      </c>
      <c r="AO69" s="240">
        <f t="shared" si="35"/>
        <v>0.16321579904106207</v>
      </c>
      <c r="AP69" s="240">
        <f t="shared" si="36"/>
        <v>5.7367237721270462E-2</v>
      </c>
      <c r="AQ69" s="240">
        <f t="shared" si="37"/>
        <v>1.9399827725982977E-2</v>
      </c>
      <c r="AR69" s="240">
        <f t="shared" si="38"/>
        <v>0.24861601996478294</v>
      </c>
      <c r="AS69" s="240">
        <f t="shared" si="39"/>
        <v>3.0843281927863453E-2</v>
      </c>
      <c r="AT69" s="240">
        <f t="shared" si="26"/>
        <v>1.4338733580756709E-2</v>
      </c>
      <c r="AU69" s="240">
        <f t="shared" si="27"/>
        <v>8.4602958411200149E-2</v>
      </c>
      <c r="AV69" s="239">
        <v>0</v>
      </c>
    </row>
    <row r="70" spans="2:48" s="20" customFormat="1">
      <c r="B70" s="129">
        <v>65</v>
      </c>
      <c r="C70" s="137" t="s">
        <v>11</v>
      </c>
      <c r="D70" s="130">
        <v>595</v>
      </c>
      <c r="E70" s="131">
        <v>51</v>
      </c>
      <c r="F70" s="132">
        <f t="shared" ref="F70:F80" si="40">IFERROR(E70/D70,0)</f>
        <v>8.5714285714285715E-2</v>
      </c>
      <c r="G70" s="130">
        <v>595</v>
      </c>
      <c r="H70" s="131">
        <v>16</v>
      </c>
      <c r="I70" s="132">
        <f t="shared" ref="I70:I80" si="41">IFERROR(H70/G70,0)</f>
        <v>2.689075630252101E-2</v>
      </c>
      <c r="J70" s="130">
        <v>595</v>
      </c>
      <c r="K70" s="131">
        <v>14</v>
      </c>
      <c r="L70" s="132">
        <f t="shared" ref="L70:L80" si="42">IFERROR(K70/J70,0)</f>
        <v>2.3529411764705882E-2</v>
      </c>
      <c r="M70" s="130">
        <v>595</v>
      </c>
      <c r="N70" s="131">
        <v>122</v>
      </c>
      <c r="O70" s="132">
        <f t="shared" ref="O70:O79" si="43">IFERROR(N70/M70,0)</f>
        <v>0.20504201680672268</v>
      </c>
      <c r="P70" s="130">
        <v>595</v>
      </c>
      <c r="Q70" s="131">
        <v>7</v>
      </c>
      <c r="R70" s="132">
        <f t="shared" ref="R70:R80" si="44">IFERROR(Q70/P70,0)</f>
        <v>1.1764705882352941E-2</v>
      </c>
      <c r="S70" s="130">
        <v>595</v>
      </c>
      <c r="T70" s="131">
        <v>8</v>
      </c>
      <c r="U70" s="132">
        <f t="shared" ref="U70:U80" si="45">IFERROR(T70/S70,0)</f>
        <v>1.3445378151260505E-2</v>
      </c>
      <c r="V70" s="130">
        <v>595</v>
      </c>
      <c r="W70" s="131">
        <v>39</v>
      </c>
      <c r="X70" s="132">
        <f t="shared" ref="X70:X80" si="46">IFERROR(W70/V70,0)</f>
        <v>6.5546218487394961E-2</v>
      </c>
      <c r="Z70" s="80" t="str">
        <f t="shared" si="12"/>
        <v>羽曳野市</v>
      </c>
      <c r="AA70" s="82">
        <f t="shared" si="13"/>
        <v>0.13654799459215863</v>
      </c>
      <c r="AB70" s="80" t="str">
        <f t="shared" si="14"/>
        <v>箕面市</v>
      </c>
      <c r="AC70" s="82">
        <f t="shared" si="15"/>
        <v>4.2553191489361701E-2</v>
      </c>
      <c r="AD70" s="80" t="str">
        <f t="shared" si="16"/>
        <v>四條畷市</v>
      </c>
      <c r="AE70" s="82">
        <f t="shared" si="17"/>
        <v>1.1988011988011988E-2</v>
      </c>
      <c r="AF70" s="80" t="str">
        <f t="shared" si="18"/>
        <v>茨木市</v>
      </c>
      <c r="AG70" s="82">
        <f t="shared" si="19"/>
        <v>0.19383314683575781</v>
      </c>
      <c r="AH70" s="80" t="str">
        <f t="shared" si="20"/>
        <v>大阪狭山市</v>
      </c>
      <c r="AI70" s="82">
        <f t="shared" si="21"/>
        <v>1.8315018315018316E-2</v>
      </c>
      <c r="AJ70" s="80" t="str">
        <f t="shared" si="22"/>
        <v>田尻町</v>
      </c>
      <c r="AK70" s="82">
        <f t="shared" si="23"/>
        <v>6.8027210884353739E-3</v>
      </c>
      <c r="AL70" s="80" t="str">
        <f t="shared" si="24"/>
        <v>堺市堺区</v>
      </c>
      <c r="AM70" s="82">
        <f t="shared" si="25"/>
        <v>5.8972733037412808E-2</v>
      </c>
      <c r="AO70" s="240">
        <f t="shared" ref="AO70:AO79" si="47">$F$80</f>
        <v>0.16321579904106207</v>
      </c>
      <c r="AP70" s="240">
        <f t="shared" ref="AP70:AP79" si="48">$I$80</f>
        <v>5.7367237721270462E-2</v>
      </c>
      <c r="AQ70" s="240">
        <f t="shared" ref="AQ70:AQ79" si="49">$L$80</f>
        <v>1.9399827725982977E-2</v>
      </c>
      <c r="AR70" s="240">
        <f t="shared" ref="AR70:AR79" si="50">$O$80</f>
        <v>0.24861601996478294</v>
      </c>
      <c r="AS70" s="240">
        <f t="shared" ref="AS70:AS79" si="51">$R$80</f>
        <v>3.0843281927863453E-2</v>
      </c>
      <c r="AT70" s="240">
        <f t="shared" si="26"/>
        <v>1.4338733580756709E-2</v>
      </c>
      <c r="AU70" s="240">
        <f t="shared" si="27"/>
        <v>8.4602958411200149E-2</v>
      </c>
      <c r="AV70" s="239">
        <v>0</v>
      </c>
    </row>
    <row r="71" spans="2:48" s="20" customFormat="1">
      <c r="B71" s="129">
        <v>66</v>
      </c>
      <c r="C71" s="137" t="s">
        <v>5</v>
      </c>
      <c r="D71" s="130">
        <v>808</v>
      </c>
      <c r="E71" s="131">
        <v>116</v>
      </c>
      <c r="F71" s="132">
        <f t="shared" si="40"/>
        <v>0.14356435643564355</v>
      </c>
      <c r="G71" s="130">
        <v>808</v>
      </c>
      <c r="H71" s="131">
        <v>39</v>
      </c>
      <c r="I71" s="132">
        <f t="shared" si="41"/>
        <v>4.8267326732673269E-2</v>
      </c>
      <c r="J71" s="130">
        <v>808</v>
      </c>
      <c r="K71" s="131">
        <v>13</v>
      </c>
      <c r="L71" s="132">
        <f t="shared" si="42"/>
        <v>1.608910891089109E-2</v>
      </c>
      <c r="M71" s="130">
        <v>808</v>
      </c>
      <c r="N71" s="131">
        <v>103</v>
      </c>
      <c r="O71" s="132">
        <f t="shared" si="43"/>
        <v>0.12747524752475248</v>
      </c>
      <c r="P71" s="130">
        <v>808</v>
      </c>
      <c r="Q71" s="131">
        <v>12</v>
      </c>
      <c r="R71" s="132">
        <f t="shared" si="44"/>
        <v>1.4851485148514851E-2</v>
      </c>
      <c r="S71" s="130">
        <v>808</v>
      </c>
      <c r="T71" s="131">
        <v>1</v>
      </c>
      <c r="U71" s="132">
        <f t="shared" si="45"/>
        <v>1.2376237623762376E-3</v>
      </c>
      <c r="V71" s="130">
        <v>808</v>
      </c>
      <c r="W71" s="131">
        <v>47</v>
      </c>
      <c r="X71" s="132">
        <f t="shared" si="46"/>
        <v>5.8168316831683171E-2</v>
      </c>
      <c r="Z71" s="80" t="str">
        <f t="shared" ref="Z71:Z79" si="52">INDEX($C$6:$C$79,MATCH(AA71,F$6:F$79,0))</f>
        <v>忠岡町</v>
      </c>
      <c r="AA71" s="82">
        <f t="shared" ref="AA71:AA79" si="53">LARGE(F$6:F$79,ROW(A66))</f>
        <v>0.12983425414364641</v>
      </c>
      <c r="AB71" s="80" t="str">
        <f t="shared" ref="AB71:AB79" si="54">INDEX($C$6:$C$79,MATCH(AC71,I$6:I$79,0))</f>
        <v>太子町</v>
      </c>
      <c r="AC71" s="82">
        <f t="shared" ref="AC71:AC79" si="55">LARGE(I$6:I$79,ROW(A66))</f>
        <v>4.2424242424242427E-2</v>
      </c>
      <c r="AD71" s="80" t="str">
        <f t="shared" ref="AD71:AD79" si="56">INDEX($C$6:$C$79,MATCH(AE71,L$6:L$79,0))</f>
        <v>豊中市</v>
      </c>
      <c r="AE71" s="82">
        <f t="shared" ref="AE71:AE79" si="57">LARGE(L$6:L$79,ROW(A66))</f>
        <v>1.1595547309833023E-2</v>
      </c>
      <c r="AF71" s="80" t="str">
        <f t="shared" ref="AF71:AF79" si="58">INDEX($C$6:$C$79,MATCH(AG71,O$6:O$79,0))</f>
        <v>高槻市</v>
      </c>
      <c r="AG71" s="82">
        <f t="shared" ref="AG71:AG79" si="59">LARGE(O$6:O$79,ROW(A66))</f>
        <v>0.19354395604395605</v>
      </c>
      <c r="AH71" s="80" t="str">
        <f t="shared" ref="AH71:AH79" si="60">INDEX($C$6:$C$79,MATCH(AI71,R$6:R$79,0))</f>
        <v>貝塚市</v>
      </c>
      <c r="AI71" s="82">
        <f t="shared" ref="AI71:AI79" si="61">LARGE(R$6:R$79,ROW(A66))</f>
        <v>1.5761821366024518E-2</v>
      </c>
      <c r="AJ71" s="80" t="str">
        <f t="shared" ref="AJ71:AJ79" si="62">INDEX($C$6:$C$79,MATCH(AK71,U$6:U$79,0))</f>
        <v>東成区</v>
      </c>
      <c r="AK71" s="82">
        <f t="shared" ref="AK71:AK79" si="63">LARGE(U$6:U$79,ROW(A66))</f>
        <v>6.5243179122182679E-3</v>
      </c>
      <c r="AL71" s="80" t="str">
        <f t="shared" ref="AL71:AL79" si="64">INDEX($C$6:$C$79,MATCH(AM71,X$6:X$79,0))</f>
        <v>豊能町</v>
      </c>
      <c r="AM71" s="82">
        <f t="shared" ref="AM71:AM79" si="65">LARGE(X$6:X$79,ROW(A66))</f>
        <v>5.8168316831683171E-2</v>
      </c>
      <c r="AO71" s="240">
        <f t="shared" si="47"/>
        <v>0.16321579904106207</v>
      </c>
      <c r="AP71" s="240">
        <f t="shared" si="48"/>
        <v>5.7367237721270462E-2</v>
      </c>
      <c r="AQ71" s="240">
        <f t="shared" si="49"/>
        <v>1.9399827725982977E-2</v>
      </c>
      <c r="AR71" s="240">
        <f t="shared" si="50"/>
        <v>0.24861601996478294</v>
      </c>
      <c r="AS71" s="240">
        <f t="shared" si="51"/>
        <v>3.0843281927863453E-2</v>
      </c>
      <c r="AT71" s="240">
        <f t="shared" ref="AT71:AT79" si="66">$U$80</f>
        <v>1.4338733580756709E-2</v>
      </c>
      <c r="AU71" s="240">
        <f t="shared" ref="AU71:AU79" si="67">$X$80</f>
        <v>8.4602958411200149E-2</v>
      </c>
      <c r="AV71" s="239">
        <v>0</v>
      </c>
    </row>
    <row r="72" spans="2:48" s="20" customFormat="1">
      <c r="B72" s="129">
        <v>67</v>
      </c>
      <c r="C72" s="137" t="s">
        <v>6</v>
      </c>
      <c r="D72" s="130">
        <v>156</v>
      </c>
      <c r="E72" s="131">
        <v>38</v>
      </c>
      <c r="F72" s="132">
        <f t="shared" si="40"/>
        <v>0.24358974358974358</v>
      </c>
      <c r="G72" s="130">
        <v>156</v>
      </c>
      <c r="H72" s="131">
        <v>8</v>
      </c>
      <c r="I72" s="132">
        <f t="shared" si="41"/>
        <v>5.128205128205128E-2</v>
      </c>
      <c r="J72" s="130">
        <v>156</v>
      </c>
      <c r="K72" s="131">
        <v>5</v>
      </c>
      <c r="L72" s="132">
        <f t="shared" si="42"/>
        <v>3.2051282051282048E-2</v>
      </c>
      <c r="M72" s="130">
        <v>156</v>
      </c>
      <c r="N72" s="131">
        <v>62</v>
      </c>
      <c r="O72" s="132">
        <f t="shared" si="43"/>
        <v>0.39743589743589741</v>
      </c>
      <c r="P72" s="130">
        <v>156</v>
      </c>
      <c r="Q72" s="131">
        <v>3</v>
      </c>
      <c r="R72" s="132">
        <f t="shared" si="44"/>
        <v>1.9230769230769232E-2</v>
      </c>
      <c r="S72" s="130">
        <v>156</v>
      </c>
      <c r="T72" s="131">
        <v>2</v>
      </c>
      <c r="U72" s="132">
        <f t="shared" si="45"/>
        <v>1.282051282051282E-2</v>
      </c>
      <c r="V72" s="130">
        <v>156</v>
      </c>
      <c r="W72" s="131">
        <v>19</v>
      </c>
      <c r="X72" s="132">
        <f t="shared" si="46"/>
        <v>0.12179487179487179</v>
      </c>
      <c r="Z72" s="80" t="str">
        <f t="shared" si="52"/>
        <v>港区</v>
      </c>
      <c r="AA72" s="82">
        <f t="shared" si="53"/>
        <v>0.12923223652837387</v>
      </c>
      <c r="AB72" s="80" t="str">
        <f t="shared" si="54"/>
        <v>浪速区</v>
      </c>
      <c r="AC72" s="82">
        <f t="shared" si="55"/>
        <v>4.1594454072790298E-2</v>
      </c>
      <c r="AD72" s="80" t="str">
        <f t="shared" si="56"/>
        <v>淀川区</v>
      </c>
      <c r="AE72" s="82">
        <f t="shared" si="57"/>
        <v>1.1342155009451797E-2</v>
      </c>
      <c r="AF72" s="80" t="str">
        <f t="shared" si="58"/>
        <v>岬町</v>
      </c>
      <c r="AG72" s="82">
        <f t="shared" si="59"/>
        <v>0.19148936170212766</v>
      </c>
      <c r="AH72" s="80" t="str">
        <f t="shared" si="60"/>
        <v>東成区</v>
      </c>
      <c r="AI72" s="82">
        <f t="shared" si="61"/>
        <v>1.542111506524318E-2</v>
      </c>
      <c r="AJ72" s="80" t="str">
        <f t="shared" si="62"/>
        <v>枚方市</v>
      </c>
      <c r="AK72" s="82">
        <f t="shared" si="63"/>
        <v>6.1789421651013343E-3</v>
      </c>
      <c r="AL72" s="80" t="str">
        <f t="shared" si="64"/>
        <v>此花区</v>
      </c>
      <c r="AM72" s="82">
        <f t="shared" si="65"/>
        <v>5.8154235145385591E-2</v>
      </c>
      <c r="AO72" s="240">
        <f t="shared" si="47"/>
        <v>0.16321579904106207</v>
      </c>
      <c r="AP72" s="240">
        <f t="shared" si="48"/>
        <v>5.7367237721270462E-2</v>
      </c>
      <c r="AQ72" s="240">
        <f t="shared" si="49"/>
        <v>1.9399827725982977E-2</v>
      </c>
      <c r="AR72" s="240">
        <f t="shared" si="50"/>
        <v>0.24861601996478294</v>
      </c>
      <c r="AS72" s="240">
        <f t="shared" si="51"/>
        <v>3.0843281927863453E-2</v>
      </c>
      <c r="AT72" s="240">
        <f t="shared" si="66"/>
        <v>1.4338733580756709E-2</v>
      </c>
      <c r="AU72" s="240">
        <f t="shared" si="67"/>
        <v>8.4602958411200149E-2</v>
      </c>
      <c r="AV72" s="239">
        <v>0</v>
      </c>
    </row>
    <row r="73" spans="2:48" s="20" customFormat="1">
      <c r="B73" s="129">
        <v>68</v>
      </c>
      <c r="C73" s="137" t="s">
        <v>52</v>
      </c>
      <c r="D73" s="130">
        <v>362</v>
      </c>
      <c r="E73" s="131">
        <v>47</v>
      </c>
      <c r="F73" s="132">
        <f t="shared" si="40"/>
        <v>0.12983425414364641</v>
      </c>
      <c r="G73" s="130">
        <v>362</v>
      </c>
      <c r="H73" s="131">
        <v>23</v>
      </c>
      <c r="I73" s="132">
        <f t="shared" si="41"/>
        <v>6.3535911602209949E-2</v>
      </c>
      <c r="J73" s="130">
        <v>362</v>
      </c>
      <c r="K73" s="131">
        <v>3</v>
      </c>
      <c r="L73" s="132">
        <f t="shared" si="42"/>
        <v>8.2872928176795577E-3</v>
      </c>
      <c r="M73" s="130">
        <v>362</v>
      </c>
      <c r="N73" s="131">
        <v>79</v>
      </c>
      <c r="O73" s="132">
        <f t="shared" si="43"/>
        <v>0.21823204419889503</v>
      </c>
      <c r="P73" s="130">
        <v>362</v>
      </c>
      <c r="Q73" s="131">
        <v>14</v>
      </c>
      <c r="R73" s="132">
        <f t="shared" si="44"/>
        <v>3.8674033149171269E-2</v>
      </c>
      <c r="S73" s="130">
        <v>362</v>
      </c>
      <c r="T73" s="131">
        <v>4</v>
      </c>
      <c r="U73" s="132">
        <f t="shared" si="45"/>
        <v>1.1049723756906077E-2</v>
      </c>
      <c r="V73" s="130">
        <v>362</v>
      </c>
      <c r="W73" s="131">
        <v>12</v>
      </c>
      <c r="X73" s="132">
        <f t="shared" si="46"/>
        <v>3.3149171270718231E-2</v>
      </c>
      <c r="Z73" s="80" t="str">
        <f t="shared" si="52"/>
        <v>浪速区</v>
      </c>
      <c r="AA73" s="82">
        <f t="shared" si="53"/>
        <v>0.12131715771230503</v>
      </c>
      <c r="AB73" s="80" t="str">
        <f t="shared" si="54"/>
        <v>羽曳野市</v>
      </c>
      <c r="AC73" s="82">
        <f t="shared" si="55"/>
        <v>4.1009463722397478E-2</v>
      </c>
      <c r="AD73" s="80" t="str">
        <f t="shared" si="56"/>
        <v>堺市堺区</v>
      </c>
      <c r="AE73" s="82">
        <f t="shared" si="57"/>
        <v>1.077996195307546E-2</v>
      </c>
      <c r="AF73" s="80" t="str">
        <f t="shared" si="58"/>
        <v>大東市</v>
      </c>
      <c r="AG73" s="82">
        <f t="shared" si="59"/>
        <v>0.1873373807458803</v>
      </c>
      <c r="AH73" s="80" t="str">
        <f t="shared" si="60"/>
        <v>堺市美原区</v>
      </c>
      <c r="AI73" s="82">
        <f t="shared" si="61"/>
        <v>1.5267175572519083E-2</v>
      </c>
      <c r="AJ73" s="80" t="str">
        <f t="shared" si="62"/>
        <v>太子町</v>
      </c>
      <c r="AK73" s="82">
        <f t="shared" si="63"/>
        <v>6.0606060606060606E-3</v>
      </c>
      <c r="AL73" s="80" t="str">
        <f t="shared" si="64"/>
        <v>淀川区</v>
      </c>
      <c r="AM73" s="82">
        <f t="shared" si="65"/>
        <v>5.7488653555219364E-2</v>
      </c>
      <c r="AO73" s="240">
        <f t="shared" si="47"/>
        <v>0.16321579904106207</v>
      </c>
      <c r="AP73" s="240">
        <f t="shared" si="48"/>
        <v>5.7367237721270462E-2</v>
      </c>
      <c r="AQ73" s="240">
        <f t="shared" si="49"/>
        <v>1.9399827725982977E-2</v>
      </c>
      <c r="AR73" s="240">
        <f t="shared" si="50"/>
        <v>0.24861601996478294</v>
      </c>
      <c r="AS73" s="240">
        <f t="shared" si="51"/>
        <v>3.0843281927863453E-2</v>
      </c>
      <c r="AT73" s="240">
        <f t="shared" si="66"/>
        <v>1.4338733580756709E-2</v>
      </c>
      <c r="AU73" s="240">
        <f t="shared" si="67"/>
        <v>8.4602958411200149E-2</v>
      </c>
      <c r="AV73" s="239">
        <v>0</v>
      </c>
    </row>
    <row r="74" spans="2:48" s="20" customFormat="1">
      <c r="B74" s="129">
        <v>69</v>
      </c>
      <c r="C74" s="137" t="s">
        <v>53</v>
      </c>
      <c r="D74" s="130">
        <v>829</v>
      </c>
      <c r="E74" s="131">
        <v>173</v>
      </c>
      <c r="F74" s="132">
        <f t="shared" si="40"/>
        <v>0.20868516284680338</v>
      </c>
      <c r="G74" s="130">
        <v>829</v>
      </c>
      <c r="H74" s="131">
        <v>71</v>
      </c>
      <c r="I74" s="132">
        <f t="shared" si="41"/>
        <v>8.5645355850422197E-2</v>
      </c>
      <c r="J74" s="130">
        <v>829</v>
      </c>
      <c r="K74" s="131">
        <v>30</v>
      </c>
      <c r="L74" s="132">
        <f t="shared" si="42"/>
        <v>3.6188178528347409E-2</v>
      </c>
      <c r="M74" s="130">
        <v>828</v>
      </c>
      <c r="N74" s="131">
        <v>210</v>
      </c>
      <c r="O74" s="132">
        <f t="shared" si="43"/>
        <v>0.25362318840579712</v>
      </c>
      <c r="P74" s="130">
        <v>829</v>
      </c>
      <c r="Q74" s="131">
        <v>32</v>
      </c>
      <c r="R74" s="132">
        <f t="shared" si="44"/>
        <v>3.8600723763570564E-2</v>
      </c>
      <c r="S74" s="130">
        <v>829</v>
      </c>
      <c r="T74" s="131">
        <v>14</v>
      </c>
      <c r="U74" s="132">
        <f t="shared" si="45"/>
        <v>1.6887816646562123E-2</v>
      </c>
      <c r="V74" s="130">
        <v>829</v>
      </c>
      <c r="W74" s="131">
        <v>74</v>
      </c>
      <c r="X74" s="132">
        <f t="shared" si="46"/>
        <v>8.9264173703256941E-2</v>
      </c>
      <c r="Z74" s="80" t="str">
        <f t="shared" si="52"/>
        <v>枚方市</v>
      </c>
      <c r="AA74" s="82">
        <f t="shared" si="53"/>
        <v>0.11715274345032131</v>
      </c>
      <c r="AB74" s="80" t="str">
        <f t="shared" si="54"/>
        <v>摂津市</v>
      </c>
      <c r="AC74" s="82">
        <f t="shared" si="55"/>
        <v>3.9365079365079367E-2</v>
      </c>
      <c r="AD74" s="80" t="str">
        <f t="shared" si="56"/>
        <v>池田市</v>
      </c>
      <c r="AE74" s="82">
        <f t="shared" si="57"/>
        <v>1.0258915486077186E-2</v>
      </c>
      <c r="AF74" s="80" t="str">
        <f t="shared" si="58"/>
        <v>堺市東区</v>
      </c>
      <c r="AG74" s="82">
        <f t="shared" si="59"/>
        <v>0.1830574488802337</v>
      </c>
      <c r="AH74" s="80" t="str">
        <f t="shared" si="60"/>
        <v>豊能町</v>
      </c>
      <c r="AI74" s="82">
        <f t="shared" si="61"/>
        <v>1.4851485148514851E-2</v>
      </c>
      <c r="AJ74" s="80" t="str">
        <f t="shared" si="62"/>
        <v>西淀川区</v>
      </c>
      <c r="AK74" s="82">
        <f t="shared" si="63"/>
        <v>4.8109965635738834E-3</v>
      </c>
      <c r="AL74" s="80" t="str">
        <f t="shared" si="64"/>
        <v>田尻町</v>
      </c>
      <c r="AM74" s="82">
        <f t="shared" si="65"/>
        <v>5.4421768707482991E-2</v>
      </c>
      <c r="AO74" s="240">
        <f t="shared" si="47"/>
        <v>0.16321579904106207</v>
      </c>
      <c r="AP74" s="240">
        <f t="shared" si="48"/>
        <v>5.7367237721270462E-2</v>
      </c>
      <c r="AQ74" s="240">
        <f t="shared" si="49"/>
        <v>1.9399827725982977E-2</v>
      </c>
      <c r="AR74" s="240">
        <f t="shared" si="50"/>
        <v>0.24861601996478294</v>
      </c>
      <c r="AS74" s="240">
        <f t="shared" si="51"/>
        <v>3.0843281927863453E-2</v>
      </c>
      <c r="AT74" s="240">
        <f t="shared" si="66"/>
        <v>1.4338733580756709E-2</v>
      </c>
      <c r="AU74" s="240">
        <f t="shared" si="67"/>
        <v>8.4602958411200149E-2</v>
      </c>
      <c r="AV74" s="239">
        <v>0</v>
      </c>
    </row>
    <row r="75" spans="2:48" s="20" customFormat="1">
      <c r="B75" s="129">
        <v>70</v>
      </c>
      <c r="C75" s="137" t="s">
        <v>54</v>
      </c>
      <c r="D75" s="130">
        <v>147</v>
      </c>
      <c r="E75" s="131">
        <v>12</v>
      </c>
      <c r="F75" s="132">
        <f t="shared" si="40"/>
        <v>8.1632653061224483E-2</v>
      </c>
      <c r="G75" s="130">
        <v>147</v>
      </c>
      <c r="H75" s="131">
        <v>5</v>
      </c>
      <c r="I75" s="132">
        <f t="shared" si="41"/>
        <v>3.4013605442176874E-2</v>
      </c>
      <c r="J75" s="130">
        <v>147</v>
      </c>
      <c r="K75" s="131">
        <v>3</v>
      </c>
      <c r="L75" s="132">
        <f t="shared" si="42"/>
        <v>2.0408163265306121E-2</v>
      </c>
      <c r="M75" s="130">
        <v>147</v>
      </c>
      <c r="N75" s="131">
        <v>30</v>
      </c>
      <c r="O75" s="132">
        <f t="shared" si="43"/>
        <v>0.20408163265306123</v>
      </c>
      <c r="P75" s="130">
        <v>147</v>
      </c>
      <c r="Q75" s="131">
        <v>1</v>
      </c>
      <c r="R75" s="132">
        <f t="shared" si="44"/>
        <v>6.8027210884353739E-3</v>
      </c>
      <c r="S75" s="130">
        <v>147</v>
      </c>
      <c r="T75" s="131">
        <v>1</v>
      </c>
      <c r="U75" s="132">
        <f t="shared" si="45"/>
        <v>6.8027210884353739E-3</v>
      </c>
      <c r="V75" s="130">
        <v>147</v>
      </c>
      <c r="W75" s="131">
        <v>8</v>
      </c>
      <c r="X75" s="132">
        <f t="shared" si="46"/>
        <v>5.4421768707482991E-2</v>
      </c>
      <c r="Z75" s="80" t="str">
        <f t="shared" si="52"/>
        <v>西成区</v>
      </c>
      <c r="AA75" s="82">
        <f t="shared" si="53"/>
        <v>0.11239495798319328</v>
      </c>
      <c r="AB75" s="80" t="str">
        <f t="shared" si="54"/>
        <v>枚方市</v>
      </c>
      <c r="AC75" s="82">
        <f t="shared" si="55"/>
        <v>3.7073652990608011E-2</v>
      </c>
      <c r="AD75" s="80" t="str">
        <f t="shared" si="56"/>
        <v>摂津市</v>
      </c>
      <c r="AE75" s="82">
        <f t="shared" si="57"/>
        <v>1.0158730158730159E-2</v>
      </c>
      <c r="AF75" s="80" t="str">
        <f t="shared" si="58"/>
        <v>太子町</v>
      </c>
      <c r="AG75" s="82">
        <f t="shared" si="59"/>
        <v>0.17682926829268292</v>
      </c>
      <c r="AH75" s="80" t="str">
        <f t="shared" si="60"/>
        <v>島本町</v>
      </c>
      <c r="AI75" s="82">
        <f t="shared" si="61"/>
        <v>1.1764705882352941E-2</v>
      </c>
      <c r="AJ75" s="80" t="str">
        <f t="shared" si="62"/>
        <v>高石市</v>
      </c>
      <c r="AK75" s="82">
        <f t="shared" si="63"/>
        <v>4.6692607003891049E-3</v>
      </c>
      <c r="AL75" s="80" t="str">
        <f t="shared" si="64"/>
        <v>茨木市</v>
      </c>
      <c r="AM75" s="82">
        <f t="shared" si="65"/>
        <v>5.3855721393034829E-2</v>
      </c>
      <c r="AO75" s="240">
        <f t="shared" si="47"/>
        <v>0.16321579904106207</v>
      </c>
      <c r="AP75" s="240">
        <f t="shared" si="48"/>
        <v>5.7367237721270462E-2</v>
      </c>
      <c r="AQ75" s="240">
        <f t="shared" si="49"/>
        <v>1.9399827725982977E-2</v>
      </c>
      <c r="AR75" s="240">
        <f t="shared" si="50"/>
        <v>0.24861601996478294</v>
      </c>
      <c r="AS75" s="240">
        <f t="shared" si="51"/>
        <v>3.0843281927863453E-2</v>
      </c>
      <c r="AT75" s="240">
        <f t="shared" si="66"/>
        <v>1.4338733580756709E-2</v>
      </c>
      <c r="AU75" s="240">
        <f t="shared" si="67"/>
        <v>8.4602958411200149E-2</v>
      </c>
      <c r="AV75" s="239">
        <v>0</v>
      </c>
    </row>
    <row r="76" spans="2:48" s="20" customFormat="1">
      <c r="B76" s="129">
        <v>71</v>
      </c>
      <c r="C76" s="137" t="s">
        <v>55</v>
      </c>
      <c r="D76" s="130">
        <v>188</v>
      </c>
      <c r="E76" s="131">
        <v>33</v>
      </c>
      <c r="F76" s="132">
        <f t="shared" si="40"/>
        <v>0.17553191489361702</v>
      </c>
      <c r="G76" s="130">
        <v>188</v>
      </c>
      <c r="H76" s="131">
        <v>16</v>
      </c>
      <c r="I76" s="132">
        <f t="shared" si="41"/>
        <v>8.5106382978723402E-2</v>
      </c>
      <c r="J76" s="130">
        <v>188</v>
      </c>
      <c r="K76" s="131">
        <v>4</v>
      </c>
      <c r="L76" s="132">
        <f t="shared" si="42"/>
        <v>2.1276595744680851E-2</v>
      </c>
      <c r="M76" s="130">
        <v>188</v>
      </c>
      <c r="N76" s="131">
        <v>36</v>
      </c>
      <c r="O76" s="132">
        <f t="shared" si="43"/>
        <v>0.19148936170212766</v>
      </c>
      <c r="P76" s="130">
        <v>188</v>
      </c>
      <c r="Q76" s="131">
        <v>0</v>
      </c>
      <c r="R76" s="132">
        <f t="shared" si="44"/>
        <v>0</v>
      </c>
      <c r="S76" s="130">
        <v>188</v>
      </c>
      <c r="T76" s="131">
        <v>2</v>
      </c>
      <c r="U76" s="132">
        <f t="shared" si="45"/>
        <v>1.0638297872340425E-2</v>
      </c>
      <c r="V76" s="130">
        <v>188</v>
      </c>
      <c r="W76" s="131">
        <v>13</v>
      </c>
      <c r="X76" s="132">
        <f t="shared" si="46"/>
        <v>6.9148936170212769E-2</v>
      </c>
      <c r="Z76" s="80" t="str">
        <f t="shared" si="52"/>
        <v>交野市</v>
      </c>
      <c r="AA76" s="82">
        <f t="shared" si="53"/>
        <v>0.11009933774834436</v>
      </c>
      <c r="AB76" s="80" t="str">
        <f t="shared" si="54"/>
        <v>田尻町</v>
      </c>
      <c r="AC76" s="82">
        <f t="shared" si="55"/>
        <v>3.4013605442176874E-2</v>
      </c>
      <c r="AD76" s="80" t="str">
        <f t="shared" si="56"/>
        <v>堺市北区</v>
      </c>
      <c r="AE76" s="82">
        <f t="shared" si="57"/>
        <v>9.6274591879447462E-3</v>
      </c>
      <c r="AF76" s="80" t="str">
        <f t="shared" si="58"/>
        <v>貝塚市</v>
      </c>
      <c r="AG76" s="82">
        <f t="shared" si="59"/>
        <v>0.14702450408401399</v>
      </c>
      <c r="AH76" s="80" t="str">
        <f t="shared" si="60"/>
        <v>大東市</v>
      </c>
      <c r="AI76" s="82">
        <f t="shared" si="61"/>
        <v>1.1274934952298352E-2</v>
      </c>
      <c r="AJ76" s="80" t="str">
        <f t="shared" si="62"/>
        <v>四條畷市</v>
      </c>
      <c r="AK76" s="82">
        <f t="shared" si="63"/>
        <v>3.996003996003996E-3</v>
      </c>
      <c r="AL76" s="80" t="str">
        <f t="shared" si="64"/>
        <v>浪速区</v>
      </c>
      <c r="AM76" s="82">
        <f t="shared" si="65"/>
        <v>5.1993067590987867E-2</v>
      </c>
      <c r="AO76" s="240">
        <f t="shared" si="47"/>
        <v>0.16321579904106207</v>
      </c>
      <c r="AP76" s="240">
        <f t="shared" si="48"/>
        <v>5.7367237721270462E-2</v>
      </c>
      <c r="AQ76" s="240">
        <f t="shared" si="49"/>
        <v>1.9399827725982977E-2</v>
      </c>
      <c r="AR76" s="240">
        <f t="shared" si="50"/>
        <v>0.24861601996478294</v>
      </c>
      <c r="AS76" s="240">
        <f t="shared" si="51"/>
        <v>3.0843281927863453E-2</v>
      </c>
      <c r="AT76" s="240">
        <f t="shared" si="66"/>
        <v>1.4338733580756709E-2</v>
      </c>
      <c r="AU76" s="240">
        <f t="shared" si="67"/>
        <v>8.4602958411200149E-2</v>
      </c>
      <c r="AV76" s="239">
        <v>0</v>
      </c>
    </row>
    <row r="77" spans="2:48" s="20" customFormat="1">
      <c r="B77" s="129">
        <v>72</v>
      </c>
      <c r="C77" s="137" t="s">
        <v>31</v>
      </c>
      <c r="D77" s="130">
        <v>165</v>
      </c>
      <c r="E77" s="131">
        <v>25</v>
      </c>
      <c r="F77" s="132">
        <f t="shared" si="40"/>
        <v>0.15151515151515152</v>
      </c>
      <c r="G77" s="130">
        <v>165</v>
      </c>
      <c r="H77" s="131">
        <v>7</v>
      </c>
      <c r="I77" s="132">
        <f t="shared" si="41"/>
        <v>4.2424242424242427E-2</v>
      </c>
      <c r="J77" s="130">
        <v>165</v>
      </c>
      <c r="K77" s="131">
        <v>1</v>
      </c>
      <c r="L77" s="132">
        <f t="shared" si="42"/>
        <v>6.0606060606060606E-3</v>
      </c>
      <c r="M77" s="130">
        <v>164</v>
      </c>
      <c r="N77" s="131">
        <v>29</v>
      </c>
      <c r="O77" s="132">
        <f t="shared" si="43"/>
        <v>0.17682926829268292</v>
      </c>
      <c r="P77" s="130">
        <v>165</v>
      </c>
      <c r="Q77" s="131">
        <v>1</v>
      </c>
      <c r="R77" s="132">
        <f t="shared" si="44"/>
        <v>6.0606060606060606E-3</v>
      </c>
      <c r="S77" s="130">
        <v>165</v>
      </c>
      <c r="T77" s="131">
        <v>1</v>
      </c>
      <c r="U77" s="132">
        <f t="shared" si="45"/>
        <v>6.0606060606060606E-3</v>
      </c>
      <c r="V77" s="130">
        <v>165</v>
      </c>
      <c r="W77" s="131">
        <v>12</v>
      </c>
      <c r="X77" s="132">
        <f t="shared" si="46"/>
        <v>7.2727272727272724E-2</v>
      </c>
      <c r="Z77" s="80" t="str">
        <f t="shared" si="52"/>
        <v>堺市美原区</v>
      </c>
      <c r="AA77" s="82">
        <f t="shared" si="53"/>
        <v>0.10687022900763359</v>
      </c>
      <c r="AB77" s="80" t="str">
        <f t="shared" si="54"/>
        <v>堺市美原区</v>
      </c>
      <c r="AC77" s="82">
        <f t="shared" si="55"/>
        <v>3.2442748091603052E-2</v>
      </c>
      <c r="AD77" s="80" t="str">
        <f t="shared" si="56"/>
        <v>忠岡町</v>
      </c>
      <c r="AE77" s="82">
        <f t="shared" si="57"/>
        <v>8.2872928176795577E-3</v>
      </c>
      <c r="AF77" s="80" t="str">
        <f t="shared" si="58"/>
        <v>堺市美原区</v>
      </c>
      <c r="AG77" s="82">
        <f t="shared" si="59"/>
        <v>0.14694656488549618</v>
      </c>
      <c r="AH77" s="80" t="str">
        <f t="shared" si="60"/>
        <v>田尻町</v>
      </c>
      <c r="AI77" s="82">
        <f t="shared" si="61"/>
        <v>6.8027210884353739E-3</v>
      </c>
      <c r="AJ77" s="80" t="str">
        <f t="shared" si="62"/>
        <v>堺市美原区</v>
      </c>
      <c r="AK77" s="82">
        <f t="shared" si="63"/>
        <v>1.9083969465648854E-3</v>
      </c>
      <c r="AL77" s="80" t="str">
        <f t="shared" si="64"/>
        <v>交野市</v>
      </c>
      <c r="AM77" s="82">
        <f t="shared" si="65"/>
        <v>4.6357615894039736E-2</v>
      </c>
      <c r="AO77" s="240">
        <f t="shared" si="47"/>
        <v>0.16321579904106207</v>
      </c>
      <c r="AP77" s="240">
        <f t="shared" si="48"/>
        <v>5.7367237721270462E-2</v>
      </c>
      <c r="AQ77" s="240">
        <f t="shared" si="49"/>
        <v>1.9399827725982977E-2</v>
      </c>
      <c r="AR77" s="240">
        <f t="shared" si="50"/>
        <v>0.24861601996478294</v>
      </c>
      <c r="AS77" s="240">
        <f t="shared" si="51"/>
        <v>3.0843281927863453E-2</v>
      </c>
      <c r="AT77" s="240">
        <f t="shared" si="66"/>
        <v>1.4338733580756709E-2</v>
      </c>
      <c r="AU77" s="240">
        <f t="shared" si="67"/>
        <v>8.4602958411200149E-2</v>
      </c>
      <c r="AV77" s="239">
        <v>0</v>
      </c>
    </row>
    <row r="78" spans="2:48" s="20" customFormat="1">
      <c r="B78" s="129">
        <v>73</v>
      </c>
      <c r="C78" s="137" t="s">
        <v>32</v>
      </c>
      <c r="D78" s="130">
        <v>314</v>
      </c>
      <c r="E78" s="131">
        <v>59</v>
      </c>
      <c r="F78" s="132">
        <f t="shared" si="40"/>
        <v>0.18789808917197454</v>
      </c>
      <c r="G78" s="130">
        <v>314</v>
      </c>
      <c r="H78" s="131">
        <v>26</v>
      </c>
      <c r="I78" s="132">
        <f t="shared" si="41"/>
        <v>8.2802547770700632E-2</v>
      </c>
      <c r="J78" s="130">
        <v>314</v>
      </c>
      <c r="K78" s="131">
        <v>11</v>
      </c>
      <c r="L78" s="132">
        <f t="shared" si="42"/>
        <v>3.5031847133757961E-2</v>
      </c>
      <c r="M78" s="130">
        <v>314</v>
      </c>
      <c r="N78" s="131">
        <v>62</v>
      </c>
      <c r="O78" s="132">
        <f t="shared" si="43"/>
        <v>0.19745222929936307</v>
      </c>
      <c r="P78" s="130">
        <v>314</v>
      </c>
      <c r="Q78" s="131">
        <v>12</v>
      </c>
      <c r="R78" s="132">
        <f t="shared" si="44"/>
        <v>3.8216560509554139E-2</v>
      </c>
      <c r="S78" s="130">
        <v>314</v>
      </c>
      <c r="T78" s="131">
        <v>5</v>
      </c>
      <c r="U78" s="132">
        <f t="shared" si="45"/>
        <v>1.5923566878980892E-2</v>
      </c>
      <c r="V78" s="130">
        <v>314</v>
      </c>
      <c r="W78" s="131">
        <v>30</v>
      </c>
      <c r="X78" s="132">
        <f t="shared" si="46"/>
        <v>9.5541401273885357E-2</v>
      </c>
      <c r="Z78" s="80" t="str">
        <f t="shared" si="52"/>
        <v>島本町</v>
      </c>
      <c r="AA78" s="82">
        <f t="shared" si="53"/>
        <v>8.5714285714285715E-2</v>
      </c>
      <c r="AB78" s="80" t="str">
        <f t="shared" si="54"/>
        <v>四條畷市</v>
      </c>
      <c r="AC78" s="82">
        <f t="shared" si="55"/>
        <v>3.1968031968031968E-2</v>
      </c>
      <c r="AD78" s="80" t="str">
        <f t="shared" si="56"/>
        <v>太子町</v>
      </c>
      <c r="AE78" s="82">
        <f t="shared" si="57"/>
        <v>6.0606060606060606E-3</v>
      </c>
      <c r="AF78" s="80" t="str">
        <f t="shared" si="58"/>
        <v>交野市</v>
      </c>
      <c r="AG78" s="82">
        <f t="shared" si="59"/>
        <v>0.13410596026490065</v>
      </c>
      <c r="AH78" s="80" t="str">
        <f t="shared" si="60"/>
        <v>太子町</v>
      </c>
      <c r="AI78" s="82">
        <f t="shared" si="61"/>
        <v>6.0606060606060606E-3</v>
      </c>
      <c r="AJ78" s="80" t="str">
        <f t="shared" si="62"/>
        <v>浪速区</v>
      </c>
      <c r="AK78" s="82">
        <f t="shared" si="63"/>
        <v>1.7331022530329288E-3</v>
      </c>
      <c r="AL78" s="80" t="str">
        <f t="shared" si="64"/>
        <v>泉南市</v>
      </c>
      <c r="AM78" s="82">
        <f t="shared" si="65"/>
        <v>3.8622129436325675E-2</v>
      </c>
      <c r="AO78" s="240">
        <f t="shared" si="47"/>
        <v>0.16321579904106207</v>
      </c>
      <c r="AP78" s="240">
        <f t="shared" si="48"/>
        <v>5.7367237721270462E-2</v>
      </c>
      <c r="AQ78" s="240">
        <f t="shared" si="49"/>
        <v>1.9399827725982977E-2</v>
      </c>
      <c r="AR78" s="240">
        <f t="shared" si="50"/>
        <v>0.24861601996478294</v>
      </c>
      <c r="AS78" s="240">
        <f t="shared" si="51"/>
        <v>3.0843281927863453E-2</v>
      </c>
      <c r="AT78" s="240">
        <f t="shared" si="66"/>
        <v>1.4338733580756709E-2</v>
      </c>
      <c r="AU78" s="240">
        <f t="shared" si="67"/>
        <v>8.4602958411200149E-2</v>
      </c>
      <c r="AV78" s="239">
        <v>0</v>
      </c>
    </row>
    <row r="79" spans="2:48" s="20" customFormat="1" ht="14.25" thickBot="1">
      <c r="B79" s="129">
        <v>74</v>
      </c>
      <c r="C79" s="137" t="s">
        <v>33</v>
      </c>
      <c r="D79" s="130">
        <v>132</v>
      </c>
      <c r="E79" s="131">
        <v>31</v>
      </c>
      <c r="F79" s="132">
        <f t="shared" si="40"/>
        <v>0.23484848484848486</v>
      </c>
      <c r="G79" s="130">
        <v>132</v>
      </c>
      <c r="H79" s="131">
        <v>14</v>
      </c>
      <c r="I79" s="132">
        <f t="shared" si="41"/>
        <v>0.10606060606060606</v>
      </c>
      <c r="J79" s="130">
        <v>132</v>
      </c>
      <c r="K79" s="131">
        <v>8</v>
      </c>
      <c r="L79" s="132">
        <f t="shared" si="42"/>
        <v>6.0606060606060608E-2</v>
      </c>
      <c r="M79" s="130">
        <v>132</v>
      </c>
      <c r="N79" s="131">
        <v>31</v>
      </c>
      <c r="O79" s="132">
        <f t="shared" si="43"/>
        <v>0.23484848484848486</v>
      </c>
      <c r="P79" s="130">
        <v>132</v>
      </c>
      <c r="Q79" s="131">
        <v>5</v>
      </c>
      <c r="R79" s="132">
        <f t="shared" si="44"/>
        <v>3.787878787878788E-2</v>
      </c>
      <c r="S79" s="130">
        <v>132</v>
      </c>
      <c r="T79" s="131">
        <v>1</v>
      </c>
      <c r="U79" s="132">
        <f t="shared" si="45"/>
        <v>7.575757575757576E-3</v>
      </c>
      <c r="V79" s="130">
        <v>132</v>
      </c>
      <c r="W79" s="131">
        <v>20</v>
      </c>
      <c r="X79" s="132">
        <f t="shared" si="46"/>
        <v>0.15151515151515152</v>
      </c>
      <c r="Z79" s="80" t="str">
        <f t="shared" si="52"/>
        <v>田尻町</v>
      </c>
      <c r="AA79" s="82">
        <f t="shared" si="53"/>
        <v>8.1632653061224483E-2</v>
      </c>
      <c r="AB79" s="80" t="str">
        <f t="shared" si="54"/>
        <v>島本町</v>
      </c>
      <c r="AC79" s="82">
        <f t="shared" si="55"/>
        <v>2.689075630252101E-2</v>
      </c>
      <c r="AD79" s="80" t="str">
        <f t="shared" si="56"/>
        <v>堺市美原区</v>
      </c>
      <c r="AE79" s="82">
        <f t="shared" si="57"/>
        <v>3.8167938931297708E-3</v>
      </c>
      <c r="AF79" s="80" t="str">
        <f t="shared" si="58"/>
        <v>豊能町</v>
      </c>
      <c r="AG79" s="82">
        <f t="shared" si="59"/>
        <v>0.12747524752475248</v>
      </c>
      <c r="AH79" s="80" t="str">
        <f t="shared" si="60"/>
        <v>岬町</v>
      </c>
      <c r="AI79" s="82">
        <f t="shared" si="61"/>
        <v>0</v>
      </c>
      <c r="AJ79" s="80" t="str">
        <f t="shared" si="62"/>
        <v>豊能町</v>
      </c>
      <c r="AK79" s="82">
        <f t="shared" si="63"/>
        <v>1.2376237623762376E-3</v>
      </c>
      <c r="AL79" s="80" t="str">
        <f t="shared" si="64"/>
        <v>忠岡町</v>
      </c>
      <c r="AM79" s="82">
        <f t="shared" si="65"/>
        <v>3.3149171270718231E-2</v>
      </c>
      <c r="AO79" s="240">
        <f t="shared" si="47"/>
        <v>0.16321579904106207</v>
      </c>
      <c r="AP79" s="240">
        <f t="shared" si="48"/>
        <v>5.7367237721270462E-2</v>
      </c>
      <c r="AQ79" s="240">
        <f t="shared" si="49"/>
        <v>1.9399827725982977E-2</v>
      </c>
      <c r="AR79" s="240">
        <f t="shared" si="50"/>
        <v>0.24861601996478294</v>
      </c>
      <c r="AS79" s="240">
        <f t="shared" si="51"/>
        <v>3.0843281927863453E-2</v>
      </c>
      <c r="AT79" s="240">
        <f t="shared" si="66"/>
        <v>1.4338733580756709E-2</v>
      </c>
      <c r="AU79" s="240">
        <f t="shared" si="67"/>
        <v>8.4602958411200149E-2</v>
      </c>
      <c r="AV79" s="239">
        <v>999</v>
      </c>
    </row>
    <row r="80" spans="2:48" s="20" customFormat="1" ht="14.25" thickTop="1">
      <c r="B80" s="298" t="s">
        <v>0</v>
      </c>
      <c r="C80" s="299"/>
      <c r="D80" s="107">
        <f>地区別_有所見者割合!D14</f>
        <v>157883</v>
      </c>
      <c r="E80" s="108">
        <f>地区別_有所見者割合!E14</f>
        <v>25769</v>
      </c>
      <c r="F80" s="109">
        <f t="shared" si="40"/>
        <v>0.16321579904106207</v>
      </c>
      <c r="G80" s="107">
        <f>地区別_有所見者割合!G14</f>
        <v>157895</v>
      </c>
      <c r="H80" s="108">
        <f>地区別_有所見者割合!H14</f>
        <v>9058</v>
      </c>
      <c r="I80" s="109">
        <f t="shared" si="41"/>
        <v>5.7367237721270462E-2</v>
      </c>
      <c r="J80" s="107">
        <f>地区別_有所見者割合!J14</f>
        <v>157888</v>
      </c>
      <c r="K80" s="108">
        <f>地区別_有所見者割合!K14</f>
        <v>3063</v>
      </c>
      <c r="L80" s="109">
        <f t="shared" si="42"/>
        <v>1.9399827725982977E-2</v>
      </c>
      <c r="M80" s="107">
        <f>地区別_有所見者割合!M14</f>
        <v>157878</v>
      </c>
      <c r="N80" s="108">
        <f>地区別_有所見者割合!N14</f>
        <v>39251</v>
      </c>
      <c r="O80" s="109">
        <f>IFERROR(N80/M80,0)</f>
        <v>0.24861601996478294</v>
      </c>
      <c r="P80" s="107">
        <f>地区別_有所見者割合!P14</f>
        <v>157895</v>
      </c>
      <c r="Q80" s="108">
        <f>地区別_有所見者割合!Q14</f>
        <v>4870</v>
      </c>
      <c r="R80" s="109">
        <f t="shared" si="44"/>
        <v>3.0843281927863453E-2</v>
      </c>
      <c r="S80" s="107">
        <f>地区別_有所見者割合!S14</f>
        <v>157894</v>
      </c>
      <c r="T80" s="108">
        <f>地区別_有所見者割合!T14</f>
        <v>2264</v>
      </c>
      <c r="U80" s="109">
        <f t="shared" si="45"/>
        <v>1.4338733580756709E-2</v>
      </c>
      <c r="V80" s="107">
        <f>地区別_有所見者割合!V14</f>
        <v>157855</v>
      </c>
      <c r="W80" s="108">
        <f>地区別_有所見者割合!W14</f>
        <v>13355</v>
      </c>
      <c r="X80" s="109">
        <f t="shared" si="46"/>
        <v>8.4602958411200149E-2</v>
      </c>
    </row>
    <row r="81" spans="2:22">
      <c r="B81" s="5"/>
      <c r="V81" s="69"/>
    </row>
  </sheetData>
  <mergeCells count="17">
    <mergeCell ref="AJ5:AK5"/>
    <mergeCell ref="AL5:AM5"/>
    <mergeCell ref="Z5:AA5"/>
    <mergeCell ref="AB5:AC5"/>
    <mergeCell ref="AD5:AE5"/>
    <mergeCell ref="AF5:AG5"/>
    <mergeCell ref="AH5:AI5"/>
    <mergeCell ref="S3:U4"/>
    <mergeCell ref="V3:X4"/>
    <mergeCell ref="B80:C80"/>
    <mergeCell ref="P3:R4"/>
    <mergeCell ref="B3:B5"/>
    <mergeCell ref="C3:C5"/>
    <mergeCell ref="D3:F4"/>
    <mergeCell ref="G3:I4"/>
    <mergeCell ref="J3:L4"/>
    <mergeCell ref="M3:O4"/>
  </mergeCells>
  <phoneticPr fontId="3"/>
  <pageMargins left="0.70866141732283472" right="0.70866141732283472" top="0.74803149606299213" bottom="0.74803149606299213" header="0.31496062992125984" footer="0.31496062992125984"/>
  <pageSetup paperSize="8" scale="71" fitToHeight="0" orientation="landscape" r:id="rId1"/>
  <headerFooter>
    <oddHeader>&amp;R&amp;"ＭＳ 明朝,標準"&amp;12 2-7.歯科健診分析</oddHeader>
  </headerFooter>
  <ignoredErrors>
    <ignoredError sqref="AA8:AA79 AC8:AC79 AE8:AE79 AG8:AG79 AI8:AI79 AK8:AK79 AM8:AM79" emptyCellReferenc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233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248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255</v>
      </c>
    </row>
    <row r="2" spans="1:16">
      <c r="A2" s="11" t="s">
        <v>254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0.216</v>
      </c>
      <c r="E5" s="158" t="s">
        <v>312</v>
      </c>
      <c r="F5" s="159">
        <v>0.25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0.182</v>
      </c>
      <c r="E7" s="158" t="s">
        <v>312</v>
      </c>
      <c r="F7" s="159">
        <v>0.216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0.14799999999999999</v>
      </c>
      <c r="E9" s="158" t="s">
        <v>312</v>
      </c>
      <c r="F9" s="159">
        <v>0.182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0.11399999999999999</v>
      </c>
      <c r="E11" s="158" t="s">
        <v>312</v>
      </c>
      <c r="F11" s="159">
        <v>0.14799999999999999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0.08</v>
      </c>
      <c r="E13" s="158" t="s">
        <v>312</v>
      </c>
      <c r="F13" s="159">
        <v>0.11399999999999999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Header>&amp;R&amp;"ＭＳ 明朝,標準"&amp;12 2-7.歯科健診分析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236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250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256</v>
      </c>
    </row>
    <row r="2" spans="1:16">
      <c r="A2" s="11" t="s">
        <v>254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9.1999999999999998E-2</v>
      </c>
      <c r="E5" s="158" t="s">
        <v>312</v>
      </c>
      <c r="F5" s="159">
        <v>0.11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7.3999999999999996E-2</v>
      </c>
      <c r="E7" s="158" t="s">
        <v>312</v>
      </c>
      <c r="F7" s="159">
        <v>9.1999999999999998E-2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5.5999999999999994E-2</v>
      </c>
      <c r="E9" s="158" t="s">
        <v>312</v>
      </c>
      <c r="F9" s="159">
        <v>7.3999999999999996E-2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3.7999999999999999E-2</v>
      </c>
      <c r="E11" s="158" t="s">
        <v>312</v>
      </c>
      <c r="F11" s="159">
        <v>5.5999999999999994E-2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0.02</v>
      </c>
      <c r="E13" s="158" t="s">
        <v>312</v>
      </c>
      <c r="F13" s="159">
        <v>3.7999999999999999E-2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7" orientation="portrait" r:id="rId1"/>
  <headerFooter>
    <oddHeader>&amp;R&amp;"ＭＳ 明朝,標準"&amp;12 2-7.歯科健診分析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13"/>
  <sheetViews>
    <sheetView showGridLines="0" zoomScaleNormal="100" zoomScaleSheetLayoutView="100" workbookViewId="0">
      <pane xSplit="28335" topLeftCell="AE1"/>
      <selection pane="topRight"/>
    </sheetView>
  </sheetViews>
  <sheetFormatPr defaultColWidth="9" defaultRowHeight="13.5"/>
  <cols>
    <col min="1" max="1" width="4.625" style="1" customWidth="1"/>
    <col min="2" max="2" width="3.25" style="1" customWidth="1"/>
    <col min="3" max="3" width="11.375" style="1" bestFit="1" customWidth="1"/>
    <col min="4" max="26" width="9.625" style="1" customWidth="1"/>
    <col min="27" max="28" width="9" style="1"/>
    <col min="29" max="29" width="14.625" style="1" customWidth="1"/>
    <col min="30" max="30" width="10.5" style="1" customWidth="1"/>
    <col min="31" max="16384" width="9" style="1"/>
  </cols>
  <sheetData>
    <row r="1" spans="1:33" ht="16.5" customHeight="1">
      <c r="A1" s="4" t="s">
        <v>172</v>
      </c>
    </row>
    <row r="2" spans="1:33" ht="16.5" customHeight="1">
      <c r="A2" s="4" t="s">
        <v>173</v>
      </c>
      <c r="D2" s="3" t="s">
        <v>311</v>
      </c>
    </row>
    <row r="3" spans="1:33" ht="16.5" customHeight="1">
      <c r="B3" s="292"/>
      <c r="C3" s="294" t="s">
        <v>128</v>
      </c>
      <c r="D3" s="287" t="s">
        <v>65</v>
      </c>
      <c r="E3" s="288"/>
      <c r="F3" s="289"/>
      <c r="G3" s="287" t="s">
        <v>66</v>
      </c>
      <c r="H3" s="288"/>
      <c r="I3" s="289"/>
      <c r="J3" s="287" t="s">
        <v>67</v>
      </c>
      <c r="K3" s="288"/>
      <c r="L3" s="289"/>
      <c r="M3" s="287" t="s">
        <v>68</v>
      </c>
      <c r="N3" s="288"/>
      <c r="O3" s="289"/>
      <c r="P3" s="287" t="s">
        <v>69</v>
      </c>
      <c r="Q3" s="288"/>
      <c r="R3" s="289"/>
      <c r="S3" s="287" t="s">
        <v>70</v>
      </c>
      <c r="T3" s="288"/>
      <c r="U3" s="289"/>
      <c r="V3" s="287" t="s">
        <v>71</v>
      </c>
      <c r="W3" s="288"/>
      <c r="X3" s="289"/>
      <c r="Y3" s="287" t="s">
        <v>64</v>
      </c>
      <c r="Z3" s="288"/>
      <c r="AA3" s="289"/>
      <c r="AC3" s="170" t="s">
        <v>262</v>
      </c>
      <c r="AD3" s="81"/>
    </row>
    <row r="4" spans="1:33" ht="30.75" customHeight="1">
      <c r="B4" s="293"/>
      <c r="C4" s="294"/>
      <c r="D4" s="6" t="s">
        <v>75</v>
      </c>
      <c r="E4" s="7" t="s">
        <v>72</v>
      </c>
      <c r="F4" s="8" t="s">
        <v>271</v>
      </c>
      <c r="G4" s="6" t="s">
        <v>75</v>
      </c>
      <c r="H4" s="7" t="s">
        <v>72</v>
      </c>
      <c r="I4" s="8" t="s">
        <v>271</v>
      </c>
      <c r="J4" s="6" t="s">
        <v>75</v>
      </c>
      <c r="K4" s="7" t="s">
        <v>72</v>
      </c>
      <c r="L4" s="8" t="s">
        <v>271</v>
      </c>
      <c r="M4" s="6" t="s">
        <v>75</v>
      </c>
      <c r="N4" s="7" t="s">
        <v>72</v>
      </c>
      <c r="O4" s="8" t="s">
        <v>271</v>
      </c>
      <c r="P4" s="6" t="s">
        <v>75</v>
      </c>
      <c r="Q4" s="7" t="s">
        <v>72</v>
      </c>
      <c r="R4" s="8" t="s">
        <v>271</v>
      </c>
      <c r="S4" s="6" t="s">
        <v>75</v>
      </c>
      <c r="T4" s="7" t="s">
        <v>72</v>
      </c>
      <c r="U4" s="8" t="s">
        <v>271</v>
      </c>
      <c r="V4" s="6" t="s">
        <v>75</v>
      </c>
      <c r="W4" s="7" t="s">
        <v>72</v>
      </c>
      <c r="X4" s="8" t="s">
        <v>271</v>
      </c>
      <c r="Y4" s="6" t="s">
        <v>75</v>
      </c>
      <c r="Z4" s="7" t="s">
        <v>72</v>
      </c>
      <c r="AA4" s="8" t="s">
        <v>271</v>
      </c>
      <c r="AC4" s="290" t="s">
        <v>220</v>
      </c>
      <c r="AD4" s="291"/>
      <c r="AF4" s="283" t="s">
        <v>219</v>
      </c>
      <c r="AG4" s="284"/>
    </row>
    <row r="5" spans="1:33" s="20" customFormat="1">
      <c r="B5" s="129">
        <v>1</v>
      </c>
      <c r="C5" s="83" t="s">
        <v>191</v>
      </c>
      <c r="D5" s="130">
        <v>131</v>
      </c>
      <c r="E5" s="131">
        <v>15</v>
      </c>
      <c r="F5" s="132">
        <f t="shared" ref="F5:F13" si="0">IFERROR(E5/D5,"-")</f>
        <v>0.11450381679389313</v>
      </c>
      <c r="G5" s="130">
        <v>293</v>
      </c>
      <c r="H5" s="131">
        <v>28</v>
      </c>
      <c r="I5" s="132">
        <f t="shared" ref="I5:I13" si="1">IFERROR(H5/G5,"-")</f>
        <v>9.556313993174062E-2</v>
      </c>
      <c r="J5" s="130">
        <v>55246</v>
      </c>
      <c r="K5" s="131">
        <v>10143</v>
      </c>
      <c r="L5" s="132">
        <f t="shared" ref="L5:L13" si="2">IFERROR(K5/J5,"-")</f>
        <v>0.18359700249791841</v>
      </c>
      <c r="M5" s="130">
        <v>40828</v>
      </c>
      <c r="N5" s="131">
        <v>6892</v>
      </c>
      <c r="O5" s="132">
        <f t="shared" ref="O5:O13" si="3">IFERROR(N5/M5,"-")</f>
        <v>0.1688057215636328</v>
      </c>
      <c r="P5" s="130">
        <v>25531</v>
      </c>
      <c r="Q5" s="131">
        <v>3197</v>
      </c>
      <c r="R5" s="132">
        <f t="shared" ref="R5:R13" si="4">IFERROR(Q5/P5,"-")</f>
        <v>0.12522032039481415</v>
      </c>
      <c r="S5" s="130">
        <v>11476</v>
      </c>
      <c r="T5" s="131">
        <v>842</v>
      </c>
      <c r="U5" s="132">
        <f t="shared" ref="U5:U13" si="5">IFERROR(T5/S5,"-")</f>
        <v>7.337051237364936E-2</v>
      </c>
      <c r="V5" s="130">
        <v>3788</v>
      </c>
      <c r="W5" s="131">
        <v>132</v>
      </c>
      <c r="X5" s="132">
        <f t="shared" ref="X5:X13" si="6">IFERROR(W5/V5,"-")</f>
        <v>3.4846884899683211E-2</v>
      </c>
      <c r="Y5" s="130">
        <f>SUM(D5,G5,J5,M5,P5,S5,V5)</f>
        <v>137293</v>
      </c>
      <c r="Z5" s="131">
        <f>SUM(E5,H5,K5,N5,Q5,T5,W5)</f>
        <v>21249</v>
      </c>
      <c r="AA5" s="132">
        <f t="shared" ref="AA5:AA13" si="7">IFERROR(Z5/Y5,"-")</f>
        <v>0.1547711827988317</v>
      </c>
      <c r="AC5" s="80" t="str">
        <f t="shared" ref="AC5:AC12" si="8">INDEX($C$5:$C$12,MATCH(AD5,AA$5:AA$12,0))</f>
        <v>三島医療圏</v>
      </c>
      <c r="AD5" s="237">
        <f>LARGE(AA$5:AA$12,ROW(A1))</f>
        <v>0.1702030372899824</v>
      </c>
      <c r="AF5" s="238">
        <f t="shared" ref="AF5:AF12" si="9">$AA$13</f>
        <v>0.13352303477202002</v>
      </c>
      <c r="AG5" s="239">
        <v>0</v>
      </c>
    </row>
    <row r="6" spans="1:33" s="20" customFormat="1">
      <c r="B6" s="129">
        <v>2</v>
      </c>
      <c r="C6" s="83" t="s">
        <v>7</v>
      </c>
      <c r="D6" s="130">
        <v>227</v>
      </c>
      <c r="E6" s="131">
        <v>13</v>
      </c>
      <c r="F6" s="132">
        <f t="shared" si="0"/>
        <v>5.7268722466960353E-2</v>
      </c>
      <c r="G6" s="130">
        <v>440</v>
      </c>
      <c r="H6" s="131">
        <v>58</v>
      </c>
      <c r="I6" s="132">
        <f t="shared" si="1"/>
        <v>0.13181818181818181</v>
      </c>
      <c r="J6" s="130">
        <v>44449</v>
      </c>
      <c r="K6" s="131">
        <v>8672</v>
      </c>
      <c r="L6" s="132">
        <f t="shared" si="2"/>
        <v>0.19510000224976939</v>
      </c>
      <c r="M6" s="130">
        <v>29984</v>
      </c>
      <c r="N6" s="131">
        <v>5554</v>
      </c>
      <c r="O6" s="132">
        <f t="shared" si="3"/>
        <v>0.18523212379935966</v>
      </c>
      <c r="P6" s="130">
        <v>17630</v>
      </c>
      <c r="Q6" s="131">
        <v>2474</v>
      </c>
      <c r="R6" s="132">
        <f t="shared" si="4"/>
        <v>0.1403289846851957</v>
      </c>
      <c r="S6" s="130">
        <v>7634</v>
      </c>
      <c r="T6" s="131">
        <v>644</v>
      </c>
      <c r="U6" s="132">
        <f t="shared" si="5"/>
        <v>8.4359444589992144E-2</v>
      </c>
      <c r="V6" s="130">
        <v>2425</v>
      </c>
      <c r="W6" s="131">
        <v>80</v>
      </c>
      <c r="X6" s="132">
        <f t="shared" si="6"/>
        <v>3.2989690721649485E-2</v>
      </c>
      <c r="Y6" s="130">
        <f>SUM(D6,G6,J6,M6,P6,S6,V6)</f>
        <v>102789</v>
      </c>
      <c r="Z6" s="131">
        <f>SUM(E6,H6,K6,N6,Q6,T6,W6)</f>
        <v>17495</v>
      </c>
      <c r="AA6" s="132">
        <f t="shared" si="7"/>
        <v>0.1702030372899824</v>
      </c>
      <c r="AC6" s="80" t="str">
        <f t="shared" si="8"/>
        <v>中河内医療圏</v>
      </c>
      <c r="AD6" s="237">
        <f t="shared" ref="AD6:AD12" si="10">LARGE(AA$5:AA$12,ROW(A2))</f>
        <v>0.16523498872873829</v>
      </c>
      <c r="AF6" s="238">
        <f t="shared" si="9"/>
        <v>0.13352303477202002</v>
      </c>
      <c r="AG6" s="239">
        <v>0</v>
      </c>
    </row>
    <row r="7" spans="1:33" s="20" customFormat="1">
      <c r="B7" s="129">
        <v>3</v>
      </c>
      <c r="C7" s="83" t="s">
        <v>12</v>
      </c>
      <c r="D7" s="130">
        <v>409</v>
      </c>
      <c r="E7" s="131">
        <v>34</v>
      </c>
      <c r="F7" s="132">
        <f t="shared" si="0"/>
        <v>8.3129584352078234E-2</v>
      </c>
      <c r="G7" s="130">
        <v>1031</v>
      </c>
      <c r="H7" s="131">
        <v>73</v>
      </c>
      <c r="I7" s="132">
        <f t="shared" si="1"/>
        <v>7.0805043646944718E-2</v>
      </c>
      <c r="J7" s="130">
        <v>73073</v>
      </c>
      <c r="K7" s="131">
        <v>9922</v>
      </c>
      <c r="L7" s="132">
        <f t="shared" si="2"/>
        <v>0.1357820261929851</v>
      </c>
      <c r="M7" s="130">
        <v>48636</v>
      </c>
      <c r="N7" s="131">
        <v>6066</v>
      </c>
      <c r="O7" s="132">
        <f t="shared" si="3"/>
        <v>0.12472242783123612</v>
      </c>
      <c r="P7" s="130">
        <v>26783</v>
      </c>
      <c r="Q7" s="131">
        <v>2455</v>
      </c>
      <c r="R7" s="132">
        <f t="shared" si="4"/>
        <v>9.166262181234365E-2</v>
      </c>
      <c r="S7" s="130">
        <v>10864</v>
      </c>
      <c r="T7" s="131">
        <v>552</v>
      </c>
      <c r="U7" s="132">
        <f t="shared" si="5"/>
        <v>5.0810014727540501E-2</v>
      </c>
      <c r="V7" s="130">
        <v>3420</v>
      </c>
      <c r="W7" s="131">
        <v>99</v>
      </c>
      <c r="X7" s="132">
        <f t="shared" si="6"/>
        <v>2.8947368421052631E-2</v>
      </c>
      <c r="Y7" s="130">
        <f>SUM(D7,G7,J7,M7,P7,S7,V7)</f>
        <v>164216</v>
      </c>
      <c r="Z7" s="131">
        <f t="shared" ref="Y7:Z12" si="11">SUM(E7,H7,K7,N7,Q7,T7,W7)</f>
        <v>19201</v>
      </c>
      <c r="AA7" s="132">
        <f t="shared" si="7"/>
        <v>0.11692526915769474</v>
      </c>
      <c r="AC7" s="80" t="str">
        <f t="shared" si="8"/>
        <v>豊能医療圏</v>
      </c>
      <c r="AD7" s="237">
        <f t="shared" si="10"/>
        <v>0.1547711827988317</v>
      </c>
      <c r="AF7" s="238">
        <f t="shared" si="9"/>
        <v>0.13352303477202002</v>
      </c>
      <c r="AG7" s="239">
        <v>0</v>
      </c>
    </row>
    <row r="8" spans="1:33" s="20" customFormat="1">
      <c r="B8" s="129">
        <v>4</v>
      </c>
      <c r="C8" s="83" t="s">
        <v>20</v>
      </c>
      <c r="D8" s="130">
        <v>149</v>
      </c>
      <c r="E8" s="131">
        <v>16</v>
      </c>
      <c r="F8" s="132">
        <f t="shared" si="0"/>
        <v>0.10738255033557047</v>
      </c>
      <c r="G8" s="130">
        <v>309</v>
      </c>
      <c r="H8" s="131">
        <v>29</v>
      </c>
      <c r="I8" s="132">
        <f t="shared" si="1"/>
        <v>9.3851132686084138E-2</v>
      </c>
      <c r="J8" s="130">
        <v>50318</v>
      </c>
      <c r="K8" s="131">
        <v>9611</v>
      </c>
      <c r="L8" s="132">
        <f t="shared" si="2"/>
        <v>0.19100520688421638</v>
      </c>
      <c r="M8" s="130">
        <v>35324</v>
      </c>
      <c r="N8" s="131">
        <v>6317</v>
      </c>
      <c r="O8" s="132">
        <f t="shared" si="3"/>
        <v>0.17883025704903183</v>
      </c>
      <c r="P8" s="130">
        <v>20207</v>
      </c>
      <c r="Q8" s="131">
        <v>2637</v>
      </c>
      <c r="R8" s="132">
        <f t="shared" si="4"/>
        <v>0.13049933191468302</v>
      </c>
      <c r="S8" s="130">
        <v>8198</v>
      </c>
      <c r="T8" s="131">
        <v>641</v>
      </c>
      <c r="U8" s="132">
        <f t="shared" si="5"/>
        <v>7.8189802390827026E-2</v>
      </c>
      <c r="V8" s="130">
        <v>2607</v>
      </c>
      <c r="W8" s="131">
        <v>100</v>
      </c>
      <c r="X8" s="132">
        <f t="shared" si="6"/>
        <v>3.8358266206367474E-2</v>
      </c>
      <c r="Y8" s="130">
        <f t="shared" si="11"/>
        <v>117112</v>
      </c>
      <c r="Z8" s="131">
        <f t="shared" si="11"/>
        <v>19351</v>
      </c>
      <c r="AA8" s="132">
        <f t="shared" si="7"/>
        <v>0.16523498872873829</v>
      </c>
      <c r="AC8" s="80" t="str">
        <f t="shared" si="8"/>
        <v>南河内医療圏</v>
      </c>
      <c r="AD8" s="237">
        <f t="shared" si="10"/>
        <v>0.14074708450957379</v>
      </c>
      <c r="AF8" s="238">
        <f t="shared" si="9"/>
        <v>0.13352303477202002</v>
      </c>
      <c r="AG8" s="239">
        <v>0</v>
      </c>
    </row>
    <row r="9" spans="1:33" s="20" customFormat="1">
      <c r="B9" s="129">
        <v>5</v>
      </c>
      <c r="C9" s="83" t="s">
        <v>24</v>
      </c>
      <c r="D9" s="130">
        <v>248</v>
      </c>
      <c r="E9" s="131">
        <v>16</v>
      </c>
      <c r="F9" s="132">
        <f t="shared" si="0"/>
        <v>6.4516129032258063E-2</v>
      </c>
      <c r="G9" s="130">
        <v>542</v>
      </c>
      <c r="H9" s="131">
        <v>55</v>
      </c>
      <c r="I9" s="132">
        <f t="shared" si="1"/>
        <v>0.1014760147601476</v>
      </c>
      <c r="J9" s="130">
        <v>39842</v>
      </c>
      <c r="K9" s="131">
        <v>6675</v>
      </c>
      <c r="L9" s="132">
        <f t="shared" si="2"/>
        <v>0.16753677024245769</v>
      </c>
      <c r="M9" s="130">
        <v>27487</v>
      </c>
      <c r="N9" s="131">
        <v>4140</v>
      </c>
      <c r="O9" s="132">
        <f t="shared" si="3"/>
        <v>0.15061665514606906</v>
      </c>
      <c r="P9" s="130">
        <v>16538</v>
      </c>
      <c r="Q9" s="131">
        <v>1851</v>
      </c>
      <c r="R9" s="132">
        <f t="shared" si="4"/>
        <v>0.11192405369452171</v>
      </c>
      <c r="S9" s="130">
        <v>7516</v>
      </c>
      <c r="T9" s="131">
        <v>517</v>
      </c>
      <c r="U9" s="132">
        <f t="shared" si="5"/>
        <v>6.8786588610963276E-2</v>
      </c>
      <c r="V9" s="130">
        <v>2408</v>
      </c>
      <c r="W9" s="131">
        <v>58</v>
      </c>
      <c r="X9" s="132">
        <f t="shared" si="6"/>
        <v>2.408637873754153E-2</v>
      </c>
      <c r="Y9" s="130">
        <f t="shared" si="11"/>
        <v>94581</v>
      </c>
      <c r="Z9" s="131">
        <f t="shared" si="11"/>
        <v>13312</v>
      </c>
      <c r="AA9" s="132">
        <f t="shared" si="7"/>
        <v>0.14074708450957379</v>
      </c>
      <c r="AC9" s="80" t="str">
        <f t="shared" si="8"/>
        <v>泉州医療圏</v>
      </c>
      <c r="AD9" s="237">
        <f>LARGE(AA$5:AA$12,ROW(A5))</f>
        <v>0.13971637641584927</v>
      </c>
      <c r="AF9" s="238">
        <f t="shared" si="9"/>
        <v>0.13352303477202002</v>
      </c>
      <c r="AG9" s="239">
        <v>0</v>
      </c>
    </row>
    <row r="10" spans="1:33" s="20" customFormat="1">
      <c r="B10" s="129">
        <v>6</v>
      </c>
      <c r="C10" s="83" t="s">
        <v>34</v>
      </c>
      <c r="D10" s="130">
        <v>611</v>
      </c>
      <c r="E10" s="131">
        <v>25</v>
      </c>
      <c r="F10" s="132">
        <f t="shared" si="0"/>
        <v>4.0916530278232409E-2</v>
      </c>
      <c r="G10" s="130">
        <v>1076</v>
      </c>
      <c r="H10" s="131">
        <v>62</v>
      </c>
      <c r="I10" s="132">
        <f t="shared" si="1"/>
        <v>5.7620817843866169E-2</v>
      </c>
      <c r="J10" s="130">
        <v>49334</v>
      </c>
      <c r="K10" s="131">
        <v>5014</v>
      </c>
      <c r="L10" s="132">
        <f t="shared" si="2"/>
        <v>0.10163376170592289</v>
      </c>
      <c r="M10" s="130">
        <v>33741</v>
      </c>
      <c r="N10" s="131">
        <v>3187</v>
      </c>
      <c r="O10" s="132">
        <f t="shared" si="3"/>
        <v>9.4454817580984562E-2</v>
      </c>
      <c r="P10" s="130">
        <v>19854</v>
      </c>
      <c r="Q10" s="131">
        <v>1392</v>
      </c>
      <c r="R10" s="132">
        <f t="shared" si="4"/>
        <v>7.0111816258688425E-2</v>
      </c>
      <c r="S10" s="130">
        <v>8795</v>
      </c>
      <c r="T10" s="131">
        <v>349</v>
      </c>
      <c r="U10" s="132">
        <f t="shared" si="5"/>
        <v>3.9681637293917001E-2</v>
      </c>
      <c r="V10" s="130">
        <v>2913</v>
      </c>
      <c r="W10" s="131">
        <v>54</v>
      </c>
      <c r="X10" s="132">
        <f t="shared" si="6"/>
        <v>1.8537590113285273E-2</v>
      </c>
      <c r="Y10" s="130">
        <f t="shared" si="11"/>
        <v>116324</v>
      </c>
      <c r="Z10" s="131">
        <f t="shared" si="11"/>
        <v>10083</v>
      </c>
      <c r="AA10" s="132">
        <f t="shared" si="7"/>
        <v>8.6680306729479725E-2</v>
      </c>
      <c r="AC10" s="80" t="str">
        <f t="shared" si="8"/>
        <v>大阪市医療圏</v>
      </c>
      <c r="AD10" s="237">
        <f t="shared" si="10"/>
        <v>0.12239687807724571</v>
      </c>
      <c r="AF10" s="238">
        <f t="shared" si="9"/>
        <v>0.13352303477202002</v>
      </c>
      <c r="AG10" s="239">
        <v>0</v>
      </c>
    </row>
    <row r="11" spans="1:33" s="20" customFormat="1">
      <c r="B11" s="129">
        <v>7</v>
      </c>
      <c r="C11" s="83" t="s">
        <v>43</v>
      </c>
      <c r="D11" s="130">
        <v>631</v>
      </c>
      <c r="E11" s="131">
        <v>47</v>
      </c>
      <c r="F11" s="132">
        <f t="shared" si="0"/>
        <v>7.448494453248812E-2</v>
      </c>
      <c r="G11" s="130">
        <v>1131</v>
      </c>
      <c r="H11" s="131">
        <v>102</v>
      </c>
      <c r="I11" s="132">
        <f t="shared" si="1"/>
        <v>9.0185676392572939E-2</v>
      </c>
      <c r="J11" s="130">
        <v>50555</v>
      </c>
      <c r="K11" s="131">
        <v>8511</v>
      </c>
      <c r="L11" s="132">
        <f t="shared" si="2"/>
        <v>0.16835130056374245</v>
      </c>
      <c r="M11" s="130">
        <v>35206</v>
      </c>
      <c r="N11" s="131">
        <v>5324</v>
      </c>
      <c r="O11" s="132">
        <f t="shared" si="3"/>
        <v>0.15122422314378231</v>
      </c>
      <c r="P11" s="130">
        <v>21373</v>
      </c>
      <c r="Q11" s="131">
        <v>2272</v>
      </c>
      <c r="R11" s="132">
        <f t="shared" si="4"/>
        <v>0.10630234407897815</v>
      </c>
      <c r="S11" s="130">
        <v>9355</v>
      </c>
      <c r="T11" s="131">
        <v>594</v>
      </c>
      <c r="U11" s="132">
        <f t="shared" si="5"/>
        <v>6.3495456974879738E-2</v>
      </c>
      <c r="V11" s="130">
        <v>2966</v>
      </c>
      <c r="W11" s="131">
        <v>86</v>
      </c>
      <c r="X11" s="132">
        <f t="shared" si="6"/>
        <v>2.8995279838165879E-2</v>
      </c>
      <c r="Y11" s="130">
        <f t="shared" si="11"/>
        <v>121217</v>
      </c>
      <c r="Z11" s="131">
        <f t="shared" si="11"/>
        <v>16936</v>
      </c>
      <c r="AA11" s="132">
        <f t="shared" si="7"/>
        <v>0.13971637641584927</v>
      </c>
      <c r="AC11" s="80" t="str">
        <f t="shared" si="8"/>
        <v>北河内医療圏</v>
      </c>
      <c r="AD11" s="237">
        <f t="shared" si="10"/>
        <v>0.11692526915769474</v>
      </c>
      <c r="AF11" s="238">
        <f t="shared" si="9"/>
        <v>0.13352303477202002</v>
      </c>
      <c r="AG11" s="239">
        <v>0</v>
      </c>
    </row>
    <row r="12" spans="1:33" s="20" customFormat="1" ht="14.25" thickBot="1">
      <c r="B12" s="129">
        <v>8</v>
      </c>
      <c r="C12" s="83" t="s">
        <v>56</v>
      </c>
      <c r="D12" s="130">
        <v>1434</v>
      </c>
      <c r="E12" s="131">
        <v>108</v>
      </c>
      <c r="F12" s="132">
        <f t="shared" si="0"/>
        <v>7.5313807531380755E-2</v>
      </c>
      <c r="G12" s="130">
        <v>2924</v>
      </c>
      <c r="H12" s="131">
        <v>218</v>
      </c>
      <c r="I12" s="132">
        <f t="shared" si="1"/>
        <v>7.4555403556771552E-2</v>
      </c>
      <c r="J12" s="130">
        <v>125911</v>
      </c>
      <c r="K12" s="131">
        <v>18045</v>
      </c>
      <c r="L12" s="132">
        <f t="shared" si="2"/>
        <v>0.14331551651563407</v>
      </c>
      <c r="M12" s="130">
        <v>96718</v>
      </c>
      <c r="N12" s="131">
        <v>12954</v>
      </c>
      <c r="O12" s="132">
        <f t="shared" si="3"/>
        <v>0.1339357720382969</v>
      </c>
      <c r="P12" s="130">
        <v>64155</v>
      </c>
      <c r="Q12" s="131">
        <v>6803</v>
      </c>
      <c r="R12" s="132">
        <f t="shared" si="4"/>
        <v>0.10604005923154859</v>
      </c>
      <c r="S12" s="130">
        <v>28464</v>
      </c>
      <c r="T12" s="131">
        <v>1863</v>
      </c>
      <c r="U12" s="132">
        <f t="shared" si="5"/>
        <v>6.545109612141653E-2</v>
      </c>
      <c r="V12" s="130">
        <v>9422</v>
      </c>
      <c r="W12" s="131">
        <v>281</v>
      </c>
      <c r="X12" s="132">
        <f t="shared" si="6"/>
        <v>2.9823816599448102E-2</v>
      </c>
      <c r="Y12" s="130">
        <f t="shared" si="11"/>
        <v>329028</v>
      </c>
      <c r="Z12" s="131">
        <f t="shared" si="11"/>
        <v>40272</v>
      </c>
      <c r="AA12" s="132">
        <f t="shared" si="7"/>
        <v>0.12239687807724571</v>
      </c>
      <c r="AC12" s="80" t="str">
        <f t="shared" si="8"/>
        <v>堺市医療圏</v>
      </c>
      <c r="AD12" s="237">
        <f t="shared" si="10"/>
        <v>8.6680306729479725E-2</v>
      </c>
      <c r="AF12" s="238">
        <f t="shared" si="9"/>
        <v>0.13352303477202002</v>
      </c>
      <c r="AG12" s="239">
        <v>999</v>
      </c>
    </row>
    <row r="13" spans="1:33" s="20" customFormat="1" ht="14.25" thickTop="1">
      <c r="B13" s="285" t="s">
        <v>0</v>
      </c>
      <c r="C13" s="286"/>
      <c r="D13" s="9">
        <f>SUM(D5:D12)</f>
        <v>3840</v>
      </c>
      <c r="E13" s="10">
        <f>SUM(E5:E12)</f>
        <v>274</v>
      </c>
      <c r="F13" s="133">
        <f t="shared" si="0"/>
        <v>7.1354166666666663E-2</v>
      </c>
      <c r="G13" s="9">
        <f>SUM(G5:G12)</f>
        <v>7746</v>
      </c>
      <c r="H13" s="10">
        <f>SUM(H5:H12)</f>
        <v>625</v>
      </c>
      <c r="I13" s="133">
        <f t="shared" si="1"/>
        <v>8.0686806093467595E-2</v>
      </c>
      <c r="J13" s="9">
        <f>SUM(J5:J12)</f>
        <v>488728</v>
      </c>
      <c r="K13" s="10">
        <f>SUM(K5:K12)</f>
        <v>76593</v>
      </c>
      <c r="L13" s="133">
        <f t="shared" si="2"/>
        <v>0.15671907482280531</v>
      </c>
      <c r="M13" s="9">
        <f>SUM(M5:M12)</f>
        <v>347924</v>
      </c>
      <c r="N13" s="10">
        <f>SUM(N5:N12)</f>
        <v>50434</v>
      </c>
      <c r="O13" s="133">
        <f t="shared" si="3"/>
        <v>0.14495694462008946</v>
      </c>
      <c r="P13" s="9">
        <f>SUM(P5:P12)</f>
        <v>212071</v>
      </c>
      <c r="Q13" s="10">
        <f>SUM(Q5:Q12)</f>
        <v>23081</v>
      </c>
      <c r="R13" s="133">
        <f t="shared" si="4"/>
        <v>0.10883619165279552</v>
      </c>
      <c r="S13" s="9">
        <f>SUM(S5:S12)</f>
        <v>92302</v>
      </c>
      <c r="T13" s="10">
        <f>SUM(T5:T12)</f>
        <v>6002</v>
      </c>
      <c r="U13" s="133">
        <f t="shared" si="5"/>
        <v>6.5025676583389314E-2</v>
      </c>
      <c r="V13" s="9">
        <f>SUM(V5:V12)</f>
        <v>29949</v>
      </c>
      <c r="W13" s="10">
        <f>SUM(W5:W12)</f>
        <v>890</v>
      </c>
      <c r="X13" s="133">
        <f t="shared" si="6"/>
        <v>2.97171858826672E-2</v>
      </c>
      <c r="Y13" s="9">
        <f>SUM(Y5:Y12)</f>
        <v>1182560</v>
      </c>
      <c r="Z13" s="10">
        <f>SUM(Z5:Z12)</f>
        <v>157899</v>
      </c>
      <c r="AA13" s="133">
        <f t="shared" si="7"/>
        <v>0.13352303477202002</v>
      </c>
    </row>
  </sheetData>
  <mergeCells count="13">
    <mergeCell ref="AF4:AG4"/>
    <mergeCell ref="B13:C13"/>
    <mergeCell ref="M3:O3"/>
    <mergeCell ref="P3:R3"/>
    <mergeCell ref="S3:U3"/>
    <mergeCell ref="V3:X3"/>
    <mergeCell ref="AC4:AD4"/>
    <mergeCell ref="Y3:AA3"/>
    <mergeCell ref="B3:B4"/>
    <mergeCell ref="C3:C4"/>
    <mergeCell ref="D3:F3"/>
    <mergeCell ref="G3:I3"/>
    <mergeCell ref="J3:L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2-7.歯科健診分析</oddHeader>
  </headerFooter>
  <ignoredErrors>
    <ignoredError sqref="F13:AA13" formula="1"/>
    <ignoredError sqref="AD7:AD12" emptyCellReferenc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235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248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257</v>
      </c>
    </row>
    <row r="2" spans="1:16">
      <c r="A2" s="11" t="s">
        <v>254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7.9999999999999988E-2</v>
      </c>
      <c r="E5" s="158" t="s">
        <v>312</v>
      </c>
      <c r="F5" s="159">
        <v>9.9999999999999992E-2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5.9999999999999991E-2</v>
      </c>
      <c r="E7" s="158" t="s">
        <v>312</v>
      </c>
      <c r="F7" s="159">
        <v>7.9999999999999988E-2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3.9999999999999994E-2</v>
      </c>
      <c r="E9" s="158" t="s">
        <v>312</v>
      </c>
      <c r="F9" s="159">
        <v>5.9999999999999991E-2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1.9999999999999997E-2</v>
      </c>
      <c r="E11" s="158" t="s">
        <v>312</v>
      </c>
      <c r="F11" s="159">
        <v>3.9999999999999994E-2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0</v>
      </c>
      <c r="E13" s="158" t="s">
        <v>312</v>
      </c>
      <c r="F13" s="159">
        <v>1.9999999999999997E-2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7" orientation="portrait" r:id="rId1"/>
  <headerFooter>
    <oddHeader>&amp;R&amp;"ＭＳ 明朝,標準"&amp;12 2-7.歯科健診分析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234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248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258</v>
      </c>
    </row>
    <row r="2" spans="1:16">
      <c r="A2" s="11" t="s">
        <v>254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0.35199999999999998</v>
      </c>
      <c r="E5" s="158" t="s">
        <v>312</v>
      </c>
      <c r="F5" s="159">
        <v>0.41000000000000003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0.29399999999999998</v>
      </c>
      <c r="E7" s="158" t="s">
        <v>312</v>
      </c>
      <c r="F7" s="159">
        <v>0.35199999999999998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0.23599999999999999</v>
      </c>
      <c r="E9" s="158" t="s">
        <v>312</v>
      </c>
      <c r="F9" s="159">
        <v>0.29399999999999998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0.17799999999999999</v>
      </c>
      <c r="E11" s="158" t="s">
        <v>312</v>
      </c>
      <c r="F11" s="159">
        <v>0.23599999999999999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0.12</v>
      </c>
      <c r="E13" s="158" t="s">
        <v>312</v>
      </c>
      <c r="F13" s="159">
        <v>0.17799999999999999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7" orientation="portrait" r:id="rId1"/>
  <headerFooter>
    <oddHeader>&amp;R&amp;"ＭＳ 明朝,標準"&amp;12 2-7.歯科健診分析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283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248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285</v>
      </c>
    </row>
    <row r="2" spans="1:16">
      <c r="A2" s="11" t="s">
        <v>254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6.4000000000000001E-2</v>
      </c>
      <c r="E5" s="158" t="s">
        <v>312</v>
      </c>
      <c r="F5" s="159">
        <v>0.08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4.8000000000000001E-2</v>
      </c>
      <c r="E7" s="158" t="s">
        <v>312</v>
      </c>
      <c r="F7" s="159">
        <v>6.4000000000000001E-2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3.2000000000000001E-2</v>
      </c>
      <c r="E9" s="158" t="s">
        <v>312</v>
      </c>
      <c r="F9" s="159">
        <v>4.8000000000000001E-2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1.6E-2</v>
      </c>
      <c r="E11" s="158" t="s">
        <v>312</v>
      </c>
      <c r="F11" s="159">
        <v>3.2000000000000001E-2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0</v>
      </c>
      <c r="E13" s="158" t="s">
        <v>312</v>
      </c>
      <c r="F13" s="159">
        <v>1.6E-2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Header>&amp;R&amp;"ＭＳ 明朝,標準"&amp;12 2-7.歯科健診分析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242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248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259</v>
      </c>
    </row>
    <row r="2" spans="1:16">
      <c r="A2" s="11" t="s">
        <v>254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4.8000000000000001E-2</v>
      </c>
      <c r="E5" s="158" t="s">
        <v>312</v>
      </c>
      <c r="F5" s="159">
        <v>6.0000000000000005E-2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3.6000000000000004E-2</v>
      </c>
      <c r="E7" s="158" t="s">
        <v>312</v>
      </c>
      <c r="F7" s="159">
        <v>4.8000000000000001E-2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2.4E-2</v>
      </c>
      <c r="E9" s="158" t="s">
        <v>312</v>
      </c>
      <c r="F9" s="159">
        <v>3.6000000000000004E-2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1.2E-2</v>
      </c>
      <c r="E11" s="158" t="s">
        <v>312</v>
      </c>
      <c r="F11" s="159">
        <v>2.4E-2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0</v>
      </c>
      <c r="E13" s="158" t="s">
        <v>312</v>
      </c>
      <c r="F13" s="159">
        <v>1.2E-2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Header>&amp;R&amp;"ＭＳ 明朝,標準"&amp;12 2-7.歯科健診分析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243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248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260</v>
      </c>
    </row>
    <row r="2" spans="1:16">
      <c r="A2" s="11" t="s">
        <v>254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0.13400000000000001</v>
      </c>
      <c r="E5" s="158" t="s">
        <v>312</v>
      </c>
      <c r="F5" s="159">
        <v>0.16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0.10800000000000001</v>
      </c>
      <c r="E7" s="158" t="s">
        <v>312</v>
      </c>
      <c r="F7" s="159">
        <v>0.13400000000000001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8.2000000000000003E-2</v>
      </c>
      <c r="E9" s="158" t="s">
        <v>312</v>
      </c>
      <c r="F9" s="159">
        <v>0.10800000000000001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5.6000000000000001E-2</v>
      </c>
      <c r="E11" s="158" t="s">
        <v>312</v>
      </c>
      <c r="F11" s="159">
        <v>8.2000000000000003E-2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0.03</v>
      </c>
      <c r="E13" s="158" t="s">
        <v>312</v>
      </c>
      <c r="F13" s="159">
        <v>5.6000000000000001E-2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7" orientation="portrait" r:id="rId1"/>
  <headerFooter>
    <oddHeader>&amp;R&amp;"ＭＳ 明朝,標準"&amp;12 2-7.歯科健診分析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customWidth="1"/>
    <col min="14" max="16384" width="9" style="1"/>
  </cols>
  <sheetData>
    <row r="1" spans="1:12" ht="16.5" customHeight="1">
      <c r="A1" s="4" t="s">
        <v>172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247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O54"/>
  <sheetViews>
    <sheetView showGridLines="0" zoomScaleNormal="100" zoomScaleSheetLayoutView="100" workbookViewId="0"/>
  </sheetViews>
  <sheetFormatPr defaultColWidth="9" defaultRowHeight="13.5"/>
  <cols>
    <col min="1" max="1" width="4.625" style="53" customWidth="1"/>
    <col min="2" max="3" width="6" style="53" customWidth="1"/>
    <col min="4" max="15" width="8.875" style="53" customWidth="1"/>
    <col min="16" max="16384" width="9" style="53"/>
  </cols>
  <sheetData>
    <row r="1" spans="1:15" s="1" customFormat="1" ht="16.5" customHeight="1">
      <c r="A1" s="4" t="s">
        <v>245</v>
      </c>
    </row>
    <row r="2" spans="1:15" ht="18" customHeight="1">
      <c r="A2" s="4" t="s">
        <v>222</v>
      </c>
    </row>
    <row r="3" spans="1:15" ht="27" customHeight="1">
      <c r="B3" s="320" t="s">
        <v>326</v>
      </c>
      <c r="C3" s="321"/>
      <c r="D3" s="314" t="s">
        <v>82</v>
      </c>
      <c r="E3" s="315"/>
      <c r="F3" s="316"/>
      <c r="G3" s="314" t="s">
        <v>83</v>
      </c>
      <c r="H3" s="315"/>
      <c r="I3" s="316"/>
      <c r="J3" s="314" t="s">
        <v>84</v>
      </c>
      <c r="K3" s="315"/>
      <c r="L3" s="316"/>
      <c r="M3" s="314" t="s">
        <v>85</v>
      </c>
      <c r="N3" s="315"/>
      <c r="O3" s="316"/>
    </row>
    <row r="4" spans="1:15" ht="45">
      <c r="B4" s="319" t="s">
        <v>188</v>
      </c>
      <c r="C4" s="319"/>
      <c r="D4" s="66" t="s">
        <v>315</v>
      </c>
      <c r="E4" s="57" t="s">
        <v>329</v>
      </c>
      <c r="F4" s="115" t="s">
        <v>274</v>
      </c>
      <c r="G4" s="66" t="s">
        <v>315</v>
      </c>
      <c r="H4" s="57" t="s">
        <v>329</v>
      </c>
      <c r="I4" s="115" t="s">
        <v>274</v>
      </c>
      <c r="J4" s="66" t="s">
        <v>315</v>
      </c>
      <c r="K4" s="57" t="s">
        <v>329</v>
      </c>
      <c r="L4" s="115" t="s">
        <v>274</v>
      </c>
      <c r="M4" s="66" t="s">
        <v>315</v>
      </c>
      <c r="N4" s="57" t="s">
        <v>329</v>
      </c>
      <c r="O4" s="115" t="s">
        <v>274</v>
      </c>
    </row>
    <row r="5" spans="1:15" ht="30" customHeight="1">
      <c r="B5" s="300" t="s">
        <v>65</v>
      </c>
      <c r="C5" s="301"/>
      <c r="D5" s="58">
        <f>地区別_EAT10別!$E$37</f>
        <v>267</v>
      </c>
      <c r="E5" s="60">
        <f>地区別_EAT10別!$F$37</f>
        <v>171</v>
      </c>
      <c r="F5" s="61">
        <f>地区別_EAT10別!$G$37</f>
        <v>0.6404494382022472</v>
      </c>
      <c r="G5" s="58">
        <f>地区別_EAT10別!$E$37</f>
        <v>267</v>
      </c>
      <c r="H5" s="60">
        <f>地区別_EAT10別!$F$38</f>
        <v>25</v>
      </c>
      <c r="I5" s="61">
        <f>地区別_EAT10別!$G$38</f>
        <v>9.3632958801498134E-2</v>
      </c>
      <c r="J5" s="58">
        <f>地区別_EAT10別!$E$37</f>
        <v>267</v>
      </c>
      <c r="K5" s="60">
        <f>地区別_EAT10別!$F$39</f>
        <v>22</v>
      </c>
      <c r="L5" s="61">
        <f>地区別_EAT10別!$G$39</f>
        <v>8.2397003745318345E-2</v>
      </c>
      <c r="M5" s="58">
        <f>地区別_EAT10別!$E$37</f>
        <v>267</v>
      </c>
      <c r="N5" s="60">
        <f>地区別_EAT10別!$F$40</f>
        <v>49</v>
      </c>
      <c r="O5" s="59">
        <f>地区別_EAT10別!$G$40</f>
        <v>0.18352059925093633</v>
      </c>
    </row>
    <row r="6" spans="1:15" ht="30" customHeight="1">
      <c r="B6" s="300" t="s">
        <v>66</v>
      </c>
      <c r="C6" s="301"/>
      <c r="D6" s="58">
        <f>地区別_EAT10別!$H$37</f>
        <v>617</v>
      </c>
      <c r="E6" s="60">
        <f>地区別_EAT10別!$I$37</f>
        <v>401</v>
      </c>
      <c r="F6" s="67">
        <f>地区別_EAT10別!$J$37</f>
        <v>0.64991896272285254</v>
      </c>
      <c r="G6" s="58">
        <f>地区別_EAT10別!$H$37</f>
        <v>617</v>
      </c>
      <c r="H6" s="60">
        <f>地区別_EAT10別!$I$38</f>
        <v>73</v>
      </c>
      <c r="I6" s="67">
        <f>地区別_EAT10別!$J$38</f>
        <v>0.11831442463533225</v>
      </c>
      <c r="J6" s="58">
        <f>地区別_EAT10別!$H$37</f>
        <v>617</v>
      </c>
      <c r="K6" s="60">
        <f>地区別_EAT10別!$I$39</f>
        <v>49</v>
      </c>
      <c r="L6" s="67">
        <f>地区別_EAT10別!$J$39</f>
        <v>7.9416531604538085E-2</v>
      </c>
      <c r="M6" s="58">
        <f>地区別_EAT10別!$H$37</f>
        <v>617</v>
      </c>
      <c r="N6" s="60">
        <f>地区別_EAT10別!$I$40</f>
        <v>94</v>
      </c>
      <c r="O6" s="67">
        <f>地区別_EAT10別!$J$40</f>
        <v>0.15235008103727715</v>
      </c>
    </row>
    <row r="7" spans="1:15" ht="30" customHeight="1">
      <c r="B7" s="300" t="s">
        <v>67</v>
      </c>
      <c r="C7" s="301"/>
      <c r="D7" s="58">
        <f>地区別_EAT10別!$K$37</f>
        <v>75957</v>
      </c>
      <c r="E7" s="60">
        <f>地区別_EAT10別!$L$37</f>
        <v>57993</v>
      </c>
      <c r="F7" s="67">
        <f>地区別_EAT10別!$M$37</f>
        <v>0.76349776847426831</v>
      </c>
      <c r="G7" s="58">
        <f>地区別_EAT10別!$K$37</f>
        <v>75957</v>
      </c>
      <c r="H7" s="60">
        <f>地区別_EAT10別!$L$38</f>
        <v>7733</v>
      </c>
      <c r="I7" s="67">
        <f>地区別_EAT10別!$M$38</f>
        <v>0.10180760166936556</v>
      </c>
      <c r="J7" s="58">
        <f>地区別_EAT10別!$K$37</f>
        <v>75957</v>
      </c>
      <c r="K7" s="60">
        <f>地区別_EAT10別!$L$39</f>
        <v>4184</v>
      </c>
      <c r="L7" s="67">
        <f>地区別_EAT10別!$M$39</f>
        <v>5.5083797411693461E-2</v>
      </c>
      <c r="M7" s="58">
        <f>地区別_EAT10別!$K$37</f>
        <v>75957</v>
      </c>
      <c r="N7" s="60">
        <f>地区別_EAT10別!$L$40</f>
        <v>6047</v>
      </c>
      <c r="O7" s="67">
        <f>地区別_EAT10別!$M$40</f>
        <v>7.9610832444672638E-2</v>
      </c>
    </row>
    <row r="8" spans="1:15" ht="30" customHeight="1">
      <c r="B8" s="300" t="s">
        <v>68</v>
      </c>
      <c r="C8" s="301"/>
      <c r="D8" s="58">
        <f>地区別_EAT10別!$N$37</f>
        <v>49917</v>
      </c>
      <c r="E8" s="60">
        <f>地区別_EAT10別!$O$37</f>
        <v>36403</v>
      </c>
      <c r="F8" s="67">
        <f>地区別_EAT10別!$P$37</f>
        <v>0.72927058917803556</v>
      </c>
      <c r="G8" s="58">
        <f>地区別_EAT10別!$N$37</f>
        <v>49917</v>
      </c>
      <c r="H8" s="60">
        <f>地区別_EAT10別!$O$38</f>
        <v>5296</v>
      </c>
      <c r="I8" s="67">
        <f>地区別_EAT10別!$P$38</f>
        <v>0.10609611955846705</v>
      </c>
      <c r="J8" s="58">
        <f>地区別_EAT10別!$N$37</f>
        <v>49917</v>
      </c>
      <c r="K8" s="60">
        <f>地区別_EAT10別!$O$39</f>
        <v>3033</v>
      </c>
      <c r="L8" s="67">
        <f>地区別_EAT10別!$P$39</f>
        <v>6.0760863032634171E-2</v>
      </c>
      <c r="M8" s="58">
        <f>地区別_EAT10別!$N$37</f>
        <v>49917</v>
      </c>
      <c r="N8" s="60">
        <f>地区別_EAT10別!$O$40</f>
        <v>5185</v>
      </c>
      <c r="O8" s="67">
        <f>地区別_EAT10別!$P$40</f>
        <v>0.10387242823086323</v>
      </c>
    </row>
    <row r="9" spans="1:15" ht="30" customHeight="1">
      <c r="B9" s="300" t="s">
        <v>69</v>
      </c>
      <c r="C9" s="301"/>
      <c r="D9" s="58">
        <f>地区別_EAT10別!$Q$37</f>
        <v>22840</v>
      </c>
      <c r="E9" s="60">
        <f>地区別_EAT10別!$R$37</f>
        <v>15807</v>
      </c>
      <c r="F9" s="67">
        <f>地区別_EAT10別!$S$37</f>
        <v>0.69207530647985993</v>
      </c>
      <c r="G9" s="58">
        <f>地区別_EAT10別!$Q$37</f>
        <v>22840</v>
      </c>
      <c r="H9" s="60">
        <f>地区別_EAT10別!$R$38</f>
        <v>2451</v>
      </c>
      <c r="I9" s="67">
        <f>地区別_EAT10別!$S$38</f>
        <v>0.10731173380035026</v>
      </c>
      <c r="J9" s="58">
        <f>地区別_EAT10別!$Q$37</f>
        <v>22840</v>
      </c>
      <c r="K9" s="60">
        <f>地区別_EAT10別!$R$39</f>
        <v>1562</v>
      </c>
      <c r="L9" s="67">
        <f>地区別_EAT10別!$S$39</f>
        <v>6.8388791593695278E-2</v>
      </c>
      <c r="M9" s="58">
        <f>地区別_EAT10別!$Q$37</f>
        <v>22840</v>
      </c>
      <c r="N9" s="60">
        <f>地区別_EAT10別!$R$40</f>
        <v>3020</v>
      </c>
      <c r="O9" s="67">
        <f>地区別_EAT10別!$S$40</f>
        <v>0.13222416812609458</v>
      </c>
    </row>
    <row r="10" spans="1:15" ht="30" customHeight="1">
      <c r="B10" s="300" t="s">
        <v>70</v>
      </c>
      <c r="C10" s="301"/>
      <c r="D10" s="58">
        <f>地区別_EAT10別!$T$37</f>
        <v>5923</v>
      </c>
      <c r="E10" s="60">
        <f>地区別_EAT10別!$U$37</f>
        <v>3842</v>
      </c>
      <c r="F10" s="67">
        <f>地区別_EAT10別!$V$37</f>
        <v>0.64865777477629583</v>
      </c>
      <c r="G10" s="58">
        <f>地区別_EAT10別!$T$37</f>
        <v>5923</v>
      </c>
      <c r="H10" s="60">
        <f>地区別_EAT10別!$U$38</f>
        <v>645</v>
      </c>
      <c r="I10" s="67">
        <f>地区別_EAT10別!$V$38</f>
        <v>0.10889751814958636</v>
      </c>
      <c r="J10" s="58">
        <f>地区別_EAT10別!$T$37</f>
        <v>5923</v>
      </c>
      <c r="K10" s="60">
        <f>地区別_EAT10別!$U$39</f>
        <v>421</v>
      </c>
      <c r="L10" s="67">
        <f>地区別_EAT10別!$V$39</f>
        <v>7.1078845179807532E-2</v>
      </c>
      <c r="M10" s="58">
        <f>地区別_EAT10別!$T$37</f>
        <v>5923</v>
      </c>
      <c r="N10" s="60">
        <f>地区別_EAT10別!$U$40</f>
        <v>1015</v>
      </c>
      <c r="O10" s="67">
        <f>地区別_EAT10別!$V$40</f>
        <v>0.17136586189431033</v>
      </c>
    </row>
    <row r="11" spans="1:15" ht="30" customHeight="1" thickBot="1">
      <c r="B11" s="317" t="s">
        <v>71</v>
      </c>
      <c r="C11" s="318"/>
      <c r="D11" s="58">
        <f>地区別_EAT10別!$W$37</f>
        <v>875</v>
      </c>
      <c r="E11" s="60">
        <f>地区別_EAT10別!$X$37</f>
        <v>525</v>
      </c>
      <c r="F11" s="67">
        <f>地区別_EAT10別!$Y$37</f>
        <v>0.6</v>
      </c>
      <c r="G11" s="58">
        <f>地区別_EAT10別!$W$37</f>
        <v>875</v>
      </c>
      <c r="H11" s="60">
        <f>地区別_EAT10別!$X$38</f>
        <v>83</v>
      </c>
      <c r="I11" s="67">
        <f>地区別_EAT10別!$Y$38</f>
        <v>9.4857142857142862E-2</v>
      </c>
      <c r="J11" s="58">
        <f>地区別_EAT10別!$W$37</f>
        <v>875</v>
      </c>
      <c r="K11" s="60">
        <f>地区別_EAT10別!$X$39</f>
        <v>70</v>
      </c>
      <c r="L11" s="67">
        <f>地区別_EAT10別!$Y$39</f>
        <v>0.08</v>
      </c>
      <c r="M11" s="58">
        <f>地区別_EAT10別!$W$37</f>
        <v>875</v>
      </c>
      <c r="N11" s="60">
        <f>地区別_EAT10別!$X$40</f>
        <v>197</v>
      </c>
      <c r="O11" s="67">
        <f>地区別_EAT10別!$Y$40</f>
        <v>0.22514285714285714</v>
      </c>
    </row>
    <row r="12" spans="1:15" ht="30" customHeight="1" thickTop="1">
      <c r="B12" s="312" t="s">
        <v>86</v>
      </c>
      <c r="C12" s="313"/>
      <c r="D12" s="62">
        <f>地区別_EAT10別!$Z$37</f>
        <v>156396</v>
      </c>
      <c r="E12" s="63">
        <f>地区別_EAT10別!$AA$37</f>
        <v>115142</v>
      </c>
      <c r="F12" s="68">
        <f>地区別_EAT10別!$AB$37</f>
        <v>0.73622087521419988</v>
      </c>
      <c r="G12" s="62">
        <f>地区別_EAT10別!$Z$37</f>
        <v>156396</v>
      </c>
      <c r="H12" s="63">
        <f>地区別_EAT10別!$AA$38</f>
        <v>16306</v>
      </c>
      <c r="I12" s="68">
        <f>地区別_EAT10別!$AB$38</f>
        <v>0.10426097854165069</v>
      </c>
      <c r="J12" s="62">
        <f>地区別_EAT10別!$Z$37</f>
        <v>156396</v>
      </c>
      <c r="K12" s="63">
        <f>地区別_EAT10別!$AA$39</f>
        <v>9341</v>
      </c>
      <c r="L12" s="68">
        <f>地区別_EAT10別!$AB$39</f>
        <v>5.9726591472927699E-2</v>
      </c>
      <c r="M12" s="62">
        <f>地区別_EAT10別!$Z$37</f>
        <v>156396</v>
      </c>
      <c r="N12" s="63">
        <f>地区別_EAT10別!$AA$40</f>
        <v>15607</v>
      </c>
      <c r="O12" s="68">
        <f>地区別_EAT10別!$AB$40</f>
        <v>9.9791554771221772E-2</v>
      </c>
    </row>
    <row r="13" spans="1:15" ht="13.5" customHeight="1">
      <c r="B13" s="93" t="s">
        <v>292</v>
      </c>
      <c r="C13" s="90"/>
      <c r="D13" s="91"/>
      <c r="E13" s="91"/>
      <c r="F13" s="92"/>
    </row>
    <row r="14" spans="1:15" ht="13.5" customHeight="1">
      <c r="B14" s="94" t="s">
        <v>293</v>
      </c>
      <c r="C14" s="90"/>
      <c r="D14" s="91"/>
      <c r="E14" s="91"/>
      <c r="F14" s="92"/>
    </row>
    <row r="15" spans="1:15" ht="13.5" customHeight="1">
      <c r="B15" s="94" t="s">
        <v>296</v>
      </c>
      <c r="C15" s="90"/>
      <c r="D15" s="91"/>
      <c r="E15" s="91"/>
      <c r="F15" s="92"/>
    </row>
    <row r="16" spans="1:15" ht="13.5" customHeight="1">
      <c r="B16" s="89" t="s">
        <v>330</v>
      </c>
      <c r="C16" s="90"/>
      <c r="D16" s="91"/>
      <c r="E16" s="91"/>
      <c r="F16" s="92"/>
    </row>
    <row r="17" spans="1:6" ht="13.5" customHeight="1">
      <c r="B17" s="89" t="s">
        <v>331</v>
      </c>
      <c r="C17" s="90"/>
      <c r="D17" s="91"/>
      <c r="E17" s="91"/>
      <c r="F17" s="92"/>
    </row>
    <row r="18" spans="1:6">
      <c r="B18" s="64"/>
      <c r="C18" s="65"/>
    </row>
    <row r="19" spans="1:6" ht="16.5" customHeight="1">
      <c r="A19" s="4" t="s">
        <v>239</v>
      </c>
      <c r="B19" s="1"/>
    </row>
    <row r="20" spans="1:6" ht="16.5" customHeight="1">
      <c r="A20" s="4" t="s">
        <v>222</v>
      </c>
    </row>
    <row r="52" spans="2:15" ht="13.5" customHeight="1">
      <c r="B52" s="93" t="s">
        <v>292</v>
      </c>
      <c r="C52" s="90"/>
      <c r="D52" s="91"/>
      <c r="E52" s="91"/>
      <c r="F52" s="92"/>
    </row>
    <row r="53" spans="2:15" ht="13.5" customHeight="1">
      <c r="B53" s="94" t="s">
        <v>293</v>
      </c>
      <c r="C53" s="90"/>
      <c r="D53" s="91"/>
      <c r="E53" s="91"/>
      <c r="F53" s="92"/>
    </row>
    <row r="54" spans="2:15" ht="13.5" customHeight="1">
      <c r="B54" s="94" t="s">
        <v>296</v>
      </c>
      <c r="C54" s="90"/>
      <c r="D54" s="91"/>
      <c r="E54" s="91"/>
      <c r="F54" s="92"/>
      <c r="O54"/>
    </row>
  </sheetData>
  <mergeCells count="14">
    <mergeCell ref="B12:C12"/>
    <mergeCell ref="G3:I3"/>
    <mergeCell ref="J3:L3"/>
    <mergeCell ref="M3:O3"/>
    <mergeCell ref="B10:C10"/>
    <mergeCell ref="B11:C11"/>
    <mergeCell ref="D3:F3"/>
    <mergeCell ref="B5:C5"/>
    <mergeCell ref="B6:C6"/>
    <mergeCell ref="B7:C7"/>
    <mergeCell ref="B8:C8"/>
    <mergeCell ref="B9:C9"/>
    <mergeCell ref="B4:C4"/>
    <mergeCell ref="B3:C3"/>
  </mergeCells>
  <phoneticPr fontId="3"/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headerFooter>
    <oddHeader>&amp;R&amp;"ＭＳ 明朝,標準"&amp;12 2-7.歯科健診分析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L40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25" style="1" bestFit="1" customWidth="1"/>
    <col min="3" max="3" width="11.375" style="1" bestFit="1" customWidth="1"/>
    <col min="4" max="28" width="9.625" style="1" customWidth="1"/>
    <col min="29" max="30" width="9" style="1"/>
    <col min="31" max="31" width="13.5" style="11" customWidth="1"/>
    <col min="32" max="33" width="9" style="11"/>
    <col min="34" max="34" width="14" style="11" customWidth="1"/>
    <col min="35" max="35" width="9.375" style="11" bestFit="1" customWidth="1"/>
    <col min="36" max="36" width="9.375" style="11" customWidth="1"/>
    <col min="37" max="38" width="9" style="11"/>
    <col min="39" max="16384" width="9" style="1"/>
  </cols>
  <sheetData>
    <row r="1" spans="1:38" ht="16.5" customHeight="1">
      <c r="A1" s="4" t="s">
        <v>245</v>
      </c>
    </row>
    <row r="2" spans="1:38" ht="16.5" customHeight="1">
      <c r="A2" s="4" t="s">
        <v>173</v>
      </c>
      <c r="D2" s="12" t="s">
        <v>214</v>
      </c>
    </row>
    <row r="3" spans="1:38" ht="16.5" customHeight="1">
      <c r="B3" s="345"/>
      <c r="C3" s="346" t="s">
        <v>128</v>
      </c>
      <c r="D3" s="348" t="s">
        <v>327</v>
      </c>
      <c r="E3" s="292" t="s">
        <v>65</v>
      </c>
      <c r="F3" s="306"/>
      <c r="G3" s="307"/>
      <c r="H3" s="287" t="s">
        <v>66</v>
      </c>
      <c r="I3" s="288"/>
      <c r="J3" s="289"/>
      <c r="K3" s="287" t="s">
        <v>67</v>
      </c>
      <c r="L3" s="288"/>
      <c r="M3" s="289"/>
      <c r="N3" s="287" t="s">
        <v>68</v>
      </c>
      <c r="O3" s="288"/>
      <c r="P3" s="289"/>
      <c r="Q3" s="287" t="s">
        <v>69</v>
      </c>
      <c r="R3" s="288"/>
      <c r="S3" s="289"/>
      <c r="T3" s="287" t="s">
        <v>70</v>
      </c>
      <c r="U3" s="288"/>
      <c r="V3" s="289"/>
      <c r="W3" s="287" t="s">
        <v>71</v>
      </c>
      <c r="X3" s="288"/>
      <c r="Y3" s="289"/>
      <c r="Z3" s="287" t="s">
        <v>86</v>
      </c>
      <c r="AA3" s="288"/>
      <c r="AB3" s="289"/>
      <c r="AE3" s="170" t="s">
        <v>262</v>
      </c>
    </row>
    <row r="4" spans="1:38" ht="40.5" customHeight="1">
      <c r="B4" s="345"/>
      <c r="C4" s="347"/>
      <c r="D4" s="349"/>
      <c r="E4" s="6" t="s">
        <v>178</v>
      </c>
      <c r="F4" s="13" t="s">
        <v>73</v>
      </c>
      <c r="G4" s="124" t="s">
        <v>275</v>
      </c>
      <c r="H4" s="6" t="s">
        <v>178</v>
      </c>
      <c r="I4" s="13" t="s">
        <v>73</v>
      </c>
      <c r="J4" s="124" t="s">
        <v>275</v>
      </c>
      <c r="K4" s="6" t="s">
        <v>178</v>
      </c>
      <c r="L4" s="13" t="s">
        <v>73</v>
      </c>
      <c r="M4" s="124" t="s">
        <v>275</v>
      </c>
      <c r="N4" s="6" t="s">
        <v>178</v>
      </c>
      <c r="O4" s="13" t="s">
        <v>73</v>
      </c>
      <c r="P4" s="124" t="s">
        <v>275</v>
      </c>
      <c r="Q4" s="6" t="s">
        <v>178</v>
      </c>
      <c r="R4" s="13" t="s">
        <v>73</v>
      </c>
      <c r="S4" s="124" t="s">
        <v>275</v>
      </c>
      <c r="T4" s="6" t="s">
        <v>178</v>
      </c>
      <c r="U4" s="13" t="s">
        <v>73</v>
      </c>
      <c r="V4" s="124" t="s">
        <v>275</v>
      </c>
      <c r="W4" s="6" t="s">
        <v>178</v>
      </c>
      <c r="X4" s="13" t="s">
        <v>73</v>
      </c>
      <c r="Y4" s="124" t="s">
        <v>275</v>
      </c>
      <c r="Z4" s="6" t="s">
        <v>178</v>
      </c>
      <c r="AA4" s="13" t="s">
        <v>73</v>
      </c>
      <c r="AB4" s="124" t="s">
        <v>275</v>
      </c>
      <c r="AE4" s="343" t="s">
        <v>238</v>
      </c>
      <c r="AF4" s="344"/>
      <c r="AH4" s="290" t="s">
        <v>238</v>
      </c>
      <c r="AI4" s="291"/>
      <c r="AJ4" s="42"/>
      <c r="AK4" s="283" t="s">
        <v>237</v>
      </c>
      <c r="AL4" s="284"/>
    </row>
    <row r="5" spans="1:38" s="20" customFormat="1">
      <c r="B5" s="337">
        <v>1</v>
      </c>
      <c r="C5" s="340" t="s">
        <v>194</v>
      </c>
      <c r="D5" s="138" t="s">
        <v>82</v>
      </c>
      <c r="E5" s="334">
        <v>15</v>
      </c>
      <c r="F5" s="14">
        <v>10</v>
      </c>
      <c r="G5" s="139">
        <f>IFERROR(F5/E5,"-")</f>
        <v>0.66666666666666663</v>
      </c>
      <c r="H5" s="334">
        <v>27</v>
      </c>
      <c r="I5" s="14">
        <v>17</v>
      </c>
      <c r="J5" s="139">
        <f>IFERROR(I5/H5,"-")</f>
        <v>0.62962962962962965</v>
      </c>
      <c r="K5" s="334">
        <v>10055</v>
      </c>
      <c r="L5" s="14">
        <v>7699</v>
      </c>
      <c r="M5" s="139">
        <f>IFERROR(L5/K5,"-")</f>
        <v>0.7656887120835405</v>
      </c>
      <c r="N5" s="334">
        <v>6785</v>
      </c>
      <c r="O5" s="14">
        <v>4972</v>
      </c>
      <c r="P5" s="139">
        <f>IFERROR(O5/N5,"-")</f>
        <v>0.73279292557111275</v>
      </c>
      <c r="Q5" s="334">
        <v>3154</v>
      </c>
      <c r="R5" s="14">
        <v>2169</v>
      </c>
      <c r="S5" s="139">
        <f>IFERROR(R5/Q5,"-")</f>
        <v>0.6876981610653139</v>
      </c>
      <c r="T5" s="334">
        <v>829</v>
      </c>
      <c r="U5" s="14">
        <v>541</v>
      </c>
      <c r="V5" s="139">
        <f>IFERROR(U5/T5,"-")</f>
        <v>0.65259348612786494</v>
      </c>
      <c r="W5" s="334">
        <v>131</v>
      </c>
      <c r="X5" s="14">
        <v>75</v>
      </c>
      <c r="Y5" s="139">
        <f>IFERROR(X5/W5,"-")</f>
        <v>0.5725190839694656</v>
      </c>
      <c r="Z5" s="334">
        <f>SUM(E5,H5,K5,N5,Q5,T5,W5)</f>
        <v>20996</v>
      </c>
      <c r="AA5" s="14">
        <f>SUM(F5,I5,L5,O5,R5,U5,X5)</f>
        <v>15483</v>
      </c>
      <c r="AB5" s="139">
        <f>IFERROR(AA5/Z5,"-")</f>
        <v>0.7374261764145551</v>
      </c>
      <c r="AD5" s="20">
        <v>1</v>
      </c>
      <c r="AE5" s="241" t="s">
        <v>191</v>
      </c>
      <c r="AF5" s="242">
        <f t="shared" ref="AF5:AF12" si="0">INDEX($AB:$AB,(ROW()+($AD5-1)*3)+3)</f>
        <v>0.1025909697085159</v>
      </c>
      <c r="AG5" s="16"/>
      <c r="AH5" s="80" t="str">
        <f t="shared" ref="AH5:AH12" si="1">INDEX($AE$5:$AE$12,MATCH(AI5,AF$5:AF$12,0))</f>
        <v>大阪市医療圏</v>
      </c>
      <c r="AI5" s="237">
        <f t="shared" ref="AI5:AI12" si="2">LARGE(AF$5:AF$12,ROW(A1))</f>
        <v>0.10370500350947559</v>
      </c>
      <c r="AJ5" s="97"/>
      <c r="AK5" s="243">
        <f>$AB$40</f>
        <v>9.9791554771221772E-2</v>
      </c>
      <c r="AL5" s="244">
        <v>0</v>
      </c>
    </row>
    <row r="6" spans="1:38" s="20" customFormat="1">
      <c r="B6" s="338"/>
      <c r="C6" s="341"/>
      <c r="D6" s="24" t="s">
        <v>83</v>
      </c>
      <c r="E6" s="335"/>
      <c r="F6" s="17">
        <v>1</v>
      </c>
      <c r="G6" s="25">
        <f>IFERROR(F6/E5,"-")</f>
        <v>6.6666666666666666E-2</v>
      </c>
      <c r="H6" s="335">
        <v>27</v>
      </c>
      <c r="I6" s="17">
        <v>3</v>
      </c>
      <c r="J6" s="25">
        <f>IFERROR(I6/H5,"-")</f>
        <v>0.1111111111111111</v>
      </c>
      <c r="K6" s="335">
        <v>10055</v>
      </c>
      <c r="L6" s="17">
        <v>977</v>
      </c>
      <c r="M6" s="25">
        <f>IFERROR(L6/K5,"-")</f>
        <v>9.7165589259075091E-2</v>
      </c>
      <c r="N6" s="335">
        <v>6785</v>
      </c>
      <c r="O6" s="17">
        <v>687</v>
      </c>
      <c r="P6" s="25">
        <f>IFERROR(O6/N5,"-")</f>
        <v>0.10125276344878409</v>
      </c>
      <c r="Q6" s="335">
        <v>3154</v>
      </c>
      <c r="R6" s="17">
        <v>360</v>
      </c>
      <c r="S6" s="25">
        <f>IFERROR(R6/Q5,"-")</f>
        <v>0.11414077362079898</v>
      </c>
      <c r="T6" s="335">
        <v>829</v>
      </c>
      <c r="U6" s="17">
        <v>86</v>
      </c>
      <c r="V6" s="25">
        <f>IFERROR(U6/T5,"-")</f>
        <v>0.1037394451145959</v>
      </c>
      <c r="W6" s="335">
        <v>131</v>
      </c>
      <c r="X6" s="17">
        <v>16</v>
      </c>
      <c r="Y6" s="25">
        <f>IFERROR(X6/W5,"-")</f>
        <v>0.12213740458015267</v>
      </c>
      <c r="Z6" s="335"/>
      <c r="AA6" s="17">
        <f>SUM(F6,I6,L6,O6,R6,U6,X6)</f>
        <v>2130</v>
      </c>
      <c r="AB6" s="25">
        <f>IFERROR(AA6/Z5,"-")</f>
        <v>0.10144789483711183</v>
      </c>
      <c r="AD6" s="20">
        <v>2</v>
      </c>
      <c r="AE6" s="241" t="s">
        <v>7</v>
      </c>
      <c r="AF6" s="242">
        <f t="shared" si="0"/>
        <v>9.9193083573487037E-2</v>
      </c>
      <c r="AG6" s="16"/>
      <c r="AH6" s="80" t="str">
        <f t="shared" si="1"/>
        <v>豊能医療圏</v>
      </c>
      <c r="AI6" s="237">
        <f t="shared" si="2"/>
        <v>0.1025909697085159</v>
      </c>
      <c r="AJ6" s="97"/>
      <c r="AK6" s="243">
        <f t="shared" ref="AK6:AK12" si="3">$AB$40</f>
        <v>9.9791554771221772E-2</v>
      </c>
      <c r="AL6" s="244">
        <v>0</v>
      </c>
    </row>
    <row r="7" spans="1:38" s="20" customFormat="1">
      <c r="B7" s="338"/>
      <c r="C7" s="341"/>
      <c r="D7" s="24" t="s">
        <v>84</v>
      </c>
      <c r="E7" s="335"/>
      <c r="F7" s="17">
        <v>0</v>
      </c>
      <c r="G7" s="25">
        <f>IFERROR(F7/E5,"-")</f>
        <v>0</v>
      </c>
      <c r="H7" s="335">
        <v>27</v>
      </c>
      <c r="I7" s="17">
        <v>1</v>
      </c>
      <c r="J7" s="25">
        <f>IFERROR(I7/H5,"-")</f>
        <v>3.7037037037037035E-2</v>
      </c>
      <c r="K7" s="335">
        <v>10055</v>
      </c>
      <c r="L7" s="17">
        <v>558</v>
      </c>
      <c r="M7" s="25">
        <f>IFERROR(L7/K5,"-")</f>
        <v>5.5494778717056194E-2</v>
      </c>
      <c r="N7" s="335">
        <v>6785</v>
      </c>
      <c r="O7" s="17">
        <v>406</v>
      </c>
      <c r="P7" s="25">
        <f>IFERROR(O7/N5,"-")</f>
        <v>5.9837877671333826E-2</v>
      </c>
      <c r="Q7" s="335">
        <v>3154</v>
      </c>
      <c r="R7" s="17">
        <v>192</v>
      </c>
      <c r="S7" s="25">
        <f>IFERROR(R7/Q5,"-")</f>
        <v>6.0875079264426125E-2</v>
      </c>
      <c r="T7" s="335">
        <v>829</v>
      </c>
      <c r="U7" s="17">
        <v>60</v>
      </c>
      <c r="V7" s="25">
        <f>IFERROR(U7/T5,"-")</f>
        <v>7.2376357056694818E-2</v>
      </c>
      <c r="W7" s="335">
        <v>131</v>
      </c>
      <c r="X7" s="17">
        <v>12</v>
      </c>
      <c r="Y7" s="25">
        <f>IFERROR(X7/W5,"-")</f>
        <v>9.1603053435114504E-2</v>
      </c>
      <c r="Z7" s="335"/>
      <c r="AA7" s="17">
        <f>SUM(F7,I7,L7,O7,R7,U7,X7)</f>
        <v>1229</v>
      </c>
      <c r="AB7" s="25">
        <f>IFERROR(AA7/Z5,"-")</f>
        <v>5.8534959039817105E-2</v>
      </c>
      <c r="AD7" s="20">
        <v>3</v>
      </c>
      <c r="AE7" s="241" t="s">
        <v>12</v>
      </c>
      <c r="AF7" s="242">
        <f t="shared" si="0"/>
        <v>9.7858683642868413E-2</v>
      </c>
      <c r="AG7" s="16"/>
      <c r="AH7" s="80" t="str">
        <f t="shared" si="1"/>
        <v>堺市医療圏</v>
      </c>
      <c r="AI7" s="237">
        <f t="shared" si="2"/>
        <v>0.10147970405918816</v>
      </c>
      <c r="AJ7" s="97"/>
      <c r="AK7" s="243">
        <f t="shared" si="3"/>
        <v>9.9791554771221772E-2</v>
      </c>
      <c r="AL7" s="244">
        <v>0</v>
      </c>
    </row>
    <row r="8" spans="1:38" s="20" customFormat="1">
      <c r="B8" s="339"/>
      <c r="C8" s="341"/>
      <c r="D8" s="26" t="s">
        <v>85</v>
      </c>
      <c r="E8" s="336"/>
      <c r="F8" s="18">
        <v>4</v>
      </c>
      <c r="G8" s="27">
        <f>IFERROR(F8/E5,"-")</f>
        <v>0.26666666666666666</v>
      </c>
      <c r="H8" s="336">
        <v>27</v>
      </c>
      <c r="I8" s="18">
        <v>6</v>
      </c>
      <c r="J8" s="27">
        <f>IFERROR(I8/H5,"-")</f>
        <v>0.22222222222222221</v>
      </c>
      <c r="K8" s="336">
        <v>10055</v>
      </c>
      <c r="L8" s="18">
        <v>821</v>
      </c>
      <c r="M8" s="27">
        <f>IFERROR(L8/K5,"-")</f>
        <v>8.1650919940328193E-2</v>
      </c>
      <c r="N8" s="336">
        <v>6785</v>
      </c>
      <c r="O8" s="18">
        <v>720</v>
      </c>
      <c r="P8" s="27">
        <f>IFERROR(O8/N5,"-")</f>
        <v>0.10611643330876934</v>
      </c>
      <c r="Q8" s="336">
        <v>3154</v>
      </c>
      <c r="R8" s="18">
        <v>433</v>
      </c>
      <c r="S8" s="27">
        <f>IFERROR(R8/Q5,"-")</f>
        <v>0.13728598604946099</v>
      </c>
      <c r="T8" s="336">
        <v>829</v>
      </c>
      <c r="U8" s="18">
        <v>142</v>
      </c>
      <c r="V8" s="27">
        <f>IFERROR(U8/T5,"-")</f>
        <v>0.17129071170084439</v>
      </c>
      <c r="W8" s="336">
        <v>131</v>
      </c>
      <c r="X8" s="18">
        <v>28</v>
      </c>
      <c r="Y8" s="27">
        <f>IFERROR(X8/W5,"-")</f>
        <v>0.21374045801526717</v>
      </c>
      <c r="Z8" s="336"/>
      <c r="AA8" s="18">
        <f>SUM(F8,I8,L8,O8,R8,U8,X8)</f>
        <v>2154</v>
      </c>
      <c r="AB8" s="27">
        <f>IFERROR(AA8/Z5,"-")</f>
        <v>0.1025909697085159</v>
      </c>
      <c r="AD8" s="20">
        <v>4</v>
      </c>
      <c r="AE8" s="241" t="s">
        <v>20</v>
      </c>
      <c r="AF8" s="242">
        <f t="shared" si="0"/>
        <v>9.1510072354380301E-2</v>
      </c>
      <c r="AG8" s="16"/>
      <c r="AH8" s="80" t="str">
        <f t="shared" si="1"/>
        <v>南河内医療圏</v>
      </c>
      <c r="AI8" s="237">
        <f t="shared" si="2"/>
        <v>0.1011287023710325</v>
      </c>
      <c r="AJ8" s="97"/>
      <c r="AK8" s="243">
        <f t="shared" si="3"/>
        <v>9.9791554771221772E-2</v>
      </c>
      <c r="AL8" s="244">
        <v>0</v>
      </c>
    </row>
    <row r="9" spans="1:38" s="20" customFormat="1">
      <c r="B9" s="337">
        <v>2</v>
      </c>
      <c r="C9" s="340" t="s">
        <v>87</v>
      </c>
      <c r="D9" s="138" t="s">
        <v>82</v>
      </c>
      <c r="E9" s="334">
        <v>13</v>
      </c>
      <c r="F9" s="14">
        <v>9</v>
      </c>
      <c r="G9" s="139">
        <f>IFERROR(F9/E9,"-")</f>
        <v>0.69230769230769229</v>
      </c>
      <c r="H9" s="334">
        <v>58</v>
      </c>
      <c r="I9" s="14">
        <v>32</v>
      </c>
      <c r="J9" s="139">
        <f>IFERROR(I9/H9,"-")</f>
        <v>0.55172413793103448</v>
      </c>
      <c r="K9" s="334">
        <v>8611</v>
      </c>
      <c r="L9" s="14">
        <v>6623</v>
      </c>
      <c r="M9" s="139">
        <f>IFERROR(L9/K9,"-")</f>
        <v>0.76913250493554752</v>
      </c>
      <c r="N9" s="334">
        <v>5503</v>
      </c>
      <c r="O9" s="14">
        <v>4064</v>
      </c>
      <c r="P9" s="139">
        <f>IFERROR(O9/N9,"-")</f>
        <v>0.7385062693076504</v>
      </c>
      <c r="Q9" s="334">
        <v>2449</v>
      </c>
      <c r="R9" s="14">
        <v>1751</v>
      </c>
      <c r="S9" s="139">
        <f>IFERROR(R9/Q9,"-")</f>
        <v>0.71498570845242959</v>
      </c>
      <c r="T9" s="334">
        <v>636</v>
      </c>
      <c r="U9" s="14">
        <v>414</v>
      </c>
      <c r="V9" s="139">
        <f>IFERROR(U9/T9,"-")</f>
        <v>0.65094339622641506</v>
      </c>
      <c r="W9" s="334">
        <v>80</v>
      </c>
      <c r="X9" s="14">
        <v>57</v>
      </c>
      <c r="Y9" s="139">
        <f>IFERROR(X9/W9,"-")</f>
        <v>0.71250000000000002</v>
      </c>
      <c r="Z9" s="334">
        <f>SUM(E9,H9,K9,N9,Q9,T9,W9)</f>
        <v>17350</v>
      </c>
      <c r="AA9" s="14">
        <f>SUM(F9,I9,L9,O9,R9,U9,X9)</f>
        <v>12950</v>
      </c>
      <c r="AB9" s="139">
        <f>IFERROR(AA9/Z9,"-")</f>
        <v>0.74639769452449567</v>
      </c>
      <c r="AD9" s="20">
        <v>5</v>
      </c>
      <c r="AE9" s="241" t="s">
        <v>24</v>
      </c>
      <c r="AF9" s="242">
        <f t="shared" si="0"/>
        <v>0.1011287023710325</v>
      </c>
      <c r="AG9" s="16"/>
      <c r="AH9" s="80" t="str">
        <f t="shared" si="1"/>
        <v>三島医療圏</v>
      </c>
      <c r="AI9" s="237">
        <f t="shared" si="2"/>
        <v>9.9193083573487037E-2</v>
      </c>
      <c r="AJ9" s="97"/>
      <c r="AK9" s="243">
        <f t="shared" si="3"/>
        <v>9.9791554771221772E-2</v>
      </c>
      <c r="AL9" s="244">
        <v>0</v>
      </c>
    </row>
    <row r="10" spans="1:38" s="20" customFormat="1">
      <c r="B10" s="338"/>
      <c r="C10" s="341"/>
      <c r="D10" s="24" t="s">
        <v>83</v>
      </c>
      <c r="E10" s="335">
        <v>13</v>
      </c>
      <c r="F10" s="17">
        <v>1</v>
      </c>
      <c r="G10" s="25">
        <f>IFERROR(F10/E9,"-")</f>
        <v>7.6923076923076927E-2</v>
      </c>
      <c r="H10" s="335">
        <v>58</v>
      </c>
      <c r="I10" s="17">
        <v>6</v>
      </c>
      <c r="J10" s="25">
        <f>IFERROR(I10/H9,"-")</f>
        <v>0.10344827586206896</v>
      </c>
      <c r="K10" s="335">
        <v>8611</v>
      </c>
      <c r="L10" s="17">
        <v>867</v>
      </c>
      <c r="M10" s="25">
        <f>IFERROR(L10/K9,"-")</f>
        <v>0.10068517013122751</v>
      </c>
      <c r="N10" s="335">
        <v>5503</v>
      </c>
      <c r="O10" s="17">
        <v>540</v>
      </c>
      <c r="P10" s="25">
        <f>IFERROR(O10/N9,"-")</f>
        <v>9.8128293658004725E-2</v>
      </c>
      <c r="Q10" s="335">
        <v>2449</v>
      </c>
      <c r="R10" s="17">
        <v>232</v>
      </c>
      <c r="S10" s="25">
        <f>IFERROR(R10/Q9,"-")</f>
        <v>9.4732543895467536E-2</v>
      </c>
      <c r="T10" s="335">
        <v>636</v>
      </c>
      <c r="U10" s="17">
        <v>59</v>
      </c>
      <c r="V10" s="25">
        <f>IFERROR(U10/T9,"-")</f>
        <v>9.276729559748427E-2</v>
      </c>
      <c r="W10" s="335">
        <v>80</v>
      </c>
      <c r="X10" s="17">
        <v>6</v>
      </c>
      <c r="Y10" s="25">
        <f>IFERROR(X10/W9,"-")</f>
        <v>7.4999999999999997E-2</v>
      </c>
      <c r="Z10" s="335"/>
      <c r="AA10" s="17">
        <f>SUM(F10,I10,L10,O10,R10,U10,X10)</f>
        <v>1711</v>
      </c>
      <c r="AB10" s="25">
        <f>IFERROR(AA10/Z9,"-")</f>
        <v>9.8616714697406335E-2</v>
      </c>
      <c r="AD10" s="20">
        <v>6</v>
      </c>
      <c r="AE10" s="241" t="s">
        <v>34</v>
      </c>
      <c r="AF10" s="242">
        <f t="shared" si="0"/>
        <v>0.10147970405918816</v>
      </c>
      <c r="AG10" s="16"/>
      <c r="AH10" s="80" t="str">
        <f t="shared" si="1"/>
        <v>北河内医療圏</v>
      </c>
      <c r="AI10" s="237">
        <f t="shared" si="2"/>
        <v>9.7858683642868413E-2</v>
      </c>
      <c r="AJ10" s="97"/>
      <c r="AK10" s="243">
        <f t="shared" si="3"/>
        <v>9.9791554771221772E-2</v>
      </c>
      <c r="AL10" s="244">
        <v>0</v>
      </c>
    </row>
    <row r="11" spans="1:38" s="20" customFormat="1">
      <c r="B11" s="338"/>
      <c r="C11" s="341"/>
      <c r="D11" s="24" t="s">
        <v>84</v>
      </c>
      <c r="E11" s="335">
        <v>13</v>
      </c>
      <c r="F11" s="17">
        <v>1</v>
      </c>
      <c r="G11" s="25">
        <f>IFERROR(F11/E9,"-")</f>
        <v>7.6923076923076927E-2</v>
      </c>
      <c r="H11" s="335">
        <v>58</v>
      </c>
      <c r="I11" s="17">
        <v>9</v>
      </c>
      <c r="J11" s="25">
        <f>IFERROR(I11/H9,"-")</f>
        <v>0.15517241379310345</v>
      </c>
      <c r="K11" s="335">
        <v>8611</v>
      </c>
      <c r="L11" s="17">
        <v>430</v>
      </c>
      <c r="M11" s="25">
        <f>IFERROR(L11/K9,"-")</f>
        <v>4.9936128208105911E-2</v>
      </c>
      <c r="N11" s="335">
        <v>5503</v>
      </c>
      <c r="O11" s="17">
        <v>331</v>
      </c>
      <c r="P11" s="25">
        <f>IFERROR(O11/N9,"-")</f>
        <v>6.0149009631110306E-2</v>
      </c>
      <c r="Q11" s="335">
        <v>2449</v>
      </c>
      <c r="R11" s="17">
        <v>153</v>
      </c>
      <c r="S11" s="25">
        <f>IFERROR(R11/Q9,"-")</f>
        <v>6.2474479379338504E-2</v>
      </c>
      <c r="T11" s="335">
        <v>636</v>
      </c>
      <c r="U11" s="17">
        <v>40</v>
      </c>
      <c r="V11" s="25">
        <f>IFERROR(U11/T9,"-")</f>
        <v>6.2893081761006289E-2</v>
      </c>
      <c r="W11" s="335">
        <v>80</v>
      </c>
      <c r="X11" s="17">
        <v>4</v>
      </c>
      <c r="Y11" s="25">
        <f>IFERROR(X11/W9,"-")</f>
        <v>0.05</v>
      </c>
      <c r="Z11" s="335"/>
      <c r="AA11" s="17">
        <f t="shared" ref="AA11:AA36" si="4">SUM(F11,I11,L11,O11,R11,U11,X11)</f>
        <v>968</v>
      </c>
      <c r="AB11" s="25">
        <f>IFERROR(AA11/Z9,"-")</f>
        <v>5.5792507204610951E-2</v>
      </c>
      <c r="AD11" s="20">
        <v>7</v>
      </c>
      <c r="AE11" s="241" t="s">
        <v>43</v>
      </c>
      <c r="AF11" s="242">
        <f t="shared" si="0"/>
        <v>9.7209774750552674E-2</v>
      </c>
      <c r="AG11" s="16"/>
      <c r="AH11" s="80" t="str">
        <f t="shared" si="1"/>
        <v>泉州医療圏</v>
      </c>
      <c r="AI11" s="237">
        <f t="shared" si="2"/>
        <v>9.7209774750552674E-2</v>
      </c>
      <c r="AJ11" s="97"/>
      <c r="AK11" s="243">
        <f t="shared" si="3"/>
        <v>9.9791554771221772E-2</v>
      </c>
      <c r="AL11" s="244">
        <v>0</v>
      </c>
    </row>
    <row r="12" spans="1:38" s="20" customFormat="1">
      <c r="B12" s="339"/>
      <c r="C12" s="341"/>
      <c r="D12" s="26" t="s">
        <v>85</v>
      </c>
      <c r="E12" s="335">
        <v>13</v>
      </c>
      <c r="F12" s="18">
        <v>2</v>
      </c>
      <c r="G12" s="27">
        <f>IFERROR(F12/E9,"-")</f>
        <v>0.15384615384615385</v>
      </c>
      <c r="H12" s="335">
        <v>58</v>
      </c>
      <c r="I12" s="18">
        <v>11</v>
      </c>
      <c r="J12" s="27">
        <f>IFERROR(I12/H9,"-")</f>
        <v>0.18965517241379309</v>
      </c>
      <c r="K12" s="336">
        <v>8611</v>
      </c>
      <c r="L12" s="18">
        <v>691</v>
      </c>
      <c r="M12" s="27">
        <f>IFERROR(L12/K9,"-")</f>
        <v>8.024619672511904E-2</v>
      </c>
      <c r="N12" s="335">
        <v>5503</v>
      </c>
      <c r="O12" s="18">
        <v>568</v>
      </c>
      <c r="P12" s="27">
        <f>IFERROR(O12/N9,"-")</f>
        <v>0.1032164274032346</v>
      </c>
      <c r="Q12" s="335">
        <v>2449</v>
      </c>
      <c r="R12" s="18">
        <v>313</v>
      </c>
      <c r="S12" s="27">
        <f>IFERROR(R12/Q9,"-")</f>
        <v>0.1278072682727644</v>
      </c>
      <c r="T12" s="335">
        <v>636</v>
      </c>
      <c r="U12" s="18">
        <v>123</v>
      </c>
      <c r="V12" s="27">
        <f>IFERROR(U12/T9,"-")</f>
        <v>0.19339622641509435</v>
      </c>
      <c r="W12" s="335">
        <v>80</v>
      </c>
      <c r="X12" s="18">
        <v>13</v>
      </c>
      <c r="Y12" s="27">
        <f>IFERROR(X12/W9,"-")</f>
        <v>0.16250000000000001</v>
      </c>
      <c r="Z12" s="336"/>
      <c r="AA12" s="18">
        <f t="shared" si="4"/>
        <v>1721</v>
      </c>
      <c r="AB12" s="27">
        <f>IFERROR(AA12/Z9,"-")</f>
        <v>9.9193083573487037E-2</v>
      </c>
      <c r="AD12" s="20">
        <v>8</v>
      </c>
      <c r="AE12" s="241" t="s">
        <v>56</v>
      </c>
      <c r="AF12" s="242">
        <f t="shared" si="0"/>
        <v>0.10370500350947559</v>
      </c>
      <c r="AG12" s="16"/>
      <c r="AH12" s="80" t="str">
        <f t="shared" si="1"/>
        <v>中河内医療圏</v>
      </c>
      <c r="AI12" s="237">
        <f t="shared" si="2"/>
        <v>9.1510072354380301E-2</v>
      </c>
      <c r="AJ12" s="97"/>
      <c r="AK12" s="243">
        <f t="shared" si="3"/>
        <v>9.9791554771221772E-2</v>
      </c>
      <c r="AL12" s="244">
        <v>999</v>
      </c>
    </row>
    <row r="13" spans="1:38" s="20" customFormat="1">
      <c r="B13" s="337">
        <v>3</v>
      </c>
      <c r="C13" s="340" t="s">
        <v>88</v>
      </c>
      <c r="D13" s="138" t="s">
        <v>82</v>
      </c>
      <c r="E13" s="334">
        <v>34</v>
      </c>
      <c r="F13" s="14">
        <v>21</v>
      </c>
      <c r="G13" s="139">
        <f>IFERROR(F13/E13,"-")</f>
        <v>0.61764705882352944</v>
      </c>
      <c r="H13" s="334">
        <v>73</v>
      </c>
      <c r="I13" s="14">
        <v>49</v>
      </c>
      <c r="J13" s="139">
        <f>IFERROR(I13/H13,"-")</f>
        <v>0.67123287671232879</v>
      </c>
      <c r="K13" s="334">
        <v>9833</v>
      </c>
      <c r="L13" s="14">
        <v>7388</v>
      </c>
      <c r="M13" s="139">
        <f>IFERROR(L13/K13,"-")</f>
        <v>0.75134750330519684</v>
      </c>
      <c r="N13" s="334">
        <v>6009</v>
      </c>
      <c r="O13" s="14">
        <v>4423</v>
      </c>
      <c r="P13" s="139">
        <f>IFERROR(O13/N13,"-")</f>
        <v>0.73606257280745546</v>
      </c>
      <c r="Q13" s="334">
        <v>2418</v>
      </c>
      <c r="R13" s="14">
        <v>1674</v>
      </c>
      <c r="S13" s="139">
        <f>IFERROR(R13/Q13,"-")</f>
        <v>0.69230769230769229</v>
      </c>
      <c r="T13" s="334">
        <v>544</v>
      </c>
      <c r="U13" s="14">
        <v>353</v>
      </c>
      <c r="V13" s="139">
        <f>IFERROR(U13/T13,"-")</f>
        <v>0.64889705882352944</v>
      </c>
      <c r="W13" s="334">
        <v>96</v>
      </c>
      <c r="X13" s="14">
        <v>63</v>
      </c>
      <c r="Y13" s="139">
        <f>IFERROR(X13/W13,"-")</f>
        <v>0.65625</v>
      </c>
      <c r="Z13" s="334">
        <f>SUM(E13,H13,K13,N13,Q13,T13,W13)</f>
        <v>19007</v>
      </c>
      <c r="AA13" s="14">
        <f t="shared" si="4"/>
        <v>13971</v>
      </c>
      <c r="AB13" s="139">
        <f>IFERROR(AA13/Z13,"-")</f>
        <v>0.7350449834271584</v>
      </c>
    </row>
    <row r="14" spans="1:38" s="20" customFormat="1">
      <c r="B14" s="338"/>
      <c r="C14" s="341"/>
      <c r="D14" s="24" t="s">
        <v>83</v>
      </c>
      <c r="E14" s="335">
        <v>34</v>
      </c>
      <c r="F14" s="17">
        <v>2</v>
      </c>
      <c r="G14" s="25">
        <f>IFERROR(F14/E13,"-")</f>
        <v>5.8823529411764705E-2</v>
      </c>
      <c r="H14" s="335">
        <v>73</v>
      </c>
      <c r="I14" s="17">
        <v>7</v>
      </c>
      <c r="J14" s="25">
        <f>IFERROR(I14/H13,"-")</f>
        <v>9.5890410958904104E-2</v>
      </c>
      <c r="K14" s="335">
        <v>9833</v>
      </c>
      <c r="L14" s="17">
        <v>1078</v>
      </c>
      <c r="M14" s="25">
        <f>IFERROR(L14/K13,"-")</f>
        <v>0.10963083494355741</v>
      </c>
      <c r="N14" s="335">
        <v>6009</v>
      </c>
      <c r="O14" s="17">
        <v>620</v>
      </c>
      <c r="P14" s="25">
        <f>IFERROR(O14/N13,"-")</f>
        <v>0.10317856548510568</v>
      </c>
      <c r="Q14" s="335">
        <v>2418</v>
      </c>
      <c r="R14" s="17">
        <v>266</v>
      </c>
      <c r="S14" s="25">
        <f>IFERROR(R14/Q13,"-")</f>
        <v>0.11000827129859388</v>
      </c>
      <c r="T14" s="335">
        <v>544</v>
      </c>
      <c r="U14" s="17">
        <v>59</v>
      </c>
      <c r="V14" s="25">
        <f>IFERROR(U14/T13,"-")</f>
        <v>0.10845588235294118</v>
      </c>
      <c r="W14" s="335">
        <v>96</v>
      </c>
      <c r="X14" s="17">
        <v>9</v>
      </c>
      <c r="Y14" s="25">
        <f>IFERROR(X14/W13,"-")</f>
        <v>9.375E-2</v>
      </c>
      <c r="Z14" s="335"/>
      <c r="AA14" s="17">
        <f t="shared" si="4"/>
        <v>2041</v>
      </c>
      <c r="AB14" s="25">
        <f>IFERROR(AA14/Z13,"-")</f>
        <v>0.10738149102962066</v>
      </c>
    </row>
    <row r="15" spans="1:38" s="20" customFormat="1">
      <c r="B15" s="338"/>
      <c r="C15" s="341"/>
      <c r="D15" s="24" t="s">
        <v>84</v>
      </c>
      <c r="E15" s="335">
        <v>34</v>
      </c>
      <c r="F15" s="17">
        <v>5</v>
      </c>
      <c r="G15" s="25">
        <f>IFERROR(F15/E13,"-")</f>
        <v>0.14705882352941177</v>
      </c>
      <c r="H15" s="335">
        <v>73</v>
      </c>
      <c r="I15" s="17">
        <v>7</v>
      </c>
      <c r="J15" s="25">
        <f>IFERROR(I15/H13,"-")</f>
        <v>9.5890410958904104E-2</v>
      </c>
      <c r="K15" s="335">
        <v>9833</v>
      </c>
      <c r="L15" s="17">
        <v>556</v>
      </c>
      <c r="M15" s="25">
        <f>IFERROR(L15/K13,"-")</f>
        <v>5.6544289636936848E-2</v>
      </c>
      <c r="N15" s="335">
        <v>6009</v>
      </c>
      <c r="O15" s="17">
        <v>374</v>
      </c>
      <c r="P15" s="25">
        <f>IFERROR(O15/N13,"-")</f>
        <v>6.2239973373273423E-2</v>
      </c>
      <c r="Q15" s="335">
        <v>2418</v>
      </c>
      <c r="R15" s="17">
        <v>155</v>
      </c>
      <c r="S15" s="25">
        <f>IFERROR(R15/Q13,"-")</f>
        <v>6.4102564102564097E-2</v>
      </c>
      <c r="T15" s="335">
        <v>544</v>
      </c>
      <c r="U15" s="17">
        <v>35</v>
      </c>
      <c r="V15" s="25">
        <f>IFERROR(U15/T13,"-")</f>
        <v>6.4338235294117641E-2</v>
      </c>
      <c r="W15" s="335">
        <v>96</v>
      </c>
      <c r="X15" s="17">
        <v>3</v>
      </c>
      <c r="Y15" s="25">
        <f>IFERROR(X15/W13,"-")</f>
        <v>3.125E-2</v>
      </c>
      <c r="Z15" s="335"/>
      <c r="AA15" s="17">
        <f t="shared" si="4"/>
        <v>1135</v>
      </c>
      <c r="AB15" s="25">
        <f>IFERROR(AA15/Z13,"-")</f>
        <v>5.9714841900352499E-2</v>
      </c>
    </row>
    <row r="16" spans="1:38" s="20" customFormat="1">
      <c r="B16" s="339"/>
      <c r="C16" s="341"/>
      <c r="D16" s="26" t="s">
        <v>85</v>
      </c>
      <c r="E16" s="335">
        <v>34</v>
      </c>
      <c r="F16" s="18">
        <v>6</v>
      </c>
      <c r="G16" s="27">
        <f>IFERROR(F16/E13,"-")</f>
        <v>0.17647058823529413</v>
      </c>
      <c r="H16" s="335">
        <v>73</v>
      </c>
      <c r="I16" s="18">
        <v>10</v>
      </c>
      <c r="J16" s="27">
        <f>IFERROR(I16/H13,"-")</f>
        <v>0.13698630136986301</v>
      </c>
      <c r="K16" s="336">
        <v>9833</v>
      </c>
      <c r="L16" s="18">
        <v>811</v>
      </c>
      <c r="M16" s="27">
        <f>IFERROR(L16/K13,"-")</f>
        <v>8.2477372114308958E-2</v>
      </c>
      <c r="N16" s="335">
        <v>6009</v>
      </c>
      <c r="O16" s="18">
        <v>592</v>
      </c>
      <c r="P16" s="27">
        <f>IFERROR(O16/N13,"-")</f>
        <v>9.8518888334165416E-2</v>
      </c>
      <c r="Q16" s="335">
        <v>2418</v>
      </c>
      <c r="R16" s="18">
        <v>323</v>
      </c>
      <c r="S16" s="27">
        <f>IFERROR(R16/Q13,"-")</f>
        <v>0.13358147229114972</v>
      </c>
      <c r="T16" s="335">
        <v>544</v>
      </c>
      <c r="U16" s="18">
        <v>97</v>
      </c>
      <c r="V16" s="27">
        <f>IFERROR(U16/T13,"-")</f>
        <v>0.17830882352941177</v>
      </c>
      <c r="W16" s="335">
        <v>96</v>
      </c>
      <c r="X16" s="18">
        <v>21</v>
      </c>
      <c r="Y16" s="27">
        <f>IFERROR(X16/W13,"-")</f>
        <v>0.21875</v>
      </c>
      <c r="Z16" s="336"/>
      <c r="AA16" s="18">
        <f t="shared" si="4"/>
        <v>1860</v>
      </c>
      <c r="AB16" s="27">
        <f>IFERROR(AA16/Z13,"-")</f>
        <v>9.7858683642868413E-2</v>
      </c>
    </row>
    <row r="17" spans="2:28" s="20" customFormat="1">
      <c r="B17" s="337">
        <v>4</v>
      </c>
      <c r="C17" s="340" t="s">
        <v>89</v>
      </c>
      <c r="D17" s="138" t="s">
        <v>82</v>
      </c>
      <c r="E17" s="334">
        <v>16</v>
      </c>
      <c r="F17" s="14">
        <v>12</v>
      </c>
      <c r="G17" s="139">
        <f>IFERROR(F17/E17,"-")</f>
        <v>0.75</v>
      </c>
      <c r="H17" s="334">
        <v>29</v>
      </c>
      <c r="I17" s="14">
        <v>14</v>
      </c>
      <c r="J17" s="139">
        <f>IFERROR(I17/H17,"-")</f>
        <v>0.48275862068965519</v>
      </c>
      <c r="K17" s="334">
        <v>9563</v>
      </c>
      <c r="L17" s="14">
        <v>7454</v>
      </c>
      <c r="M17" s="139">
        <f>IFERROR(L17/K17,"-")</f>
        <v>0.77946251176409076</v>
      </c>
      <c r="N17" s="334">
        <v>6257</v>
      </c>
      <c r="O17" s="14">
        <v>4617</v>
      </c>
      <c r="P17" s="139">
        <f>IFERROR(O17/N17,"-")</f>
        <v>0.73789355921368072</v>
      </c>
      <c r="Q17" s="334">
        <v>2613</v>
      </c>
      <c r="R17" s="14">
        <v>1863</v>
      </c>
      <c r="S17" s="139">
        <f>IFERROR(R17/Q17,"-")</f>
        <v>0.71297359357060852</v>
      </c>
      <c r="T17" s="334">
        <v>633</v>
      </c>
      <c r="U17" s="14">
        <v>423</v>
      </c>
      <c r="V17" s="139">
        <f>IFERROR(U17/T17,"-")</f>
        <v>0.66824644549763035</v>
      </c>
      <c r="W17" s="334">
        <v>100</v>
      </c>
      <c r="X17" s="14">
        <v>60</v>
      </c>
      <c r="Y17" s="139">
        <f>IFERROR(X17/W17,"-")</f>
        <v>0.6</v>
      </c>
      <c r="Z17" s="334">
        <f>SUM(E17,H17,K17,N17,Q17,T17,W17)</f>
        <v>19211</v>
      </c>
      <c r="AA17" s="14">
        <f t="shared" si="4"/>
        <v>14443</v>
      </c>
      <c r="AB17" s="139">
        <f>IFERROR(AA17/Z17,"-")</f>
        <v>0.75180885950757381</v>
      </c>
    </row>
    <row r="18" spans="2:28" s="20" customFormat="1">
      <c r="B18" s="338"/>
      <c r="C18" s="341"/>
      <c r="D18" s="24" t="s">
        <v>83</v>
      </c>
      <c r="E18" s="335">
        <v>16</v>
      </c>
      <c r="F18" s="17">
        <v>1</v>
      </c>
      <c r="G18" s="25">
        <f>IFERROR(F18/E17,"-")</f>
        <v>6.25E-2</v>
      </c>
      <c r="H18" s="335">
        <v>29</v>
      </c>
      <c r="I18" s="17">
        <v>7</v>
      </c>
      <c r="J18" s="25">
        <f>IFERROR(I18/H17,"-")</f>
        <v>0.2413793103448276</v>
      </c>
      <c r="K18" s="335">
        <v>9563</v>
      </c>
      <c r="L18" s="17">
        <v>927</v>
      </c>
      <c r="M18" s="25">
        <f>IFERROR(L18/K17,"-")</f>
        <v>9.6936107915925968E-2</v>
      </c>
      <c r="N18" s="335">
        <v>6257</v>
      </c>
      <c r="O18" s="17">
        <v>667</v>
      </c>
      <c r="P18" s="25">
        <f>IFERROR(O18/N17,"-")</f>
        <v>0.10660060731980182</v>
      </c>
      <c r="Q18" s="335">
        <v>2613</v>
      </c>
      <c r="R18" s="17">
        <v>250</v>
      </c>
      <c r="S18" s="25">
        <f>IFERROR(R18/Q17,"-")</f>
        <v>9.5675468809797173E-2</v>
      </c>
      <c r="T18" s="335">
        <v>633</v>
      </c>
      <c r="U18" s="17">
        <v>68</v>
      </c>
      <c r="V18" s="25">
        <f>IFERROR(U18/T17,"-")</f>
        <v>0.10742496050552923</v>
      </c>
      <c r="W18" s="335">
        <v>100</v>
      </c>
      <c r="X18" s="17">
        <v>9</v>
      </c>
      <c r="Y18" s="25">
        <f>IFERROR(X18/W17,"-")</f>
        <v>0.09</v>
      </c>
      <c r="Z18" s="335"/>
      <c r="AA18" s="17">
        <f t="shared" si="4"/>
        <v>1929</v>
      </c>
      <c r="AB18" s="25">
        <f>IFERROR(AA18/Z17,"-")</f>
        <v>0.10041122273697362</v>
      </c>
    </row>
    <row r="19" spans="2:28" s="20" customFormat="1">
      <c r="B19" s="338"/>
      <c r="C19" s="341"/>
      <c r="D19" s="24" t="s">
        <v>84</v>
      </c>
      <c r="E19" s="335">
        <v>16</v>
      </c>
      <c r="F19" s="17">
        <v>1</v>
      </c>
      <c r="G19" s="25">
        <f>IFERROR(F19/E17,"-")</f>
        <v>6.25E-2</v>
      </c>
      <c r="H19" s="335">
        <v>29</v>
      </c>
      <c r="I19" s="17">
        <v>5</v>
      </c>
      <c r="J19" s="25">
        <f>IFERROR(I19/H17,"-")</f>
        <v>0.17241379310344829</v>
      </c>
      <c r="K19" s="335">
        <v>9563</v>
      </c>
      <c r="L19" s="17">
        <v>476</v>
      </c>
      <c r="M19" s="25">
        <f>IFERROR(L19/K17,"-")</f>
        <v>4.9775175154240299E-2</v>
      </c>
      <c r="N19" s="335">
        <v>6257</v>
      </c>
      <c r="O19" s="17">
        <v>348</v>
      </c>
      <c r="P19" s="25">
        <f>IFERROR(O19/N17,"-")</f>
        <v>5.5617708166853123E-2</v>
      </c>
      <c r="Q19" s="335">
        <v>2613</v>
      </c>
      <c r="R19" s="17">
        <v>198</v>
      </c>
      <c r="S19" s="25">
        <f>IFERROR(R19/Q17,"-")</f>
        <v>7.5774971297359356E-2</v>
      </c>
      <c r="T19" s="335">
        <v>633</v>
      </c>
      <c r="U19" s="17">
        <v>45</v>
      </c>
      <c r="V19" s="25">
        <f>IFERROR(U19/T17,"-")</f>
        <v>7.1090047393364927E-2</v>
      </c>
      <c r="W19" s="335">
        <v>100</v>
      </c>
      <c r="X19" s="17">
        <v>8</v>
      </c>
      <c r="Y19" s="25">
        <f>IFERROR(X19/W17,"-")</f>
        <v>0.08</v>
      </c>
      <c r="Z19" s="335"/>
      <c r="AA19" s="17">
        <f t="shared" si="4"/>
        <v>1081</v>
      </c>
      <c r="AB19" s="25">
        <f>IFERROR(AA19/Z17,"-")</f>
        <v>5.6269845401072299E-2</v>
      </c>
    </row>
    <row r="20" spans="2:28" s="20" customFormat="1">
      <c r="B20" s="339"/>
      <c r="C20" s="341"/>
      <c r="D20" s="26" t="s">
        <v>85</v>
      </c>
      <c r="E20" s="335">
        <v>16</v>
      </c>
      <c r="F20" s="18">
        <v>2</v>
      </c>
      <c r="G20" s="27">
        <f>IFERROR(F20/E17,"-")</f>
        <v>0.125</v>
      </c>
      <c r="H20" s="335">
        <v>29</v>
      </c>
      <c r="I20" s="18">
        <v>3</v>
      </c>
      <c r="J20" s="27">
        <f>IFERROR(I20/H17,"-")</f>
        <v>0.10344827586206896</v>
      </c>
      <c r="K20" s="336">
        <v>9563</v>
      </c>
      <c r="L20" s="18">
        <v>706</v>
      </c>
      <c r="M20" s="27">
        <f>IFERROR(L20/K17,"-")</f>
        <v>7.3826205165742967E-2</v>
      </c>
      <c r="N20" s="335">
        <v>6257</v>
      </c>
      <c r="O20" s="18">
        <v>625</v>
      </c>
      <c r="P20" s="27">
        <f>IFERROR(O20/N17,"-")</f>
        <v>9.9888125299664371E-2</v>
      </c>
      <c r="Q20" s="335">
        <v>2613</v>
      </c>
      <c r="R20" s="18">
        <v>302</v>
      </c>
      <c r="S20" s="27">
        <f>IFERROR(R20/Q17,"-")</f>
        <v>0.11557596632223498</v>
      </c>
      <c r="T20" s="335">
        <v>633</v>
      </c>
      <c r="U20" s="18">
        <v>97</v>
      </c>
      <c r="V20" s="27">
        <f>IFERROR(U20/T17,"-")</f>
        <v>0.15323854660347552</v>
      </c>
      <c r="W20" s="335">
        <v>100</v>
      </c>
      <c r="X20" s="18">
        <v>23</v>
      </c>
      <c r="Y20" s="27">
        <f>IFERROR(X20/W17,"-")</f>
        <v>0.23</v>
      </c>
      <c r="Z20" s="336"/>
      <c r="AA20" s="18">
        <f t="shared" si="4"/>
        <v>1758</v>
      </c>
      <c r="AB20" s="27">
        <f>IFERROR(AA20/Z17,"-")</f>
        <v>9.1510072354380301E-2</v>
      </c>
    </row>
    <row r="21" spans="2:28" s="20" customFormat="1">
      <c r="B21" s="337">
        <v>5</v>
      </c>
      <c r="C21" s="340" t="s">
        <v>166</v>
      </c>
      <c r="D21" s="138" t="s">
        <v>82</v>
      </c>
      <c r="E21" s="334">
        <v>15</v>
      </c>
      <c r="F21" s="14">
        <v>9</v>
      </c>
      <c r="G21" s="139">
        <f>IFERROR(F21/E21,"-")</f>
        <v>0.6</v>
      </c>
      <c r="H21" s="334">
        <v>55</v>
      </c>
      <c r="I21" s="14">
        <v>38</v>
      </c>
      <c r="J21" s="139">
        <f>IFERROR(I21/H21,"-")</f>
        <v>0.69090909090909092</v>
      </c>
      <c r="K21" s="334">
        <v>6627</v>
      </c>
      <c r="L21" s="14">
        <v>5093</v>
      </c>
      <c r="M21" s="139">
        <f>IFERROR(L21/K21,"-")</f>
        <v>0.7685227101252452</v>
      </c>
      <c r="N21" s="334">
        <v>4099</v>
      </c>
      <c r="O21" s="14">
        <v>2939</v>
      </c>
      <c r="P21" s="139">
        <f>IFERROR(O21/N21,"-")</f>
        <v>0.71700414735301288</v>
      </c>
      <c r="Q21" s="334">
        <v>1836</v>
      </c>
      <c r="R21" s="14">
        <v>1239</v>
      </c>
      <c r="S21" s="139">
        <f>IFERROR(R21/Q21,"-")</f>
        <v>0.67483660130718959</v>
      </c>
      <c r="T21" s="334">
        <v>514</v>
      </c>
      <c r="U21" s="14">
        <v>330</v>
      </c>
      <c r="V21" s="139">
        <f>IFERROR(U21/T21,"-")</f>
        <v>0.642023346303502</v>
      </c>
      <c r="W21" s="334">
        <v>55</v>
      </c>
      <c r="X21" s="14">
        <v>36</v>
      </c>
      <c r="Y21" s="139">
        <f>IFERROR(X21/W21,"-")</f>
        <v>0.65454545454545454</v>
      </c>
      <c r="Z21" s="334">
        <f>SUM(E21,H21,K21,N21,Q21,T21,W21)</f>
        <v>13201</v>
      </c>
      <c r="AA21" s="14">
        <f t="shared" si="4"/>
        <v>9684</v>
      </c>
      <c r="AB21" s="139">
        <f>IFERROR(AA21/Z21,"-")</f>
        <v>0.73358078933414139</v>
      </c>
    </row>
    <row r="22" spans="2:28" s="20" customFormat="1">
      <c r="B22" s="338"/>
      <c r="C22" s="341"/>
      <c r="D22" s="24" t="s">
        <v>83</v>
      </c>
      <c r="E22" s="335">
        <v>15</v>
      </c>
      <c r="F22" s="17">
        <v>1</v>
      </c>
      <c r="G22" s="25">
        <f>IFERROR(F22/E21,"-")</f>
        <v>6.6666666666666666E-2</v>
      </c>
      <c r="H22" s="335">
        <v>55</v>
      </c>
      <c r="I22" s="17">
        <v>4</v>
      </c>
      <c r="J22" s="25">
        <f>IFERROR(I22/H21,"-")</f>
        <v>7.2727272727272724E-2</v>
      </c>
      <c r="K22" s="335">
        <v>6627</v>
      </c>
      <c r="L22" s="17">
        <v>653</v>
      </c>
      <c r="M22" s="25">
        <f>IFERROR(L22/K21,"-")</f>
        <v>9.8536290931039688E-2</v>
      </c>
      <c r="N22" s="335">
        <v>4099</v>
      </c>
      <c r="O22" s="17">
        <v>485</v>
      </c>
      <c r="P22" s="25">
        <f>IFERROR(O22/N21,"-")</f>
        <v>0.11832154183947305</v>
      </c>
      <c r="Q22" s="335">
        <v>1836</v>
      </c>
      <c r="R22" s="17">
        <v>180</v>
      </c>
      <c r="S22" s="25">
        <f>IFERROR(R22/Q21,"-")</f>
        <v>9.8039215686274508E-2</v>
      </c>
      <c r="T22" s="335">
        <v>514</v>
      </c>
      <c r="U22" s="17">
        <v>62</v>
      </c>
      <c r="V22" s="25">
        <f>IFERROR(U22/T21,"-")</f>
        <v>0.12062256809338522</v>
      </c>
      <c r="W22" s="335">
        <v>55</v>
      </c>
      <c r="X22" s="17">
        <v>3</v>
      </c>
      <c r="Y22" s="25">
        <f>IFERROR(X22/W21,"-")</f>
        <v>5.4545454545454543E-2</v>
      </c>
      <c r="Z22" s="335"/>
      <c r="AA22" s="17">
        <f t="shared" si="4"/>
        <v>1388</v>
      </c>
      <c r="AB22" s="25">
        <f>IFERROR(AA22/Z21,"-")</f>
        <v>0.10514354973108098</v>
      </c>
    </row>
    <row r="23" spans="2:28" s="20" customFormat="1">
      <c r="B23" s="338"/>
      <c r="C23" s="341"/>
      <c r="D23" s="24" t="s">
        <v>84</v>
      </c>
      <c r="E23" s="335">
        <v>15</v>
      </c>
      <c r="F23" s="17">
        <v>1</v>
      </c>
      <c r="G23" s="25">
        <f>IFERROR(F23/E21,"-")</f>
        <v>6.6666666666666666E-2</v>
      </c>
      <c r="H23" s="335">
        <v>55</v>
      </c>
      <c r="I23" s="17">
        <v>3</v>
      </c>
      <c r="J23" s="25">
        <f>IFERROR(I23/H21,"-")</f>
        <v>5.4545454545454543E-2</v>
      </c>
      <c r="K23" s="335">
        <v>6627</v>
      </c>
      <c r="L23" s="17">
        <v>364</v>
      </c>
      <c r="M23" s="25">
        <f>IFERROR(L23/K21,"-")</f>
        <v>5.4926814546551982E-2</v>
      </c>
      <c r="N23" s="335">
        <v>4099</v>
      </c>
      <c r="O23" s="17">
        <v>239</v>
      </c>
      <c r="P23" s="25">
        <f>IFERROR(O23/N21,"-")</f>
        <v>5.8306904122956818E-2</v>
      </c>
      <c r="Q23" s="335">
        <v>1836</v>
      </c>
      <c r="R23" s="17">
        <v>147</v>
      </c>
      <c r="S23" s="25">
        <f>IFERROR(R23/Q21,"-")</f>
        <v>8.0065359477124176E-2</v>
      </c>
      <c r="T23" s="335">
        <v>514</v>
      </c>
      <c r="U23" s="17">
        <v>36</v>
      </c>
      <c r="V23" s="25">
        <f>IFERROR(U23/T21,"-")</f>
        <v>7.0038910505836577E-2</v>
      </c>
      <c r="W23" s="335">
        <v>55</v>
      </c>
      <c r="X23" s="17">
        <v>4</v>
      </c>
      <c r="Y23" s="25">
        <f>IFERROR(X23/W21,"-")</f>
        <v>7.2727272727272724E-2</v>
      </c>
      <c r="Z23" s="335"/>
      <c r="AA23" s="17">
        <f t="shared" si="4"/>
        <v>794</v>
      </c>
      <c r="AB23" s="25">
        <f>IFERROR(AA23/Z21,"-")</f>
        <v>6.0146958563745169E-2</v>
      </c>
    </row>
    <row r="24" spans="2:28" s="20" customFormat="1">
      <c r="B24" s="339"/>
      <c r="C24" s="341"/>
      <c r="D24" s="26" t="s">
        <v>85</v>
      </c>
      <c r="E24" s="335">
        <v>15</v>
      </c>
      <c r="F24" s="18">
        <v>4</v>
      </c>
      <c r="G24" s="27">
        <f>IFERROR(F24/E21,"-")</f>
        <v>0.26666666666666666</v>
      </c>
      <c r="H24" s="335">
        <v>55</v>
      </c>
      <c r="I24" s="18">
        <v>10</v>
      </c>
      <c r="J24" s="27">
        <f>IFERROR(I24/H21,"-")</f>
        <v>0.18181818181818182</v>
      </c>
      <c r="K24" s="336">
        <v>6627</v>
      </c>
      <c r="L24" s="18">
        <v>517</v>
      </c>
      <c r="M24" s="27">
        <f>IFERROR(L24/K21,"-")</f>
        <v>7.8014184397163122E-2</v>
      </c>
      <c r="N24" s="335">
        <v>4099</v>
      </c>
      <c r="O24" s="18">
        <v>436</v>
      </c>
      <c r="P24" s="27">
        <f>IFERROR(O24/N21,"-")</f>
        <v>0.10636740668455721</v>
      </c>
      <c r="Q24" s="335">
        <v>1836</v>
      </c>
      <c r="R24" s="18">
        <v>270</v>
      </c>
      <c r="S24" s="27">
        <f>IFERROR(R24/Q21,"-")</f>
        <v>0.14705882352941177</v>
      </c>
      <c r="T24" s="335">
        <v>514</v>
      </c>
      <c r="U24" s="18">
        <v>86</v>
      </c>
      <c r="V24" s="27">
        <f>IFERROR(U24/T21,"-")</f>
        <v>0.16731517509727625</v>
      </c>
      <c r="W24" s="335">
        <v>55</v>
      </c>
      <c r="X24" s="18">
        <v>12</v>
      </c>
      <c r="Y24" s="27">
        <f>IFERROR(X24/W21,"-")</f>
        <v>0.21818181818181817</v>
      </c>
      <c r="Z24" s="336"/>
      <c r="AA24" s="18">
        <f t="shared" si="4"/>
        <v>1335</v>
      </c>
      <c r="AB24" s="27">
        <f>IFERROR(AA24/Z21,"-")</f>
        <v>0.1011287023710325</v>
      </c>
    </row>
    <row r="25" spans="2:28" s="20" customFormat="1">
      <c r="B25" s="337">
        <v>6</v>
      </c>
      <c r="C25" s="340" t="s">
        <v>168</v>
      </c>
      <c r="D25" s="138" t="s">
        <v>82</v>
      </c>
      <c r="E25" s="334">
        <v>24</v>
      </c>
      <c r="F25" s="14">
        <v>15</v>
      </c>
      <c r="G25" s="139">
        <f>IFERROR(F25/E25,"-")</f>
        <v>0.625</v>
      </c>
      <c r="H25" s="334">
        <v>60</v>
      </c>
      <c r="I25" s="14">
        <v>47</v>
      </c>
      <c r="J25" s="139">
        <f>IFERROR(I25/H25,"-")</f>
        <v>0.78333333333333333</v>
      </c>
      <c r="K25" s="334">
        <v>4970</v>
      </c>
      <c r="L25" s="14">
        <v>3742</v>
      </c>
      <c r="M25" s="139">
        <f>IFERROR(L25/K25,"-")</f>
        <v>0.75291750503018107</v>
      </c>
      <c r="N25" s="334">
        <v>3163</v>
      </c>
      <c r="O25" s="14">
        <v>2259</v>
      </c>
      <c r="P25" s="139">
        <f>IFERROR(O25/N25,"-")</f>
        <v>0.71419538412899142</v>
      </c>
      <c r="Q25" s="334">
        <v>1385</v>
      </c>
      <c r="R25" s="14">
        <v>943</v>
      </c>
      <c r="S25" s="139">
        <f>IFERROR(R25/Q25,"-")</f>
        <v>0.6808664259927798</v>
      </c>
      <c r="T25" s="334">
        <v>347</v>
      </c>
      <c r="U25" s="14">
        <v>224</v>
      </c>
      <c r="V25" s="139">
        <f>IFERROR(U25/T25,"-")</f>
        <v>0.64553314121037464</v>
      </c>
      <c r="W25" s="334">
        <v>53</v>
      </c>
      <c r="X25" s="14">
        <v>31</v>
      </c>
      <c r="Y25" s="139">
        <f>IFERROR(X25/W25,"-")</f>
        <v>0.58490566037735847</v>
      </c>
      <c r="Z25" s="334">
        <f>SUM(E25,H25,K25,N25,Q25,T25,W25)</f>
        <v>10002</v>
      </c>
      <c r="AA25" s="14">
        <f t="shared" si="4"/>
        <v>7261</v>
      </c>
      <c r="AB25" s="139">
        <f>IFERROR(AA25/Z25,"-")</f>
        <v>0.72595480903819232</v>
      </c>
    </row>
    <row r="26" spans="2:28" s="20" customFormat="1">
      <c r="B26" s="338"/>
      <c r="C26" s="341"/>
      <c r="D26" s="24" t="s">
        <v>83</v>
      </c>
      <c r="E26" s="335">
        <v>24</v>
      </c>
      <c r="F26" s="17">
        <v>0</v>
      </c>
      <c r="G26" s="25">
        <f>IFERROR(F26/E25,"-")</f>
        <v>0</v>
      </c>
      <c r="H26" s="335">
        <v>60</v>
      </c>
      <c r="I26" s="17">
        <v>8</v>
      </c>
      <c r="J26" s="25">
        <f>IFERROR(I26/H25,"-")</f>
        <v>0.13333333333333333</v>
      </c>
      <c r="K26" s="335">
        <v>4970</v>
      </c>
      <c r="L26" s="17">
        <v>543</v>
      </c>
      <c r="M26" s="25">
        <f>IFERROR(L26/K25,"-")</f>
        <v>0.10925553319919518</v>
      </c>
      <c r="N26" s="335">
        <v>3163</v>
      </c>
      <c r="O26" s="17">
        <v>329</v>
      </c>
      <c r="P26" s="25">
        <f>IFERROR(O26/N25,"-")</f>
        <v>0.10401517546632943</v>
      </c>
      <c r="Q26" s="335">
        <v>1385</v>
      </c>
      <c r="R26" s="17">
        <v>161</v>
      </c>
      <c r="S26" s="25">
        <f>IFERROR(R26/Q25,"-")</f>
        <v>0.11624548736462094</v>
      </c>
      <c r="T26" s="335">
        <v>347</v>
      </c>
      <c r="U26" s="17">
        <v>38</v>
      </c>
      <c r="V26" s="25">
        <f>IFERROR(U26/T25,"-")</f>
        <v>0.10951008645533142</v>
      </c>
      <c r="W26" s="335">
        <v>53</v>
      </c>
      <c r="X26" s="17">
        <v>7</v>
      </c>
      <c r="Y26" s="25">
        <f>IFERROR(X26/W25,"-")</f>
        <v>0.13207547169811321</v>
      </c>
      <c r="Z26" s="335"/>
      <c r="AA26" s="17">
        <f t="shared" si="4"/>
        <v>1086</v>
      </c>
      <c r="AB26" s="25">
        <f>IFERROR(AA26/Z25,"-")</f>
        <v>0.10857828434313137</v>
      </c>
    </row>
    <row r="27" spans="2:28" s="20" customFormat="1">
      <c r="B27" s="338"/>
      <c r="C27" s="341"/>
      <c r="D27" s="24" t="s">
        <v>84</v>
      </c>
      <c r="E27" s="335">
        <v>24</v>
      </c>
      <c r="F27" s="17">
        <v>3</v>
      </c>
      <c r="G27" s="25">
        <f>IFERROR(F27/E25,"-")</f>
        <v>0.125</v>
      </c>
      <c r="H27" s="335">
        <v>60</v>
      </c>
      <c r="I27" s="17">
        <v>1</v>
      </c>
      <c r="J27" s="25">
        <f>IFERROR(I27/H25,"-")</f>
        <v>1.6666666666666666E-2</v>
      </c>
      <c r="K27" s="335">
        <v>4970</v>
      </c>
      <c r="L27" s="17">
        <v>289</v>
      </c>
      <c r="M27" s="25">
        <f>IFERROR(L27/K25,"-")</f>
        <v>5.8148893360160964E-2</v>
      </c>
      <c r="N27" s="335">
        <v>3163</v>
      </c>
      <c r="O27" s="17">
        <v>217</v>
      </c>
      <c r="P27" s="25">
        <f>IFERROR(O27/N25,"-")</f>
        <v>6.8605754030983249E-2</v>
      </c>
      <c r="Q27" s="335">
        <v>1385</v>
      </c>
      <c r="R27" s="17">
        <v>99</v>
      </c>
      <c r="S27" s="25">
        <f>IFERROR(R27/Q25,"-")</f>
        <v>7.1480144404332133E-2</v>
      </c>
      <c r="T27" s="335">
        <v>347</v>
      </c>
      <c r="U27" s="17">
        <v>27</v>
      </c>
      <c r="V27" s="25">
        <f>IFERROR(U27/T25,"-")</f>
        <v>7.7809798270893377E-2</v>
      </c>
      <c r="W27" s="335">
        <v>53</v>
      </c>
      <c r="X27" s="17">
        <v>4</v>
      </c>
      <c r="Y27" s="25">
        <f>IFERROR(X27/W25,"-")</f>
        <v>7.5471698113207544E-2</v>
      </c>
      <c r="Z27" s="335"/>
      <c r="AA27" s="17">
        <f t="shared" si="4"/>
        <v>640</v>
      </c>
      <c r="AB27" s="25">
        <f>IFERROR(AA27/Z25,"-")</f>
        <v>6.3987202559488102E-2</v>
      </c>
    </row>
    <row r="28" spans="2:28" s="20" customFormat="1">
      <c r="B28" s="339"/>
      <c r="C28" s="341"/>
      <c r="D28" s="26" t="s">
        <v>85</v>
      </c>
      <c r="E28" s="335">
        <v>24</v>
      </c>
      <c r="F28" s="18">
        <v>6</v>
      </c>
      <c r="G28" s="27">
        <f>IFERROR(F28/E25,"-")</f>
        <v>0.25</v>
      </c>
      <c r="H28" s="335">
        <v>60</v>
      </c>
      <c r="I28" s="18">
        <v>4</v>
      </c>
      <c r="J28" s="27">
        <f>IFERROR(I28/H25,"-")</f>
        <v>6.6666666666666666E-2</v>
      </c>
      <c r="K28" s="336">
        <v>4970</v>
      </c>
      <c r="L28" s="18">
        <v>396</v>
      </c>
      <c r="M28" s="27">
        <f>IFERROR(L28/K25,"-")</f>
        <v>7.967806841046278E-2</v>
      </c>
      <c r="N28" s="335">
        <v>3163</v>
      </c>
      <c r="O28" s="18">
        <v>358</v>
      </c>
      <c r="P28" s="27">
        <f>IFERROR(O28/N25,"-")</f>
        <v>0.11318368637369586</v>
      </c>
      <c r="Q28" s="335">
        <v>1385</v>
      </c>
      <c r="R28" s="18">
        <v>182</v>
      </c>
      <c r="S28" s="27">
        <f>IFERROR(R28/Q25,"-")</f>
        <v>0.13140794223826716</v>
      </c>
      <c r="T28" s="335">
        <v>347</v>
      </c>
      <c r="U28" s="18">
        <v>58</v>
      </c>
      <c r="V28" s="27">
        <f>IFERROR(U28/T25,"-")</f>
        <v>0.16714697406340057</v>
      </c>
      <c r="W28" s="335">
        <v>53</v>
      </c>
      <c r="X28" s="18">
        <v>11</v>
      </c>
      <c r="Y28" s="27">
        <f>IFERROR(X28/W25,"-")</f>
        <v>0.20754716981132076</v>
      </c>
      <c r="Z28" s="336"/>
      <c r="AA28" s="18">
        <f t="shared" si="4"/>
        <v>1015</v>
      </c>
      <c r="AB28" s="27">
        <f>IFERROR(AA28/Z25,"-")</f>
        <v>0.10147970405918816</v>
      </c>
    </row>
    <row r="29" spans="2:28" s="20" customFormat="1">
      <c r="B29" s="337">
        <v>7</v>
      </c>
      <c r="C29" s="340" t="s">
        <v>169</v>
      </c>
      <c r="D29" s="138" t="s">
        <v>82</v>
      </c>
      <c r="E29" s="334">
        <v>46</v>
      </c>
      <c r="F29" s="14">
        <v>28</v>
      </c>
      <c r="G29" s="139">
        <f>IFERROR(F29/E29,"-")</f>
        <v>0.60869565217391308</v>
      </c>
      <c r="H29" s="334">
        <v>101</v>
      </c>
      <c r="I29" s="14">
        <v>65</v>
      </c>
      <c r="J29" s="139">
        <f>IFERROR(I29/H29,"-")</f>
        <v>0.64356435643564358</v>
      </c>
      <c r="K29" s="334">
        <v>8416</v>
      </c>
      <c r="L29" s="14">
        <v>6415</v>
      </c>
      <c r="M29" s="139">
        <f>IFERROR(L29/K29,"-")</f>
        <v>0.76223859315589348</v>
      </c>
      <c r="N29" s="334">
        <v>5271</v>
      </c>
      <c r="O29" s="14">
        <v>3813</v>
      </c>
      <c r="P29" s="139">
        <f>IFERROR(O29/N29,"-")</f>
        <v>0.72339214570290267</v>
      </c>
      <c r="Q29" s="334">
        <v>2244</v>
      </c>
      <c r="R29" s="14">
        <v>1541</v>
      </c>
      <c r="S29" s="139">
        <f>IFERROR(R29/Q29,"-")</f>
        <v>0.68672014260249559</v>
      </c>
      <c r="T29" s="334">
        <v>577</v>
      </c>
      <c r="U29" s="14">
        <v>374</v>
      </c>
      <c r="V29" s="139">
        <f>IFERROR(U29/T29,"-")</f>
        <v>0.6481802426343154</v>
      </c>
      <c r="W29" s="334">
        <v>82</v>
      </c>
      <c r="X29" s="14">
        <v>43</v>
      </c>
      <c r="Y29" s="139">
        <f>IFERROR(X29/W29,"-")</f>
        <v>0.52439024390243905</v>
      </c>
      <c r="Z29" s="334">
        <f>SUM(E29,H29,K29,N29,Q29,T29,W29)</f>
        <v>16737</v>
      </c>
      <c r="AA29" s="14">
        <f t="shared" si="4"/>
        <v>12279</v>
      </c>
      <c r="AB29" s="139">
        <f>IFERROR(AA29/Z29,"-")</f>
        <v>0.73364402222620539</v>
      </c>
    </row>
    <row r="30" spans="2:28" s="20" customFormat="1">
      <c r="B30" s="338"/>
      <c r="C30" s="341"/>
      <c r="D30" s="24" t="s">
        <v>83</v>
      </c>
      <c r="E30" s="335">
        <v>46</v>
      </c>
      <c r="F30" s="17">
        <v>6</v>
      </c>
      <c r="G30" s="25">
        <f>IFERROR(F30/E29,"-")</f>
        <v>0.13043478260869565</v>
      </c>
      <c r="H30" s="335">
        <v>101</v>
      </c>
      <c r="I30" s="17">
        <v>8</v>
      </c>
      <c r="J30" s="25">
        <f>IFERROR(I30/H29,"-")</f>
        <v>7.9207920792079209E-2</v>
      </c>
      <c r="K30" s="335">
        <v>8416</v>
      </c>
      <c r="L30" s="17">
        <v>860</v>
      </c>
      <c r="M30" s="25">
        <f>IFERROR(L30/K29,"-")</f>
        <v>0.10218631178707224</v>
      </c>
      <c r="N30" s="335">
        <v>5271</v>
      </c>
      <c r="O30" s="17">
        <v>565</v>
      </c>
      <c r="P30" s="25">
        <f>IFERROR(O30/N29,"-")</f>
        <v>0.107190286473155</v>
      </c>
      <c r="Q30" s="335">
        <v>2244</v>
      </c>
      <c r="R30" s="17">
        <v>224</v>
      </c>
      <c r="S30" s="25">
        <f>IFERROR(R30/Q29,"-")</f>
        <v>9.9821746880570411E-2</v>
      </c>
      <c r="T30" s="335">
        <v>577</v>
      </c>
      <c r="U30" s="17">
        <v>80</v>
      </c>
      <c r="V30" s="25">
        <f>IFERROR(U30/T29,"-")</f>
        <v>0.13864818024263431</v>
      </c>
      <c r="W30" s="335">
        <v>82</v>
      </c>
      <c r="X30" s="17">
        <v>8</v>
      </c>
      <c r="Y30" s="25">
        <f>IFERROR(X30/W29,"-")</f>
        <v>9.7560975609756101E-2</v>
      </c>
      <c r="Z30" s="335"/>
      <c r="AA30" s="17">
        <f t="shared" si="4"/>
        <v>1751</v>
      </c>
      <c r="AB30" s="25">
        <f>IFERROR(AA30/Z29,"-")</f>
        <v>0.1046185098882715</v>
      </c>
    </row>
    <row r="31" spans="2:28" s="20" customFormat="1">
      <c r="B31" s="338"/>
      <c r="C31" s="341"/>
      <c r="D31" s="24" t="s">
        <v>84</v>
      </c>
      <c r="E31" s="335">
        <v>46</v>
      </c>
      <c r="F31" s="17">
        <v>4</v>
      </c>
      <c r="G31" s="25">
        <f>IFERROR(F31/E29,"-")</f>
        <v>8.6956521739130432E-2</v>
      </c>
      <c r="H31" s="335">
        <v>101</v>
      </c>
      <c r="I31" s="17">
        <v>13</v>
      </c>
      <c r="J31" s="25">
        <f>IFERROR(I31/H29,"-")</f>
        <v>0.12871287128712872</v>
      </c>
      <c r="K31" s="335">
        <v>8416</v>
      </c>
      <c r="L31" s="17">
        <v>505</v>
      </c>
      <c r="M31" s="25">
        <f>IFERROR(L31/K29,"-")</f>
        <v>6.000475285171103E-2</v>
      </c>
      <c r="N31" s="335">
        <v>5271</v>
      </c>
      <c r="O31" s="17">
        <v>335</v>
      </c>
      <c r="P31" s="25">
        <f>IFERROR(O31/N29,"-")</f>
        <v>6.3555302599127297E-2</v>
      </c>
      <c r="Q31" s="335">
        <v>2244</v>
      </c>
      <c r="R31" s="17">
        <v>171</v>
      </c>
      <c r="S31" s="25">
        <f>IFERROR(R31/Q29,"-")</f>
        <v>7.6203208556149732E-2</v>
      </c>
      <c r="T31" s="335">
        <v>577</v>
      </c>
      <c r="U31" s="17">
        <v>40</v>
      </c>
      <c r="V31" s="25">
        <f>IFERROR(U31/T29,"-")</f>
        <v>6.9324090121317156E-2</v>
      </c>
      <c r="W31" s="335">
        <v>82</v>
      </c>
      <c r="X31" s="17">
        <v>12</v>
      </c>
      <c r="Y31" s="25">
        <f>IFERROR(X31/W29,"-")</f>
        <v>0.14634146341463414</v>
      </c>
      <c r="Z31" s="335"/>
      <c r="AA31" s="17">
        <f t="shared" si="4"/>
        <v>1080</v>
      </c>
      <c r="AB31" s="25">
        <f>IFERROR(AA31/Z29,"-")</f>
        <v>6.4527693134970421E-2</v>
      </c>
    </row>
    <row r="32" spans="2:28" s="20" customFormat="1">
      <c r="B32" s="339"/>
      <c r="C32" s="341"/>
      <c r="D32" s="26" t="s">
        <v>85</v>
      </c>
      <c r="E32" s="335">
        <v>46</v>
      </c>
      <c r="F32" s="18">
        <v>8</v>
      </c>
      <c r="G32" s="27">
        <f>IFERROR(F32/E29,"-")</f>
        <v>0.17391304347826086</v>
      </c>
      <c r="H32" s="335">
        <v>101</v>
      </c>
      <c r="I32" s="18">
        <v>15</v>
      </c>
      <c r="J32" s="27">
        <f>IFERROR(I32/H29,"-")</f>
        <v>0.14851485148514851</v>
      </c>
      <c r="K32" s="336">
        <v>8416</v>
      </c>
      <c r="L32" s="18">
        <v>636</v>
      </c>
      <c r="M32" s="27">
        <f>IFERROR(L32/K29,"-")</f>
        <v>7.5570342205323188E-2</v>
      </c>
      <c r="N32" s="335">
        <v>5271</v>
      </c>
      <c r="O32" s="18">
        <v>558</v>
      </c>
      <c r="P32" s="27">
        <f>IFERROR(O32/N29,"-")</f>
        <v>0.10586226522481502</v>
      </c>
      <c r="Q32" s="335">
        <v>2244</v>
      </c>
      <c r="R32" s="18">
        <v>308</v>
      </c>
      <c r="S32" s="27">
        <f>IFERROR(R32/Q29,"-")</f>
        <v>0.13725490196078433</v>
      </c>
      <c r="T32" s="335">
        <v>577</v>
      </c>
      <c r="U32" s="18">
        <v>83</v>
      </c>
      <c r="V32" s="27">
        <f>IFERROR(U32/T29,"-")</f>
        <v>0.14384748700173311</v>
      </c>
      <c r="W32" s="335">
        <v>82</v>
      </c>
      <c r="X32" s="18">
        <v>19</v>
      </c>
      <c r="Y32" s="27">
        <f>IFERROR(X32/W29,"-")</f>
        <v>0.23170731707317074</v>
      </c>
      <c r="Z32" s="336"/>
      <c r="AA32" s="18">
        <f t="shared" si="4"/>
        <v>1627</v>
      </c>
      <c r="AB32" s="27">
        <f>IFERROR(AA32/Z29,"-")</f>
        <v>9.7209774750552674E-2</v>
      </c>
    </row>
    <row r="33" spans="2:29" s="20" customFormat="1">
      <c r="B33" s="337">
        <v>8</v>
      </c>
      <c r="C33" s="340" t="s">
        <v>171</v>
      </c>
      <c r="D33" s="138" t="s">
        <v>82</v>
      </c>
      <c r="E33" s="334">
        <v>104</v>
      </c>
      <c r="F33" s="14">
        <v>67</v>
      </c>
      <c r="G33" s="139">
        <f>IFERROR(F33/E33,"-")</f>
        <v>0.64423076923076927</v>
      </c>
      <c r="H33" s="334">
        <v>214</v>
      </c>
      <c r="I33" s="14">
        <v>139</v>
      </c>
      <c r="J33" s="139">
        <f>IFERROR(I33/H33,"-")</f>
        <v>0.64953271028037385</v>
      </c>
      <c r="K33" s="334">
        <v>17882</v>
      </c>
      <c r="L33" s="14">
        <v>13579</v>
      </c>
      <c r="M33" s="139">
        <f>IFERROR(L33/K33,"-")</f>
        <v>0.75936696119002345</v>
      </c>
      <c r="N33" s="334">
        <v>12830</v>
      </c>
      <c r="O33" s="14">
        <v>9316</v>
      </c>
      <c r="P33" s="139">
        <f>IFERROR(O33/N33,"-")</f>
        <v>0.72611067809820729</v>
      </c>
      <c r="Q33" s="334">
        <v>6741</v>
      </c>
      <c r="R33" s="14">
        <v>4627</v>
      </c>
      <c r="S33" s="139">
        <f>IFERROR(R33/Q33,"-")</f>
        <v>0.6863966770508827</v>
      </c>
      <c r="T33" s="334">
        <v>1843</v>
      </c>
      <c r="U33" s="14">
        <v>1183</v>
      </c>
      <c r="V33" s="139">
        <f>IFERROR(U33/T33,"-")</f>
        <v>0.64188822571893656</v>
      </c>
      <c r="W33" s="334">
        <v>278</v>
      </c>
      <c r="X33" s="14">
        <v>160</v>
      </c>
      <c r="Y33" s="139">
        <f>IFERROR(X33/W33,"-")</f>
        <v>0.57553956834532372</v>
      </c>
      <c r="Z33" s="334">
        <f>SUM(E33,H33,K33,N33,Q33,T33,W33)</f>
        <v>39892</v>
      </c>
      <c r="AA33" s="14">
        <f t="shared" si="4"/>
        <v>29071</v>
      </c>
      <c r="AB33" s="139">
        <f>IFERROR(AA33/Z33,"-")</f>
        <v>0.72874260503359067</v>
      </c>
    </row>
    <row r="34" spans="2:29" s="20" customFormat="1">
      <c r="B34" s="338"/>
      <c r="C34" s="341"/>
      <c r="D34" s="24" t="s">
        <v>83</v>
      </c>
      <c r="E34" s="335">
        <v>104</v>
      </c>
      <c r="F34" s="17">
        <v>13</v>
      </c>
      <c r="G34" s="25">
        <f>IFERROR(F34/E33,"-")</f>
        <v>0.125</v>
      </c>
      <c r="H34" s="335">
        <v>214</v>
      </c>
      <c r="I34" s="17">
        <v>30</v>
      </c>
      <c r="J34" s="25">
        <f>IFERROR(I34/H33,"-")</f>
        <v>0.14018691588785046</v>
      </c>
      <c r="K34" s="335">
        <v>17882</v>
      </c>
      <c r="L34" s="17">
        <v>1828</v>
      </c>
      <c r="M34" s="25">
        <f>IFERROR(L34/K33,"-")</f>
        <v>0.1022257018230623</v>
      </c>
      <c r="N34" s="335">
        <v>12830</v>
      </c>
      <c r="O34" s="17">
        <v>1403</v>
      </c>
      <c r="P34" s="25">
        <f>IFERROR(O34/N33,"-")</f>
        <v>0.10935307872174591</v>
      </c>
      <c r="Q34" s="335">
        <v>6741</v>
      </c>
      <c r="R34" s="17">
        <v>778</v>
      </c>
      <c r="S34" s="25">
        <f>IFERROR(R34/Q33,"-")</f>
        <v>0.11541314345052663</v>
      </c>
      <c r="T34" s="335">
        <v>1843</v>
      </c>
      <c r="U34" s="17">
        <v>193</v>
      </c>
      <c r="V34" s="25">
        <f>IFERROR(U34/T33,"-")</f>
        <v>0.10472056429734129</v>
      </c>
      <c r="W34" s="335">
        <v>278</v>
      </c>
      <c r="X34" s="17">
        <v>25</v>
      </c>
      <c r="Y34" s="25">
        <f>IFERROR(X34/W33,"-")</f>
        <v>8.9928057553956831E-2</v>
      </c>
      <c r="Z34" s="335"/>
      <c r="AA34" s="17">
        <f t="shared" si="4"/>
        <v>4270</v>
      </c>
      <c r="AB34" s="25">
        <f>IFERROR(AA34/Z33,"-")</f>
        <v>0.10703900531434875</v>
      </c>
    </row>
    <row r="35" spans="2:29" s="20" customFormat="1">
      <c r="B35" s="338"/>
      <c r="C35" s="341"/>
      <c r="D35" s="24" t="s">
        <v>84</v>
      </c>
      <c r="E35" s="335">
        <v>104</v>
      </c>
      <c r="F35" s="17">
        <v>7</v>
      </c>
      <c r="G35" s="25">
        <f>IFERROR(F35/E33,"-")</f>
        <v>6.7307692307692304E-2</v>
      </c>
      <c r="H35" s="335">
        <v>214</v>
      </c>
      <c r="I35" s="17">
        <v>10</v>
      </c>
      <c r="J35" s="25">
        <f>IFERROR(I35/H33,"-")</f>
        <v>4.6728971962616821E-2</v>
      </c>
      <c r="K35" s="335">
        <v>17882</v>
      </c>
      <c r="L35" s="17">
        <v>1006</v>
      </c>
      <c r="M35" s="25">
        <f>IFERROR(L35/K33,"-")</f>
        <v>5.6257689296499276E-2</v>
      </c>
      <c r="N35" s="335">
        <v>12830</v>
      </c>
      <c r="O35" s="17">
        <v>783</v>
      </c>
      <c r="P35" s="25">
        <f>IFERROR(O35/N33,"-")</f>
        <v>6.102883865939205E-2</v>
      </c>
      <c r="Q35" s="335">
        <v>6741</v>
      </c>
      <c r="R35" s="17">
        <v>447</v>
      </c>
      <c r="S35" s="25">
        <f>IFERROR(R35/Q33,"-")</f>
        <v>6.6310636404094347E-2</v>
      </c>
      <c r="T35" s="335">
        <v>1843</v>
      </c>
      <c r="U35" s="17">
        <v>138</v>
      </c>
      <c r="V35" s="25">
        <f>IFERROR(U35/T33,"-")</f>
        <v>7.4877916440586001E-2</v>
      </c>
      <c r="W35" s="335">
        <v>278</v>
      </c>
      <c r="X35" s="17">
        <v>23</v>
      </c>
      <c r="Y35" s="25">
        <f>IFERROR(X35/W33,"-")</f>
        <v>8.2733812949640287E-2</v>
      </c>
      <c r="Z35" s="335"/>
      <c r="AA35" s="17">
        <f t="shared" si="4"/>
        <v>2414</v>
      </c>
      <c r="AB35" s="25">
        <f>IFERROR(AA35/Z33,"-")</f>
        <v>6.0513386142584981E-2</v>
      </c>
    </row>
    <row r="36" spans="2:29" s="20" customFormat="1" ht="14.25" thickBot="1">
      <c r="B36" s="338"/>
      <c r="C36" s="341"/>
      <c r="D36" s="140" t="s">
        <v>85</v>
      </c>
      <c r="E36" s="335">
        <v>104</v>
      </c>
      <c r="F36" s="18">
        <v>17</v>
      </c>
      <c r="G36" s="27">
        <f>IFERROR(F36/E33,"-")</f>
        <v>0.16346153846153846</v>
      </c>
      <c r="H36" s="335">
        <v>214</v>
      </c>
      <c r="I36" s="18">
        <v>35</v>
      </c>
      <c r="J36" s="27">
        <f>IFERROR(I36/H33,"-")</f>
        <v>0.16355140186915887</v>
      </c>
      <c r="K36" s="342">
        <v>17882</v>
      </c>
      <c r="L36" s="18">
        <v>1469</v>
      </c>
      <c r="M36" s="27">
        <f>IFERROR(L36/K33,"-")</f>
        <v>8.214964769041494E-2</v>
      </c>
      <c r="N36" s="335">
        <v>12830</v>
      </c>
      <c r="O36" s="18">
        <v>1328</v>
      </c>
      <c r="P36" s="27">
        <f>IFERROR(O36/N33,"-")</f>
        <v>0.10350740452065471</v>
      </c>
      <c r="Q36" s="335">
        <v>6741</v>
      </c>
      <c r="R36" s="18">
        <v>889</v>
      </c>
      <c r="S36" s="27">
        <f>IFERROR(R36/Q33,"-")</f>
        <v>0.13187954309449637</v>
      </c>
      <c r="T36" s="335">
        <v>1843</v>
      </c>
      <c r="U36" s="18">
        <v>329</v>
      </c>
      <c r="V36" s="27">
        <f>IFERROR(U36/T33,"-")</f>
        <v>0.17851329354313619</v>
      </c>
      <c r="W36" s="335">
        <v>278</v>
      </c>
      <c r="X36" s="18">
        <v>70</v>
      </c>
      <c r="Y36" s="27">
        <f>IFERROR(X36/W33,"-")</f>
        <v>0.25179856115107913</v>
      </c>
      <c r="Z36" s="342"/>
      <c r="AA36" s="18">
        <f t="shared" si="4"/>
        <v>4137</v>
      </c>
      <c r="AB36" s="27">
        <f>IFERROR(AA36/Z33,"-")</f>
        <v>0.10370500350947559</v>
      </c>
    </row>
    <row r="37" spans="2:29" s="20" customFormat="1" ht="14.25" thickTop="1">
      <c r="B37" s="328" t="s">
        <v>147</v>
      </c>
      <c r="C37" s="329"/>
      <c r="D37" s="21" t="s">
        <v>82</v>
      </c>
      <c r="E37" s="322">
        <f>SUM(E5,E9,E13,E17,E21,E25,E29,E33)</f>
        <v>267</v>
      </c>
      <c r="F37" s="22">
        <f>SUM(F5,F9,F13,F17,F21,F25,F29,F33)</f>
        <v>171</v>
      </c>
      <c r="G37" s="23">
        <f>IFERROR(F37/E37,"-")</f>
        <v>0.6404494382022472</v>
      </c>
      <c r="H37" s="322">
        <f>SUM(H5,H9,H13,H17,H21,H25,H29,H33)</f>
        <v>617</v>
      </c>
      <c r="I37" s="22">
        <f>SUM(I5,I9,I13,I17,I21,I25,I29,I33)</f>
        <v>401</v>
      </c>
      <c r="J37" s="23">
        <f>IFERROR(I37/H37,"-")</f>
        <v>0.64991896272285254</v>
      </c>
      <c r="K37" s="322">
        <f>SUM(K5,K9,K13,K17,K21,K25,K29,K33)</f>
        <v>75957</v>
      </c>
      <c r="L37" s="22">
        <f>SUM(L5,L9,L13,L17,L21,L25,L29,L33)</f>
        <v>57993</v>
      </c>
      <c r="M37" s="23">
        <f>IFERROR(L37/K37,"-")</f>
        <v>0.76349776847426831</v>
      </c>
      <c r="N37" s="322">
        <f>SUM(N5,N9,N13,N17,N21,N25,N29,N33)</f>
        <v>49917</v>
      </c>
      <c r="O37" s="22">
        <f>SUM(O5,O9,O13,O17,O21,O25,O29,O33)</f>
        <v>36403</v>
      </c>
      <c r="P37" s="23">
        <f>IFERROR(O37/N37,"-")</f>
        <v>0.72927058917803556</v>
      </c>
      <c r="Q37" s="322">
        <f>SUM(Q5,Q9,Q13,Q17,Q21,Q25,Q29,Q33)</f>
        <v>22840</v>
      </c>
      <c r="R37" s="22">
        <f>SUM(R5,R9,R13,R17,R21,R25,R29,R33)</f>
        <v>15807</v>
      </c>
      <c r="S37" s="23">
        <f>IFERROR(R37/Q37,"-")</f>
        <v>0.69207530647985993</v>
      </c>
      <c r="T37" s="322">
        <f>SUM(T5,T9,T13,T17,T21,T25,T29,T33)</f>
        <v>5923</v>
      </c>
      <c r="U37" s="22">
        <f>SUM(U5,U9,U13,U17,U21,U25,U29,U33)</f>
        <v>3842</v>
      </c>
      <c r="V37" s="23">
        <f>IFERROR(U37/T37,"-")</f>
        <v>0.64865777477629583</v>
      </c>
      <c r="W37" s="322">
        <f>SUM(W5,W9,W13,W17,W21,W25,W29,W33)</f>
        <v>875</v>
      </c>
      <c r="X37" s="22">
        <f>SUM(X5,X9,X13,X17,X21,X25,X29,X33)</f>
        <v>525</v>
      </c>
      <c r="Y37" s="23">
        <f>IFERROR(X37/W37,"-")</f>
        <v>0.6</v>
      </c>
      <c r="Z37" s="325">
        <f>SUM(Z5,Z9,Z13,Z17,Z21,Z25,Z29,Z33)</f>
        <v>156396</v>
      </c>
      <c r="AA37" s="22">
        <f>SUM(AA5,AA9,AA13,AA17,AA21,AA25,AA29,AA33)</f>
        <v>115142</v>
      </c>
      <c r="AB37" s="23">
        <f>IFERROR(AA37/Z37,"-")</f>
        <v>0.73622087521419988</v>
      </c>
      <c r="AC37" s="1"/>
    </row>
    <row r="38" spans="2:29" s="20" customFormat="1">
      <c r="B38" s="330"/>
      <c r="C38" s="331"/>
      <c r="D38" s="24" t="s">
        <v>83</v>
      </c>
      <c r="E38" s="323"/>
      <c r="F38" s="17">
        <f>SUM(F6,F10,F14,F18,F22,F26,F30,F34)</f>
        <v>25</v>
      </c>
      <c r="G38" s="25">
        <f>IFERROR(F38/E37,"-")</f>
        <v>9.3632958801498134E-2</v>
      </c>
      <c r="H38" s="323"/>
      <c r="I38" s="17">
        <f>SUM(I6,I10,I14,I18,I22,I26,I30,I34)</f>
        <v>73</v>
      </c>
      <c r="J38" s="25">
        <f>IFERROR(I38/H37,"-")</f>
        <v>0.11831442463533225</v>
      </c>
      <c r="K38" s="323"/>
      <c r="L38" s="17">
        <f>SUM(L6,L10,L14,L18,L22,L26,L30,L34)</f>
        <v>7733</v>
      </c>
      <c r="M38" s="25">
        <f>IFERROR(L38/K37,"-")</f>
        <v>0.10180760166936556</v>
      </c>
      <c r="N38" s="323"/>
      <c r="O38" s="17">
        <f>SUM(O6,O10,O14,O18,O22,O26,O30,O34)</f>
        <v>5296</v>
      </c>
      <c r="P38" s="25">
        <f>IFERROR(O38/N37,"-")</f>
        <v>0.10609611955846705</v>
      </c>
      <c r="Q38" s="323"/>
      <c r="R38" s="17">
        <f>SUM(R6,R10,R14,R18,R22,R26,R30,R34)</f>
        <v>2451</v>
      </c>
      <c r="S38" s="25">
        <f>IFERROR(R38/Q37,"-")</f>
        <v>0.10731173380035026</v>
      </c>
      <c r="T38" s="323"/>
      <c r="U38" s="17">
        <f>SUM(U6,U10,U14,U18,U22,U26,U30,U34)</f>
        <v>645</v>
      </c>
      <c r="V38" s="25">
        <f>IFERROR(U38/T37,"-")</f>
        <v>0.10889751814958636</v>
      </c>
      <c r="W38" s="323"/>
      <c r="X38" s="17">
        <f>SUM(X6,X10,X14,X18,X22,X26,X30,X34)</f>
        <v>83</v>
      </c>
      <c r="Y38" s="25">
        <f>IFERROR(X38/W37,"-")</f>
        <v>9.4857142857142862E-2</v>
      </c>
      <c r="Z38" s="326"/>
      <c r="AA38" s="17">
        <f>SUM(AA6,AA10,AA14,AA18,AA22,AA26,AA30,AA34)</f>
        <v>16306</v>
      </c>
      <c r="AB38" s="25">
        <f>IFERROR(AA38/Z37,"-")</f>
        <v>0.10426097854165069</v>
      </c>
    </row>
    <row r="39" spans="2:29" s="20" customFormat="1">
      <c r="B39" s="330"/>
      <c r="C39" s="331"/>
      <c r="D39" s="24" t="s">
        <v>84</v>
      </c>
      <c r="E39" s="323"/>
      <c r="F39" s="17">
        <f>SUM(F7,F11,F15,F19,F23,F27,F31,F35)</f>
        <v>22</v>
      </c>
      <c r="G39" s="25">
        <f>IFERROR(F39/E37,"-")</f>
        <v>8.2397003745318345E-2</v>
      </c>
      <c r="H39" s="323"/>
      <c r="I39" s="17">
        <f>SUM(I7,I11,I15,I19,I23,I27,I31,I35)</f>
        <v>49</v>
      </c>
      <c r="J39" s="25">
        <f>IFERROR(I39/H37,"-")</f>
        <v>7.9416531604538085E-2</v>
      </c>
      <c r="K39" s="323"/>
      <c r="L39" s="17">
        <f>SUM(L7,L11,L15,L19,L23,L27,L31,L35)</f>
        <v>4184</v>
      </c>
      <c r="M39" s="25">
        <f>IFERROR(L39/K37,"-")</f>
        <v>5.5083797411693461E-2</v>
      </c>
      <c r="N39" s="323"/>
      <c r="O39" s="17">
        <f>SUM(O7,O11,O15,O19,O23,O27,O31,O35)</f>
        <v>3033</v>
      </c>
      <c r="P39" s="25">
        <f>IFERROR(O39/N37,"-")</f>
        <v>6.0760863032634171E-2</v>
      </c>
      <c r="Q39" s="323"/>
      <c r="R39" s="17">
        <f>SUM(R7,R11,R15,R19,R23,R27,R31,R35)</f>
        <v>1562</v>
      </c>
      <c r="S39" s="25">
        <f>IFERROR(R39/Q37,"-")</f>
        <v>6.8388791593695278E-2</v>
      </c>
      <c r="T39" s="323"/>
      <c r="U39" s="17">
        <f>SUM(U7,U11,U15,U19,U23,U27,U31,U35)</f>
        <v>421</v>
      </c>
      <c r="V39" s="25">
        <f>IFERROR(U39/T37,"-")</f>
        <v>7.1078845179807532E-2</v>
      </c>
      <c r="W39" s="323"/>
      <c r="X39" s="17">
        <f>SUM(X7,X11,X15,X19,X23,X27,X31,X35)</f>
        <v>70</v>
      </c>
      <c r="Y39" s="25">
        <f>IFERROR(X39/W37,"-")</f>
        <v>0.08</v>
      </c>
      <c r="Z39" s="326"/>
      <c r="AA39" s="17">
        <f>SUM(AA7,AA11,AA15,AA19,AA23,AA27,AA31,AA35)</f>
        <v>9341</v>
      </c>
      <c r="AB39" s="25">
        <f>IFERROR(AA39/Z37,"-")</f>
        <v>5.9726591472927699E-2</v>
      </c>
    </row>
    <row r="40" spans="2:29" s="20" customFormat="1">
      <c r="B40" s="332"/>
      <c r="C40" s="333"/>
      <c r="D40" s="26" t="s">
        <v>85</v>
      </c>
      <c r="E40" s="324"/>
      <c r="F40" s="18">
        <f>SUM(F8,F12,F16,F20,F24,F28,F32,F36)</f>
        <v>49</v>
      </c>
      <c r="G40" s="27">
        <f>IFERROR(F40/E37,"-")</f>
        <v>0.18352059925093633</v>
      </c>
      <c r="H40" s="324"/>
      <c r="I40" s="18">
        <f>SUM(I8,I12,I16,I20,I24,I28,I32,I36)</f>
        <v>94</v>
      </c>
      <c r="J40" s="27">
        <f>IFERROR(I40/H37,"-")</f>
        <v>0.15235008103727715</v>
      </c>
      <c r="K40" s="324"/>
      <c r="L40" s="18">
        <f>SUM(L8,L12,L16,L20,L24,L28,L32,L36)</f>
        <v>6047</v>
      </c>
      <c r="M40" s="27">
        <f>IFERROR(L40/K37,"-")</f>
        <v>7.9610832444672638E-2</v>
      </c>
      <c r="N40" s="324"/>
      <c r="O40" s="18">
        <f>SUM(O8,O12,O16,O20,O24,O28,O32,O36)</f>
        <v>5185</v>
      </c>
      <c r="P40" s="27">
        <f>IFERROR(O40/N37,"-")</f>
        <v>0.10387242823086323</v>
      </c>
      <c r="Q40" s="324"/>
      <c r="R40" s="18">
        <f>SUM(R8,R12,R16,R20,R24,R28,R32,R36)</f>
        <v>3020</v>
      </c>
      <c r="S40" s="27">
        <f>IFERROR(R40/Q37,"-")</f>
        <v>0.13222416812609458</v>
      </c>
      <c r="T40" s="324"/>
      <c r="U40" s="18">
        <f>SUM(U8,U12,U16,U20,U24,U28,U32,U36)</f>
        <v>1015</v>
      </c>
      <c r="V40" s="27">
        <f>IFERROR(U40/T37,"-")</f>
        <v>0.17136586189431033</v>
      </c>
      <c r="W40" s="324"/>
      <c r="X40" s="18">
        <f>SUM(X8,X12,X16,X20,X24,X28,X32,X36)</f>
        <v>197</v>
      </c>
      <c r="Y40" s="27">
        <f>IFERROR(X40/W37,"-")</f>
        <v>0.22514285714285714</v>
      </c>
      <c r="Z40" s="327"/>
      <c r="AA40" s="18">
        <f>SUM(AA8,AA12,AA16,AA20,AA24,AA28,AA32,AA36)</f>
        <v>15607</v>
      </c>
      <c r="AB40" s="27">
        <f>IFERROR(AA40/Z37,"-")</f>
        <v>9.9791554771221772E-2</v>
      </c>
    </row>
  </sheetData>
  <mergeCells count="103">
    <mergeCell ref="AK4:AL4"/>
    <mergeCell ref="AE4:AF4"/>
    <mergeCell ref="AH4:AI4"/>
    <mergeCell ref="N3:P3"/>
    <mergeCell ref="Q3:S3"/>
    <mergeCell ref="T3:V3"/>
    <mergeCell ref="W3:Y3"/>
    <mergeCell ref="Z3:AB3"/>
    <mergeCell ref="B9:B12"/>
    <mergeCell ref="C9:C12"/>
    <mergeCell ref="E9:E12"/>
    <mergeCell ref="H9:H12"/>
    <mergeCell ref="K9:K12"/>
    <mergeCell ref="K3:M3"/>
    <mergeCell ref="B3:B4"/>
    <mergeCell ref="C3:C4"/>
    <mergeCell ref="D3:D4"/>
    <mergeCell ref="E3:G3"/>
    <mergeCell ref="H3:J3"/>
    <mergeCell ref="N9:N12"/>
    <mergeCell ref="Q9:Q12"/>
    <mergeCell ref="T9:T12"/>
    <mergeCell ref="W9:W12"/>
    <mergeCell ref="Z9:Z12"/>
    <mergeCell ref="Z13:Z16"/>
    <mergeCell ref="B17:B20"/>
    <mergeCell ref="C17:C20"/>
    <mergeCell ref="E17:E20"/>
    <mergeCell ref="H17:H20"/>
    <mergeCell ref="K17:K20"/>
    <mergeCell ref="N17:N20"/>
    <mergeCell ref="Q17:Q20"/>
    <mergeCell ref="T17:T20"/>
    <mergeCell ref="W17:W20"/>
    <mergeCell ref="Z17:Z20"/>
    <mergeCell ref="B13:B16"/>
    <mergeCell ref="C13:C16"/>
    <mergeCell ref="E13:E16"/>
    <mergeCell ref="H13:H16"/>
    <mergeCell ref="K13:K16"/>
    <mergeCell ref="N13:N16"/>
    <mergeCell ref="Q13:Q16"/>
    <mergeCell ref="T13:T16"/>
    <mergeCell ref="W13:W16"/>
    <mergeCell ref="Z21:Z24"/>
    <mergeCell ref="B25:B28"/>
    <mergeCell ref="C25:C28"/>
    <mergeCell ref="E25:E28"/>
    <mergeCell ref="H25:H28"/>
    <mergeCell ref="K25:K28"/>
    <mergeCell ref="N25:N28"/>
    <mergeCell ref="Q25:Q28"/>
    <mergeCell ref="T25:T28"/>
    <mergeCell ref="W25:W28"/>
    <mergeCell ref="Z25:Z28"/>
    <mergeCell ref="B21:B24"/>
    <mergeCell ref="C21:C24"/>
    <mergeCell ref="E21:E24"/>
    <mergeCell ref="H21:H24"/>
    <mergeCell ref="K21:K24"/>
    <mergeCell ref="N21:N24"/>
    <mergeCell ref="Q21:Q24"/>
    <mergeCell ref="T21:T24"/>
    <mergeCell ref="W21:W24"/>
    <mergeCell ref="B29:B32"/>
    <mergeCell ref="C29:C32"/>
    <mergeCell ref="E29:E32"/>
    <mergeCell ref="H29:H32"/>
    <mergeCell ref="K29:K32"/>
    <mergeCell ref="Z33:Z36"/>
    <mergeCell ref="N29:N32"/>
    <mergeCell ref="Q29:Q32"/>
    <mergeCell ref="T29:T32"/>
    <mergeCell ref="W29:W32"/>
    <mergeCell ref="Z29:Z32"/>
    <mergeCell ref="B33:B36"/>
    <mergeCell ref="C33:C36"/>
    <mergeCell ref="E33:E36"/>
    <mergeCell ref="H33:H36"/>
    <mergeCell ref="K33:K36"/>
    <mergeCell ref="N33:N36"/>
    <mergeCell ref="Q33:Q36"/>
    <mergeCell ref="T33:T36"/>
    <mergeCell ref="W33:W36"/>
    <mergeCell ref="N5:N8"/>
    <mergeCell ref="Q5:Q8"/>
    <mergeCell ref="T5:T8"/>
    <mergeCell ref="W5:W8"/>
    <mergeCell ref="Z5:Z8"/>
    <mergeCell ref="B5:B8"/>
    <mergeCell ref="C5:C8"/>
    <mergeCell ref="E5:E8"/>
    <mergeCell ref="H5:H8"/>
    <mergeCell ref="K5:K8"/>
    <mergeCell ref="Q37:Q40"/>
    <mergeCell ref="T37:T40"/>
    <mergeCell ref="W37:W40"/>
    <mergeCell ref="Z37:Z40"/>
    <mergeCell ref="B37:C40"/>
    <mergeCell ref="E37:E40"/>
    <mergeCell ref="H37:H40"/>
    <mergeCell ref="K37:K40"/>
    <mergeCell ref="N37:N40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2-7.歯科健診分析</oddHeader>
  </headerFooter>
  <ignoredErrors>
    <ignoredError sqref="AF5:AF12 AI7:AI12" emptyCellReference="1"/>
    <ignoredError sqref="G37 J37 M37 P37 S37 V37 Y37" formula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L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6384" width="9" style="1"/>
  </cols>
  <sheetData>
    <row r="1" spans="1:12" ht="16.5" customHeight="1">
      <c r="A1" s="4" t="s">
        <v>239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249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L304"/>
  <sheetViews>
    <sheetView showGridLines="0" zoomScaleNormal="100" zoomScaleSheetLayoutView="100" workbookViewId="0"/>
  </sheetViews>
  <sheetFormatPr defaultColWidth="9" defaultRowHeight="13.5"/>
  <cols>
    <col min="1" max="1" width="4.625" style="20" customWidth="1"/>
    <col min="2" max="2" width="3.375" style="20" customWidth="1"/>
    <col min="3" max="29" width="9.625" style="20" customWidth="1"/>
    <col min="30" max="30" width="9" style="20"/>
    <col min="31" max="31" width="10.875" style="142" customWidth="1"/>
    <col min="32" max="32" width="9.375" style="271" bestFit="1" customWidth="1"/>
    <col min="33" max="33" width="9" style="142"/>
    <col min="34" max="34" width="11.5" style="142" customWidth="1"/>
    <col min="35" max="35" width="10.25" style="142" bestFit="1" customWidth="1"/>
    <col min="36" max="36" width="9.375" style="142" customWidth="1"/>
    <col min="37" max="38" width="9" style="142"/>
    <col min="39" max="16384" width="9" style="20"/>
  </cols>
  <sheetData>
    <row r="1" spans="1:38" s="1" customFormat="1" ht="16.5" customHeight="1">
      <c r="A1" s="4" t="s">
        <v>245</v>
      </c>
      <c r="AC1" s="20"/>
      <c r="AE1" s="142"/>
      <c r="AF1" s="267"/>
      <c r="AG1" s="11"/>
      <c r="AH1" s="11"/>
      <c r="AI1" s="11"/>
      <c r="AJ1" s="11"/>
      <c r="AK1" s="11"/>
      <c r="AL1" s="11"/>
    </row>
    <row r="2" spans="1:38" s="1" customFormat="1" ht="16.5" customHeight="1">
      <c r="A2" s="4" t="s">
        <v>215</v>
      </c>
      <c r="D2" s="12" t="s">
        <v>214</v>
      </c>
      <c r="AC2" s="20"/>
      <c r="AE2" s="142"/>
      <c r="AF2" s="267"/>
      <c r="AG2" s="11"/>
      <c r="AH2" s="259"/>
      <c r="AI2" s="11"/>
      <c r="AJ2" s="11"/>
      <c r="AK2" s="11"/>
      <c r="AL2" s="11"/>
    </row>
    <row r="3" spans="1:38" s="1" customFormat="1" ht="16.5" customHeight="1">
      <c r="B3" s="345"/>
      <c r="C3" s="346" t="s">
        <v>190</v>
      </c>
      <c r="D3" s="348" t="s">
        <v>327</v>
      </c>
      <c r="E3" s="292" t="s">
        <v>65</v>
      </c>
      <c r="F3" s="306"/>
      <c r="G3" s="307"/>
      <c r="H3" s="287" t="s">
        <v>66</v>
      </c>
      <c r="I3" s="288"/>
      <c r="J3" s="289"/>
      <c r="K3" s="287" t="s">
        <v>67</v>
      </c>
      <c r="L3" s="288"/>
      <c r="M3" s="289"/>
      <c r="N3" s="287" t="s">
        <v>68</v>
      </c>
      <c r="O3" s="288"/>
      <c r="P3" s="289"/>
      <c r="Q3" s="287" t="s">
        <v>69</v>
      </c>
      <c r="R3" s="288"/>
      <c r="S3" s="289"/>
      <c r="T3" s="287" t="s">
        <v>70</v>
      </c>
      <c r="U3" s="288"/>
      <c r="V3" s="289"/>
      <c r="W3" s="287" t="s">
        <v>71</v>
      </c>
      <c r="X3" s="288"/>
      <c r="Y3" s="289"/>
      <c r="Z3" s="287" t="s">
        <v>86</v>
      </c>
      <c r="AA3" s="288"/>
      <c r="AB3" s="289"/>
      <c r="AC3" s="2"/>
      <c r="AE3" s="170" t="s">
        <v>262</v>
      </c>
      <c r="AF3" s="267"/>
      <c r="AG3" s="11"/>
      <c r="AH3" s="11"/>
      <c r="AI3" s="11"/>
      <c r="AJ3" s="11"/>
      <c r="AK3" s="11"/>
      <c r="AL3" s="11"/>
    </row>
    <row r="4" spans="1:38" s="1" customFormat="1" ht="40.5" customHeight="1">
      <c r="B4" s="345"/>
      <c r="C4" s="347"/>
      <c r="D4" s="349"/>
      <c r="E4" s="6" t="s">
        <v>178</v>
      </c>
      <c r="F4" s="13" t="s">
        <v>73</v>
      </c>
      <c r="G4" s="124" t="s">
        <v>275</v>
      </c>
      <c r="H4" s="6" t="s">
        <v>178</v>
      </c>
      <c r="I4" s="13" t="s">
        <v>73</v>
      </c>
      <c r="J4" s="124" t="s">
        <v>275</v>
      </c>
      <c r="K4" s="6" t="s">
        <v>178</v>
      </c>
      <c r="L4" s="13" t="s">
        <v>73</v>
      </c>
      <c r="M4" s="124" t="s">
        <v>275</v>
      </c>
      <c r="N4" s="6" t="s">
        <v>178</v>
      </c>
      <c r="O4" s="13" t="s">
        <v>73</v>
      </c>
      <c r="P4" s="124" t="s">
        <v>275</v>
      </c>
      <c r="Q4" s="6" t="s">
        <v>178</v>
      </c>
      <c r="R4" s="13" t="s">
        <v>73</v>
      </c>
      <c r="S4" s="124" t="s">
        <v>275</v>
      </c>
      <c r="T4" s="6" t="s">
        <v>178</v>
      </c>
      <c r="U4" s="13" t="s">
        <v>73</v>
      </c>
      <c r="V4" s="124" t="s">
        <v>275</v>
      </c>
      <c r="W4" s="6" t="s">
        <v>178</v>
      </c>
      <c r="X4" s="13" t="s">
        <v>73</v>
      </c>
      <c r="Y4" s="124" t="s">
        <v>275</v>
      </c>
      <c r="Z4" s="6" t="s">
        <v>178</v>
      </c>
      <c r="AA4" s="13" t="s">
        <v>73</v>
      </c>
      <c r="AB4" s="124" t="s">
        <v>275</v>
      </c>
      <c r="AC4" s="100"/>
      <c r="AE4" s="266" t="s">
        <v>238</v>
      </c>
      <c r="AF4" s="268"/>
      <c r="AG4" s="11"/>
      <c r="AH4" s="290" t="s">
        <v>238</v>
      </c>
      <c r="AI4" s="291"/>
      <c r="AJ4" s="42"/>
      <c r="AK4" s="283" t="s">
        <v>237</v>
      </c>
      <c r="AL4" s="284"/>
    </row>
    <row r="5" spans="1:38">
      <c r="B5" s="337">
        <v>1</v>
      </c>
      <c r="C5" s="350" t="s">
        <v>57</v>
      </c>
      <c r="D5" s="138" t="s">
        <v>82</v>
      </c>
      <c r="E5" s="334">
        <v>104</v>
      </c>
      <c r="F5" s="14">
        <v>67</v>
      </c>
      <c r="G5" s="139">
        <f>IFERROR(F5/E5,"-")</f>
        <v>0.64423076923076927</v>
      </c>
      <c r="H5" s="334">
        <v>214</v>
      </c>
      <c r="I5" s="14">
        <v>139</v>
      </c>
      <c r="J5" s="139">
        <f>IFERROR(I5/H5,"-")</f>
        <v>0.64953271028037385</v>
      </c>
      <c r="K5" s="334">
        <v>17882</v>
      </c>
      <c r="L5" s="14">
        <v>13579</v>
      </c>
      <c r="M5" s="139">
        <f>IFERROR(L5/K5,"-")</f>
        <v>0.75936696119002345</v>
      </c>
      <c r="N5" s="334">
        <v>12830</v>
      </c>
      <c r="O5" s="14">
        <v>9316</v>
      </c>
      <c r="P5" s="139">
        <f>IFERROR(O5/N5,"-")</f>
        <v>0.72611067809820729</v>
      </c>
      <c r="Q5" s="334">
        <v>6741</v>
      </c>
      <c r="R5" s="14">
        <v>4627</v>
      </c>
      <c r="S5" s="139">
        <f>IFERROR(R5/Q5,"-")</f>
        <v>0.6863966770508827</v>
      </c>
      <c r="T5" s="334">
        <v>1843</v>
      </c>
      <c r="U5" s="14">
        <v>1183</v>
      </c>
      <c r="V5" s="139">
        <f>IFERROR(U5/T5,"-")</f>
        <v>0.64188822571893656</v>
      </c>
      <c r="W5" s="334">
        <v>278</v>
      </c>
      <c r="X5" s="14">
        <v>160</v>
      </c>
      <c r="Y5" s="139">
        <f>IFERROR(X5/W5,"-")</f>
        <v>0.57553956834532372</v>
      </c>
      <c r="Z5" s="334">
        <f>SUM(E5,H5,K5,N5,Q5,T5,W5)</f>
        <v>39892</v>
      </c>
      <c r="AA5" s="14">
        <f>SUM(F5,I5,L5,O5,R5,U5,X5)</f>
        <v>29071</v>
      </c>
      <c r="AB5" s="139">
        <f>IFERROR(AA5/Z5,"-")</f>
        <v>0.72874260503359067</v>
      </c>
      <c r="AC5" s="15"/>
      <c r="AD5" s="20">
        <v>1</v>
      </c>
      <c r="AE5" s="98" t="s">
        <v>57</v>
      </c>
      <c r="AF5" s="269">
        <f t="shared" ref="AF5:AF36" si="0">INDEX($AB:$AB,(ROW()+($AD5-1)*3)+3)</f>
        <v>0.10370500350947559</v>
      </c>
      <c r="AG5" s="16"/>
      <c r="AH5" s="80" t="str">
        <f>INDEX($AE$5:$AE$78,MATCH(AI5,AF$5:AF$78,0))</f>
        <v>能勢町</v>
      </c>
      <c r="AI5" s="237">
        <f>LARGE(AF$5:AF$78,ROW(A1))</f>
        <v>0.15231788079470199</v>
      </c>
      <c r="AJ5" s="97"/>
      <c r="AK5" s="243">
        <f>$AB$304</f>
        <v>9.9791554771221772E-2</v>
      </c>
      <c r="AL5" s="244">
        <v>0</v>
      </c>
    </row>
    <row r="6" spans="1:38">
      <c r="B6" s="338"/>
      <c r="C6" s="351"/>
      <c r="D6" s="24" t="s">
        <v>83</v>
      </c>
      <c r="E6" s="335"/>
      <c r="F6" s="17">
        <v>13</v>
      </c>
      <c r="G6" s="25">
        <f>IFERROR(F6/E5,"-")</f>
        <v>0.125</v>
      </c>
      <c r="H6" s="335">
        <v>214</v>
      </c>
      <c r="I6" s="17">
        <v>30</v>
      </c>
      <c r="J6" s="25">
        <f>IFERROR(I6/H5,"-")</f>
        <v>0.14018691588785046</v>
      </c>
      <c r="K6" s="335">
        <v>17882</v>
      </c>
      <c r="L6" s="17">
        <v>1828</v>
      </c>
      <c r="M6" s="25">
        <f>IFERROR(L6/K5,"-")</f>
        <v>0.1022257018230623</v>
      </c>
      <c r="N6" s="335">
        <v>12830</v>
      </c>
      <c r="O6" s="17">
        <v>1403</v>
      </c>
      <c r="P6" s="25">
        <f>IFERROR(O6/N5,"-")</f>
        <v>0.10935307872174591</v>
      </c>
      <c r="Q6" s="335">
        <v>6741</v>
      </c>
      <c r="R6" s="17">
        <v>778</v>
      </c>
      <c r="S6" s="25">
        <f>IFERROR(R6/Q5,"-")</f>
        <v>0.11541314345052663</v>
      </c>
      <c r="T6" s="335">
        <v>1843</v>
      </c>
      <c r="U6" s="17">
        <v>193</v>
      </c>
      <c r="V6" s="25">
        <f>IFERROR(U6/T5,"-")</f>
        <v>0.10472056429734129</v>
      </c>
      <c r="W6" s="335">
        <v>278</v>
      </c>
      <c r="X6" s="17">
        <v>25</v>
      </c>
      <c r="Y6" s="25">
        <f>IFERROR(X6/W5,"-")</f>
        <v>8.9928057553956831E-2</v>
      </c>
      <c r="Z6" s="335"/>
      <c r="AA6" s="17">
        <f t="shared" ref="AA6:AA69" si="1">SUM(F6,I6,L6,O6,R6,U6,X6)</f>
        <v>4270</v>
      </c>
      <c r="AB6" s="25">
        <f>IFERROR(AA6/Z5,"-")</f>
        <v>0.10703900531434875</v>
      </c>
      <c r="AC6" s="15"/>
      <c r="AD6" s="20">
        <v>2</v>
      </c>
      <c r="AE6" s="98" t="s">
        <v>129</v>
      </c>
      <c r="AF6" s="269">
        <f t="shared" si="0"/>
        <v>0.10526315789473684</v>
      </c>
      <c r="AG6" s="16"/>
      <c r="AH6" s="80" t="str">
        <f t="shared" ref="AH6:AH69" si="2">INDEX($AE$5:$AE$78,MATCH(AI6,AF$5:AF$78,0))</f>
        <v>生野区</v>
      </c>
      <c r="AI6" s="237">
        <f t="shared" ref="AI6:AI69" si="3">LARGE(AF$5:AF$78,ROW(A2))</f>
        <v>0.15061963775023832</v>
      </c>
      <c r="AJ6" s="97"/>
      <c r="AK6" s="243">
        <f t="shared" ref="AK6:AK69" si="4">$AB$304</f>
        <v>9.9791554771221772E-2</v>
      </c>
      <c r="AL6" s="244">
        <v>0</v>
      </c>
    </row>
    <row r="7" spans="1:38">
      <c r="B7" s="338"/>
      <c r="C7" s="351"/>
      <c r="D7" s="24" t="s">
        <v>84</v>
      </c>
      <c r="E7" s="335"/>
      <c r="F7" s="17">
        <v>7</v>
      </c>
      <c r="G7" s="25">
        <f>IFERROR(F7/E5,"-")</f>
        <v>6.7307692307692304E-2</v>
      </c>
      <c r="H7" s="335">
        <v>214</v>
      </c>
      <c r="I7" s="17">
        <v>10</v>
      </c>
      <c r="J7" s="25">
        <f>IFERROR(I7/H5,"-")</f>
        <v>4.6728971962616821E-2</v>
      </c>
      <c r="K7" s="335">
        <v>17882</v>
      </c>
      <c r="L7" s="17">
        <v>1006</v>
      </c>
      <c r="M7" s="25">
        <f>IFERROR(L7/K5,"-")</f>
        <v>5.6257689296499276E-2</v>
      </c>
      <c r="N7" s="335">
        <v>12830</v>
      </c>
      <c r="O7" s="17">
        <v>783</v>
      </c>
      <c r="P7" s="25">
        <f>IFERROR(O7/N5,"-")</f>
        <v>6.102883865939205E-2</v>
      </c>
      <c r="Q7" s="335">
        <v>6741</v>
      </c>
      <c r="R7" s="17">
        <v>447</v>
      </c>
      <c r="S7" s="25">
        <f>IFERROR(R7/Q5,"-")</f>
        <v>6.6310636404094347E-2</v>
      </c>
      <c r="T7" s="335">
        <v>1843</v>
      </c>
      <c r="U7" s="17">
        <v>138</v>
      </c>
      <c r="V7" s="25">
        <f>IFERROR(U7/T5,"-")</f>
        <v>7.4877916440586001E-2</v>
      </c>
      <c r="W7" s="335">
        <v>278</v>
      </c>
      <c r="X7" s="17">
        <v>23</v>
      </c>
      <c r="Y7" s="25">
        <f>IFERROR(X7/W5,"-")</f>
        <v>8.2733812949640287E-2</v>
      </c>
      <c r="Z7" s="335"/>
      <c r="AA7" s="17">
        <f t="shared" si="1"/>
        <v>2414</v>
      </c>
      <c r="AB7" s="25">
        <f>IFERROR(AA7/Z5,"-")</f>
        <v>6.0513386142584981E-2</v>
      </c>
      <c r="AC7" s="15"/>
      <c r="AD7" s="20">
        <v>3</v>
      </c>
      <c r="AE7" s="98" t="s">
        <v>130</v>
      </c>
      <c r="AF7" s="269">
        <f t="shared" si="0"/>
        <v>0.10840108401084012</v>
      </c>
      <c r="AG7" s="16"/>
      <c r="AH7" s="80" t="str">
        <f t="shared" si="2"/>
        <v>天王寺区</v>
      </c>
      <c r="AI7" s="237">
        <f t="shared" si="3"/>
        <v>0.12982456140350876</v>
      </c>
      <c r="AJ7" s="97"/>
      <c r="AK7" s="243">
        <f t="shared" si="4"/>
        <v>9.9791554771221772E-2</v>
      </c>
      <c r="AL7" s="244">
        <v>0</v>
      </c>
    </row>
    <row r="8" spans="1:38">
      <c r="B8" s="339"/>
      <c r="C8" s="352"/>
      <c r="D8" s="26" t="s">
        <v>85</v>
      </c>
      <c r="E8" s="336"/>
      <c r="F8" s="18">
        <v>17</v>
      </c>
      <c r="G8" s="27">
        <f>IFERROR(F8/E5,"-")</f>
        <v>0.16346153846153846</v>
      </c>
      <c r="H8" s="336">
        <v>214</v>
      </c>
      <c r="I8" s="18">
        <v>35</v>
      </c>
      <c r="J8" s="27">
        <f>IFERROR(I8/H5,"-")</f>
        <v>0.16355140186915887</v>
      </c>
      <c r="K8" s="336">
        <v>17882</v>
      </c>
      <c r="L8" s="18">
        <v>1469</v>
      </c>
      <c r="M8" s="27">
        <f>IFERROR(L8/K5,"-")</f>
        <v>8.214964769041494E-2</v>
      </c>
      <c r="N8" s="336">
        <v>12830</v>
      </c>
      <c r="O8" s="18">
        <v>1328</v>
      </c>
      <c r="P8" s="27">
        <f>IFERROR(O8/N5,"-")</f>
        <v>0.10350740452065471</v>
      </c>
      <c r="Q8" s="336">
        <v>6741</v>
      </c>
      <c r="R8" s="18">
        <v>889</v>
      </c>
      <c r="S8" s="27">
        <f>IFERROR(R8/Q5,"-")</f>
        <v>0.13187954309449637</v>
      </c>
      <c r="T8" s="336">
        <v>1843</v>
      </c>
      <c r="U8" s="18">
        <v>329</v>
      </c>
      <c r="V8" s="27">
        <f>IFERROR(U8/T5,"-")</f>
        <v>0.17851329354313619</v>
      </c>
      <c r="W8" s="336">
        <v>278</v>
      </c>
      <c r="X8" s="18">
        <v>70</v>
      </c>
      <c r="Y8" s="27">
        <f>IFERROR(X8/W5,"-")</f>
        <v>0.25179856115107913</v>
      </c>
      <c r="Z8" s="336"/>
      <c r="AA8" s="18">
        <f t="shared" si="1"/>
        <v>4137</v>
      </c>
      <c r="AB8" s="27">
        <f>IFERROR(AA8/Z5,"-")</f>
        <v>0.10370500350947559</v>
      </c>
      <c r="AC8" s="15"/>
      <c r="AD8" s="20">
        <v>4</v>
      </c>
      <c r="AE8" s="98" t="s">
        <v>131</v>
      </c>
      <c r="AF8" s="269">
        <f t="shared" si="0"/>
        <v>0.12564102564102564</v>
      </c>
      <c r="AG8" s="16"/>
      <c r="AH8" s="80" t="str">
        <f t="shared" si="2"/>
        <v>岬町</v>
      </c>
      <c r="AI8" s="237">
        <f t="shared" si="3"/>
        <v>0.12834224598930483</v>
      </c>
      <c r="AJ8" s="97"/>
      <c r="AK8" s="243">
        <f t="shared" si="4"/>
        <v>9.9791554771221772E-2</v>
      </c>
      <c r="AL8" s="244">
        <v>0</v>
      </c>
    </row>
    <row r="9" spans="1:38">
      <c r="B9" s="337">
        <v>2</v>
      </c>
      <c r="C9" s="350" t="s">
        <v>129</v>
      </c>
      <c r="D9" s="138" t="s">
        <v>82</v>
      </c>
      <c r="E9" s="334">
        <v>2</v>
      </c>
      <c r="F9" s="14">
        <v>2</v>
      </c>
      <c r="G9" s="139">
        <f>IFERROR(F9/E9,"-")</f>
        <v>1</v>
      </c>
      <c r="H9" s="334">
        <v>12</v>
      </c>
      <c r="I9" s="14">
        <v>9</v>
      </c>
      <c r="J9" s="139">
        <f>IFERROR(I9/H9,"-")</f>
        <v>0.75</v>
      </c>
      <c r="K9" s="334">
        <v>720</v>
      </c>
      <c r="L9" s="14">
        <v>536</v>
      </c>
      <c r="M9" s="139">
        <f>IFERROR(L9/K9,"-")</f>
        <v>0.74444444444444446</v>
      </c>
      <c r="N9" s="334">
        <v>521</v>
      </c>
      <c r="O9" s="14">
        <v>357</v>
      </c>
      <c r="P9" s="139">
        <f>IFERROR(O9/N9,"-")</f>
        <v>0.68522072936660272</v>
      </c>
      <c r="Q9" s="334">
        <v>236</v>
      </c>
      <c r="R9" s="14">
        <v>147</v>
      </c>
      <c r="S9" s="139">
        <f>IFERROR(R9/Q9,"-")</f>
        <v>0.6228813559322034</v>
      </c>
      <c r="T9" s="334">
        <v>60</v>
      </c>
      <c r="U9" s="14">
        <v>39</v>
      </c>
      <c r="V9" s="139">
        <f>IFERROR(U9/T9,"-")</f>
        <v>0.65</v>
      </c>
      <c r="W9" s="334">
        <v>7</v>
      </c>
      <c r="X9" s="14">
        <v>3</v>
      </c>
      <c r="Y9" s="139">
        <f>IFERROR(X9/W9,"-")</f>
        <v>0.42857142857142855</v>
      </c>
      <c r="Z9" s="334">
        <f>SUM(E9,H9,K9,N9,Q9,T9,W9)</f>
        <v>1558</v>
      </c>
      <c r="AA9" s="14">
        <f t="shared" si="1"/>
        <v>1093</v>
      </c>
      <c r="AB9" s="139">
        <f>IFERROR(AA9/Z9,"-")</f>
        <v>0.70154043645699615</v>
      </c>
      <c r="AC9" s="15"/>
      <c r="AD9" s="20">
        <v>5</v>
      </c>
      <c r="AE9" s="98" t="s">
        <v>132</v>
      </c>
      <c r="AF9" s="269">
        <f t="shared" si="0"/>
        <v>8.1967213114754092E-2</v>
      </c>
      <c r="AG9" s="16"/>
      <c r="AH9" s="80" t="str">
        <f t="shared" si="2"/>
        <v>此花区</v>
      </c>
      <c r="AI9" s="237">
        <f t="shared" si="3"/>
        <v>0.12564102564102564</v>
      </c>
      <c r="AJ9" s="97"/>
      <c r="AK9" s="243">
        <f t="shared" si="4"/>
        <v>9.9791554771221772E-2</v>
      </c>
      <c r="AL9" s="244">
        <v>0</v>
      </c>
    </row>
    <row r="10" spans="1:38">
      <c r="B10" s="338"/>
      <c r="C10" s="351"/>
      <c r="D10" s="24" t="s">
        <v>83</v>
      </c>
      <c r="E10" s="335">
        <v>2</v>
      </c>
      <c r="F10" s="17">
        <v>0</v>
      </c>
      <c r="G10" s="25">
        <f>IFERROR(F10/E9,"-")</f>
        <v>0</v>
      </c>
      <c r="H10" s="335">
        <v>12</v>
      </c>
      <c r="I10" s="17">
        <v>2</v>
      </c>
      <c r="J10" s="25">
        <f>IFERROR(I10/H9,"-")</f>
        <v>0.16666666666666666</v>
      </c>
      <c r="K10" s="335">
        <v>720</v>
      </c>
      <c r="L10" s="17">
        <v>87</v>
      </c>
      <c r="M10" s="25">
        <f>IFERROR(L10/K9,"-")</f>
        <v>0.12083333333333333</v>
      </c>
      <c r="N10" s="335">
        <v>521</v>
      </c>
      <c r="O10" s="17">
        <v>72</v>
      </c>
      <c r="P10" s="25">
        <f>IFERROR(O10/N9,"-")</f>
        <v>0.13819577735124761</v>
      </c>
      <c r="Q10" s="335">
        <v>236</v>
      </c>
      <c r="R10" s="17">
        <v>35</v>
      </c>
      <c r="S10" s="25">
        <f>IFERROR(R10/Q9,"-")</f>
        <v>0.14830508474576271</v>
      </c>
      <c r="T10" s="335">
        <v>60</v>
      </c>
      <c r="U10" s="17">
        <v>9</v>
      </c>
      <c r="V10" s="25">
        <f>IFERROR(U10/T9,"-")</f>
        <v>0.15</v>
      </c>
      <c r="W10" s="335">
        <v>7</v>
      </c>
      <c r="X10" s="17">
        <v>2</v>
      </c>
      <c r="Y10" s="25">
        <f>IFERROR(X10/W9,"-")</f>
        <v>0.2857142857142857</v>
      </c>
      <c r="Z10" s="335"/>
      <c r="AA10" s="17">
        <f t="shared" si="1"/>
        <v>207</v>
      </c>
      <c r="AB10" s="25">
        <f>IFERROR(AA10/Z9,"-")</f>
        <v>0.13286264441591783</v>
      </c>
      <c r="AC10" s="15"/>
      <c r="AD10" s="20">
        <v>6</v>
      </c>
      <c r="AE10" s="98" t="s">
        <v>133</v>
      </c>
      <c r="AF10" s="269">
        <f t="shared" si="0"/>
        <v>0.10004786979415989</v>
      </c>
      <c r="AG10" s="16"/>
      <c r="AH10" s="80" t="str">
        <f t="shared" si="2"/>
        <v>西成区</v>
      </c>
      <c r="AI10" s="237">
        <f t="shared" si="3"/>
        <v>0.12076271186440678</v>
      </c>
      <c r="AJ10" s="97"/>
      <c r="AK10" s="243">
        <f t="shared" si="4"/>
        <v>9.9791554771221772E-2</v>
      </c>
      <c r="AL10" s="244">
        <v>0</v>
      </c>
    </row>
    <row r="11" spans="1:38">
      <c r="B11" s="338"/>
      <c r="C11" s="351"/>
      <c r="D11" s="24" t="s">
        <v>84</v>
      </c>
      <c r="E11" s="335">
        <v>2</v>
      </c>
      <c r="F11" s="17">
        <v>0</v>
      </c>
      <c r="G11" s="25">
        <f>IFERROR(F11/E9,"-")</f>
        <v>0</v>
      </c>
      <c r="H11" s="335">
        <v>12</v>
      </c>
      <c r="I11" s="17">
        <v>1</v>
      </c>
      <c r="J11" s="25">
        <f>IFERROR(I11/H9,"-")</f>
        <v>8.3333333333333329E-2</v>
      </c>
      <c r="K11" s="335">
        <v>720</v>
      </c>
      <c r="L11" s="17">
        <v>39</v>
      </c>
      <c r="M11" s="25">
        <f>IFERROR(L11/K9,"-")</f>
        <v>5.4166666666666669E-2</v>
      </c>
      <c r="N11" s="335">
        <v>521</v>
      </c>
      <c r="O11" s="17">
        <v>30</v>
      </c>
      <c r="P11" s="25">
        <f>IFERROR(O11/N9,"-")</f>
        <v>5.7581573896353169E-2</v>
      </c>
      <c r="Q11" s="335">
        <v>236</v>
      </c>
      <c r="R11" s="17">
        <v>17</v>
      </c>
      <c r="S11" s="25">
        <f>IFERROR(R11/Q9,"-")</f>
        <v>7.2033898305084748E-2</v>
      </c>
      <c r="T11" s="335">
        <v>60</v>
      </c>
      <c r="U11" s="17">
        <v>6</v>
      </c>
      <c r="V11" s="25">
        <f>IFERROR(U11/T9,"-")</f>
        <v>0.1</v>
      </c>
      <c r="W11" s="335">
        <v>7</v>
      </c>
      <c r="X11" s="17">
        <v>1</v>
      </c>
      <c r="Y11" s="25">
        <f>IFERROR(X11/W9,"-")</f>
        <v>0.14285714285714285</v>
      </c>
      <c r="Z11" s="335"/>
      <c r="AA11" s="17">
        <f t="shared" si="1"/>
        <v>94</v>
      </c>
      <c r="AB11" s="25">
        <f>IFERROR(AA11/Z9,"-")</f>
        <v>6.0333761232349167E-2</v>
      </c>
      <c r="AC11" s="15"/>
      <c r="AD11" s="20">
        <v>7</v>
      </c>
      <c r="AE11" s="98" t="s">
        <v>134</v>
      </c>
      <c r="AF11" s="269">
        <f t="shared" si="0"/>
        <v>9.8479362780593771E-2</v>
      </c>
      <c r="AG11" s="16"/>
      <c r="AH11" s="80" t="str">
        <f t="shared" si="2"/>
        <v>東淀川区</v>
      </c>
      <c r="AI11" s="237">
        <f t="shared" si="3"/>
        <v>0.11954384585135666</v>
      </c>
      <c r="AJ11" s="97"/>
      <c r="AK11" s="243">
        <f t="shared" si="4"/>
        <v>9.9791554771221772E-2</v>
      </c>
      <c r="AL11" s="244">
        <v>0</v>
      </c>
    </row>
    <row r="12" spans="1:38">
      <c r="B12" s="339"/>
      <c r="C12" s="352"/>
      <c r="D12" s="26" t="s">
        <v>85</v>
      </c>
      <c r="E12" s="336">
        <v>2</v>
      </c>
      <c r="F12" s="18">
        <v>0</v>
      </c>
      <c r="G12" s="27">
        <f>IFERROR(F12/E9,"-")</f>
        <v>0</v>
      </c>
      <c r="H12" s="336">
        <v>12</v>
      </c>
      <c r="I12" s="18">
        <v>0</v>
      </c>
      <c r="J12" s="27">
        <f>IFERROR(I12/H9,"-")</f>
        <v>0</v>
      </c>
      <c r="K12" s="336">
        <v>720</v>
      </c>
      <c r="L12" s="18">
        <v>58</v>
      </c>
      <c r="M12" s="27">
        <f>IFERROR(L12/K9,"-")</f>
        <v>8.0555555555555561E-2</v>
      </c>
      <c r="N12" s="336">
        <v>521</v>
      </c>
      <c r="O12" s="18">
        <v>62</v>
      </c>
      <c r="P12" s="27">
        <f>IFERROR(O12/N9,"-")</f>
        <v>0.11900191938579655</v>
      </c>
      <c r="Q12" s="336">
        <v>236</v>
      </c>
      <c r="R12" s="18">
        <v>37</v>
      </c>
      <c r="S12" s="27">
        <f>IFERROR(R12/Q9,"-")</f>
        <v>0.15677966101694915</v>
      </c>
      <c r="T12" s="336">
        <v>60</v>
      </c>
      <c r="U12" s="18">
        <v>6</v>
      </c>
      <c r="V12" s="27">
        <f>IFERROR(U12/T9,"-")</f>
        <v>0.1</v>
      </c>
      <c r="W12" s="336">
        <v>7</v>
      </c>
      <c r="X12" s="18">
        <v>1</v>
      </c>
      <c r="Y12" s="27">
        <f>IFERROR(X12/W9,"-")</f>
        <v>0.14285714285714285</v>
      </c>
      <c r="Z12" s="336"/>
      <c r="AA12" s="18">
        <f t="shared" si="1"/>
        <v>164</v>
      </c>
      <c r="AB12" s="27">
        <f>IFERROR(AA12/Z9,"-")</f>
        <v>0.10526315789473684</v>
      </c>
      <c r="AC12" s="15"/>
      <c r="AD12" s="20">
        <v>8</v>
      </c>
      <c r="AE12" s="98" t="s">
        <v>58</v>
      </c>
      <c r="AF12" s="269">
        <f t="shared" si="0"/>
        <v>0.12982456140350876</v>
      </c>
      <c r="AG12" s="16"/>
      <c r="AH12" s="80" t="str">
        <f t="shared" si="2"/>
        <v>摂津市</v>
      </c>
      <c r="AI12" s="237">
        <f t="shared" si="3"/>
        <v>0.11651728553137004</v>
      </c>
      <c r="AJ12" s="97"/>
      <c r="AK12" s="243">
        <f t="shared" si="4"/>
        <v>9.9791554771221772E-2</v>
      </c>
      <c r="AL12" s="244">
        <v>0</v>
      </c>
    </row>
    <row r="13" spans="1:38">
      <c r="B13" s="337">
        <v>3</v>
      </c>
      <c r="C13" s="350" t="s">
        <v>130</v>
      </c>
      <c r="D13" s="138" t="s">
        <v>82</v>
      </c>
      <c r="E13" s="334">
        <v>3</v>
      </c>
      <c r="F13" s="14">
        <v>3</v>
      </c>
      <c r="G13" s="139">
        <f>IFERROR(F13/E13,"-")</f>
        <v>1</v>
      </c>
      <c r="H13" s="334">
        <v>4</v>
      </c>
      <c r="I13" s="14">
        <v>3</v>
      </c>
      <c r="J13" s="139">
        <f>IFERROR(I13/H13,"-")</f>
        <v>0.75</v>
      </c>
      <c r="K13" s="334">
        <v>327</v>
      </c>
      <c r="L13" s="14">
        <v>251</v>
      </c>
      <c r="M13" s="139">
        <f>IFERROR(L13/K13,"-")</f>
        <v>0.76758409785932724</v>
      </c>
      <c r="N13" s="334">
        <v>221</v>
      </c>
      <c r="O13" s="14">
        <v>169</v>
      </c>
      <c r="P13" s="139">
        <f>IFERROR(O13/N13,"-")</f>
        <v>0.76470588235294112</v>
      </c>
      <c r="Q13" s="334">
        <v>129</v>
      </c>
      <c r="R13" s="14">
        <v>84</v>
      </c>
      <c r="S13" s="139">
        <f>IFERROR(R13/Q13,"-")</f>
        <v>0.65116279069767447</v>
      </c>
      <c r="T13" s="334">
        <v>50</v>
      </c>
      <c r="U13" s="14">
        <v>30</v>
      </c>
      <c r="V13" s="139">
        <f>IFERROR(U13/T13,"-")</f>
        <v>0.6</v>
      </c>
      <c r="W13" s="334">
        <v>4</v>
      </c>
      <c r="X13" s="14">
        <v>2</v>
      </c>
      <c r="Y13" s="139">
        <f>IFERROR(X13/W13,"-")</f>
        <v>0.5</v>
      </c>
      <c r="Z13" s="334">
        <f>SUM(E13,H13,K13,N13,Q13,T13,W13)</f>
        <v>738</v>
      </c>
      <c r="AA13" s="14">
        <f t="shared" si="1"/>
        <v>542</v>
      </c>
      <c r="AB13" s="139">
        <f>IFERROR(AA13/Z13,"-")</f>
        <v>0.73441734417344173</v>
      </c>
      <c r="AC13" s="15"/>
      <c r="AD13" s="20">
        <v>9</v>
      </c>
      <c r="AE13" s="98" t="s">
        <v>135</v>
      </c>
      <c r="AF13" s="269">
        <f t="shared" si="0"/>
        <v>0.10701754385964912</v>
      </c>
      <c r="AG13" s="16"/>
      <c r="AH13" s="80" t="str">
        <f t="shared" si="2"/>
        <v>大阪狭山市</v>
      </c>
      <c r="AI13" s="237">
        <f t="shared" si="3"/>
        <v>0.11612903225806452</v>
      </c>
      <c r="AJ13" s="97"/>
      <c r="AK13" s="243">
        <f t="shared" si="4"/>
        <v>9.9791554771221772E-2</v>
      </c>
      <c r="AL13" s="244">
        <v>0</v>
      </c>
    </row>
    <row r="14" spans="1:38">
      <c r="B14" s="338"/>
      <c r="C14" s="351"/>
      <c r="D14" s="24" t="s">
        <v>83</v>
      </c>
      <c r="E14" s="335">
        <v>3</v>
      </c>
      <c r="F14" s="17">
        <v>0</v>
      </c>
      <c r="G14" s="25">
        <f>IFERROR(F14/E13,"-")</f>
        <v>0</v>
      </c>
      <c r="H14" s="335">
        <v>4</v>
      </c>
      <c r="I14" s="17">
        <v>0</v>
      </c>
      <c r="J14" s="25">
        <f>IFERROR(I14/H13,"-")</f>
        <v>0</v>
      </c>
      <c r="K14" s="335">
        <v>327</v>
      </c>
      <c r="L14" s="17">
        <v>29</v>
      </c>
      <c r="M14" s="25">
        <f>IFERROR(L14/K13,"-")</f>
        <v>8.8685015290519878E-2</v>
      </c>
      <c r="N14" s="335">
        <v>221</v>
      </c>
      <c r="O14" s="17">
        <v>20</v>
      </c>
      <c r="P14" s="25">
        <f>IFERROR(O14/N13,"-")</f>
        <v>9.0497737556561084E-2</v>
      </c>
      <c r="Q14" s="335">
        <v>129</v>
      </c>
      <c r="R14" s="17">
        <v>18</v>
      </c>
      <c r="S14" s="25">
        <f>IFERROR(R14/Q13,"-")</f>
        <v>0.13953488372093023</v>
      </c>
      <c r="T14" s="335">
        <v>50</v>
      </c>
      <c r="U14" s="17">
        <v>9</v>
      </c>
      <c r="V14" s="25">
        <f>IFERROR(U14/T13,"-")</f>
        <v>0.18</v>
      </c>
      <c r="W14" s="335">
        <v>4</v>
      </c>
      <c r="X14" s="17">
        <v>2</v>
      </c>
      <c r="Y14" s="25">
        <f>IFERROR(X14/W13,"-")</f>
        <v>0.5</v>
      </c>
      <c r="Z14" s="335"/>
      <c r="AA14" s="17">
        <f t="shared" si="1"/>
        <v>78</v>
      </c>
      <c r="AB14" s="25">
        <f>IFERROR(AA14/Z13,"-")</f>
        <v>0.10569105691056911</v>
      </c>
      <c r="AC14" s="15"/>
      <c r="AD14" s="20">
        <v>10</v>
      </c>
      <c r="AE14" s="98" t="s">
        <v>59</v>
      </c>
      <c r="AF14" s="269">
        <f t="shared" si="0"/>
        <v>8.1533101045296166E-2</v>
      </c>
      <c r="AG14" s="16"/>
      <c r="AH14" s="80" t="str">
        <f t="shared" si="2"/>
        <v>堺市美原区</v>
      </c>
      <c r="AI14" s="237">
        <f t="shared" si="3"/>
        <v>0.11538461538461539</v>
      </c>
      <c r="AJ14" s="97"/>
      <c r="AK14" s="243">
        <f t="shared" si="4"/>
        <v>9.9791554771221772E-2</v>
      </c>
      <c r="AL14" s="244">
        <v>0</v>
      </c>
    </row>
    <row r="15" spans="1:38">
      <c r="B15" s="338"/>
      <c r="C15" s="351"/>
      <c r="D15" s="24" t="s">
        <v>84</v>
      </c>
      <c r="E15" s="335">
        <v>3</v>
      </c>
      <c r="F15" s="17">
        <v>0</v>
      </c>
      <c r="G15" s="25">
        <f>IFERROR(F15/E13,"-")</f>
        <v>0</v>
      </c>
      <c r="H15" s="335">
        <v>4</v>
      </c>
      <c r="I15" s="17">
        <v>0</v>
      </c>
      <c r="J15" s="25">
        <f>IFERROR(I15/H13,"-")</f>
        <v>0</v>
      </c>
      <c r="K15" s="335">
        <v>327</v>
      </c>
      <c r="L15" s="17">
        <v>18</v>
      </c>
      <c r="M15" s="25">
        <f>IFERROR(L15/K13,"-")</f>
        <v>5.5045871559633031E-2</v>
      </c>
      <c r="N15" s="335">
        <v>221</v>
      </c>
      <c r="O15" s="17">
        <v>9</v>
      </c>
      <c r="P15" s="25">
        <f>IFERROR(O15/N13,"-")</f>
        <v>4.072398190045249E-2</v>
      </c>
      <c r="Q15" s="335">
        <v>129</v>
      </c>
      <c r="R15" s="17">
        <v>10</v>
      </c>
      <c r="S15" s="25">
        <f>IFERROR(R15/Q13,"-")</f>
        <v>7.7519379844961239E-2</v>
      </c>
      <c r="T15" s="335">
        <v>50</v>
      </c>
      <c r="U15" s="17">
        <v>1</v>
      </c>
      <c r="V15" s="25">
        <f>IFERROR(U15/T13,"-")</f>
        <v>0.02</v>
      </c>
      <c r="W15" s="335">
        <v>4</v>
      </c>
      <c r="X15" s="17">
        <v>0</v>
      </c>
      <c r="Y15" s="25">
        <f>IFERROR(X15/W13,"-")</f>
        <v>0</v>
      </c>
      <c r="Z15" s="335"/>
      <c r="AA15" s="17">
        <f t="shared" si="1"/>
        <v>38</v>
      </c>
      <c r="AB15" s="25">
        <f>IFERROR(AA15/Z13,"-")</f>
        <v>5.1490514905149054E-2</v>
      </c>
      <c r="AC15" s="15"/>
      <c r="AD15" s="20">
        <v>11</v>
      </c>
      <c r="AE15" s="98" t="s">
        <v>60</v>
      </c>
      <c r="AF15" s="269">
        <f t="shared" si="0"/>
        <v>0.11954384585135666</v>
      </c>
      <c r="AG15" s="16"/>
      <c r="AH15" s="80" t="str">
        <f t="shared" si="2"/>
        <v>羽曳野市</v>
      </c>
      <c r="AI15" s="237">
        <f t="shared" si="3"/>
        <v>0.11358473421172194</v>
      </c>
      <c r="AJ15" s="97"/>
      <c r="AK15" s="243">
        <f t="shared" si="4"/>
        <v>9.9791554771221772E-2</v>
      </c>
      <c r="AL15" s="244">
        <v>0</v>
      </c>
    </row>
    <row r="16" spans="1:38">
      <c r="B16" s="339"/>
      <c r="C16" s="352"/>
      <c r="D16" s="26" t="s">
        <v>85</v>
      </c>
      <c r="E16" s="336">
        <v>3</v>
      </c>
      <c r="F16" s="18">
        <v>0</v>
      </c>
      <c r="G16" s="27">
        <f>IFERROR(F16/E13,"-")</f>
        <v>0</v>
      </c>
      <c r="H16" s="336">
        <v>4</v>
      </c>
      <c r="I16" s="18">
        <v>1</v>
      </c>
      <c r="J16" s="27">
        <f>IFERROR(I16/H13,"-")</f>
        <v>0.25</v>
      </c>
      <c r="K16" s="336">
        <v>327</v>
      </c>
      <c r="L16" s="18">
        <v>29</v>
      </c>
      <c r="M16" s="27">
        <f>IFERROR(L16/K13,"-")</f>
        <v>8.8685015290519878E-2</v>
      </c>
      <c r="N16" s="336">
        <v>221</v>
      </c>
      <c r="O16" s="18">
        <v>23</v>
      </c>
      <c r="P16" s="27">
        <f>IFERROR(O16/N13,"-")</f>
        <v>0.10407239819004525</v>
      </c>
      <c r="Q16" s="336">
        <v>129</v>
      </c>
      <c r="R16" s="18">
        <v>17</v>
      </c>
      <c r="S16" s="27">
        <f>IFERROR(R16/Q13,"-")</f>
        <v>0.13178294573643412</v>
      </c>
      <c r="T16" s="336">
        <v>50</v>
      </c>
      <c r="U16" s="18">
        <v>10</v>
      </c>
      <c r="V16" s="27">
        <f>IFERROR(U16/T13,"-")</f>
        <v>0.2</v>
      </c>
      <c r="W16" s="336">
        <v>4</v>
      </c>
      <c r="X16" s="18">
        <v>0</v>
      </c>
      <c r="Y16" s="27">
        <f>IFERROR(X16/W13,"-")</f>
        <v>0</v>
      </c>
      <c r="Z16" s="336"/>
      <c r="AA16" s="18">
        <f t="shared" si="1"/>
        <v>80</v>
      </c>
      <c r="AB16" s="27">
        <f>IFERROR(AA16/Z13,"-")</f>
        <v>0.10840108401084012</v>
      </c>
      <c r="AC16" s="15"/>
      <c r="AD16" s="20">
        <v>12</v>
      </c>
      <c r="AE16" s="98" t="s">
        <v>136</v>
      </c>
      <c r="AF16" s="269">
        <f t="shared" si="0"/>
        <v>9.7546379413524842E-2</v>
      </c>
      <c r="AG16" s="16"/>
      <c r="AH16" s="80" t="str">
        <f t="shared" si="2"/>
        <v>豊能町</v>
      </c>
      <c r="AI16" s="237">
        <f t="shared" si="3"/>
        <v>0.11323155216284987</v>
      </c>
      <c r="AJ16" s="97"/>
      <c r="AK16" s="243">
        <f t="shared" si="4"/>
        <v>9.9791554771221772E-2</v>
      </c>
      <c r="AL16" s="244">
        <v>0</v>
      </c>
    </row>
    <row r="17" spans="2:38">
      <c r="B17" s="337">
        <v>4</v>
      </c>
      <c r="C17" s="350" t="s">
        <v>131</v>
      </c>
      <c r="D17" s="138" t="s">
        <v>82</v>
      </c>
      <c r="E17" s="334">
        <v>1</v>
      </c>
      <c r="F17" s="14">
        <v>1</v>
      </c>
      <c r="G17" s="139">
        <f>IFERROR(F17/E17,"-")</f>
        <v>1</v>
      </c>
      <c r="H17" s="334">
        <v>3</v>
      </c>
      <c r="I17" s="14">
        <v>2</v>
      </c>
      <c r="J17" s="139">
        <f>IFERROR(I17/H17,"-")</f>
        <v>0.66666666666666663</v>
      </c>
      <c r="K17" s="334">
        <v>333</v>
      </c>
      <c r="L17" s="14">
        <v>250</v>
      </c>
      <c r="M17" s="139">
        <f>IFERROR(L17/K17,"-")</f>
        <v>0.75075075075075071</v>
      </c>
      <c r="N17" s="334">
        <v>263</v>
      </c>
      <c r="O17" s="14">
        <v>180</v>
      </c>
      <c r="P17" s="139">
        <f>IFERROR(O17/N17,"-")</f>
        <v>0.68441064638783267</v>
      </c>
      <c r="Q17" s="334">
        <v>134</v>
      </c>
      <c r="R17" s="14">
        <v>85</v>
      </c>
      <c r="S17" s="139">
        <f>IFERROR(R17/Q17,"-")</f>
        <v>0.63432835820895528</v>
      </c>
      <c r="T17" s="334">
        <v>42</v>
      </c>
      <c r="U17" s="14">
        <v>26</v>
      </c>
      <c r="V17" s="139">
        <f>IFERROR(U17/T17,"-")</f>
        <v>0.61904761904761907</v>
      </c>
      <c r="W17" s="334">
        <v>4</v>
      </c>
      <c r="X17" s="14">
        <v>0</v>
      </c>
      <c r="Y17" s="139">
        <f>IFERROR(X17/W17,"-")</f>
        <v>0</v>
      </c>
      <c r="Z17" s="334">
        <f>SUM(E17,H17,K17,N17,Q17,T17,W17)</f>
        <v>780</v>
      </c>
      <c r="AA17" s="14">
        <f t="shared" si="1"/>
        <v>544</v>
      </c>
      <c r="AB17" s="139">
        <f>IFERROR(AA17/Z17,"-")</f>
        <v>0.6974358974358974</v>
      </c>
      <c r="AC17" s="15"/>
      <c r="AD17" s="20">
        <v>13</v>
      </c>
      <c r="AE17" s="98" t="s">
        <v>137</v>
      </c>
      <c r="AF17" s="269">
        <f t="shared" si="0"/>
        <v>0.15061963775023832</v>
      </c>
      <c r="AG17" s="16"/>
      <c r="AH17" s="80" t="str">
        <f t="shared" si="2"/>
        <v>城東区</v>
      </c>
      <c r="AI17" s="237">
        <f t="shared" si="3"/>
        <v>0.11210131332082551</v>
      </c>
      <c r="AJ17" s="97"/>
      <c r="AK17" s="243">
        <f t="shared" si="4"/>
        <v>9.9791554771221772E-2</v>
      </c>
      <c r="AL17" s="244">
        <v>0</v>
      </c>
    </row>
    <row r="18" spans="2:38">
      <c r="B18" s="338"/>
      <c r="C18" s="351"/>
      <c r="D18" s="24" t="s">
        <v>83</v>
      </c>
      <c r="E18" s="335">
        <v>1</v>
      </c>
      <c r="F18" s="17">
        <v>0</v>
      </c>
      <c r="G18" s="25">
        <f>IFERROR(F18/E17,"-")</f>
        <v>0</v>
      </c>
      <c r="H18" s="335">
        <v>3</v>
      </c>
      <c r="I18" s="17">
        <v>1</v>
      </c>
      <c r="J18" s="25">
        <f>IFERROR(I18/H17,"-")</f>
        <v>0.33333333333333331</v>
      </c>
      <c r="K18" s="335">
        <v>333</v>
      </c>
      <c r="L18" s="17">
        <v>27</v>
      </c>
      <c r="M18" s="25">
        <f>IFERROR(L18/K17,"-")</f>
        <v>8.1081081081081086E-2</v>
      </c>
      <c r="N18" s="335">
        <v>263</v>
      </c>
      <c r="O18" s="17">
        <v>27</v>
      </c>
      <c r="P18" s="25">
        <f>IFERROR(O18/N17,"-")</f>
        <v>0.10266159695817491</v>
      </c>
      <c r="Q18" s="335">
        <v>134</v>
      </c>
      <c r="R18" s="17">
        <v>19</v>
      </c>
      <c r="S18" s="25">
        <f>IFERROR(R18/Q17,"-")</f>
        <v>0.1417910447761194</v>
      </c>
      <c r="T18" s="335">
        <v>42</v>
      </c>
      <c r="U18" s="17">
        <v>3</v>
      </c>
      <c r="V18" s="25">
        <f>IFERROR(U18/T17,"-")</f>
        <v>7.1428571428571425E-2</v>
      </c>
      <c r="W18" s="335">
        <v>4</v>
      </c>
      <c r="X18" s="17">
        <v>0</v>
      </c>
      <c r="Y18" s="25">
        <f>IFERROR(X18/W17,"-")</f>
        <v>0</v>
      </c>
      <c r="Z18" s="335"/>
      <c r="AA18" s="17">
        <f t="shared" si="1"/>
        <v>77</v>
      </c>
      <c r="AB18" s="25">
        <f>IFERROR(AA18/Z17,"-")</f>
        <v>9.8717948717948714E-2</v>
      </c>
      <c r="AC18" s="15"/>
      <c r="AD18" s="20">
        <v>14</v>
      </c>
      <c r="AE18" s="98" t="s">
        <v>138</v>
      </c>
      <c r="AF18" s="269">
        <f t="shared" si="0"/>
        <v>0.10185185185185185</v>
      </c>
      <c r="AG18" s="16"/>
      <c r="AH18" s="80" t="str">
        <f t="shared" si="2"/>
        <v>忠岡町</v>
      </c>
      <c r="AI18" s="237">
        <f t="shared" si="3"/>
        <v>0.11142061281337047</v>
      </c>
      <c r="AJ18" s="97"/>
      <c r="AK18" s="243">
        <f t="shared" si="4"/>
        <v>9.9791554771221772E-2</v>
      </c>
      <c r="AL18" s="244">
        <v>0</v>
      </c>
    </row>
    <row r="19" spans="2:38">
      <c r="B19" s="338"/>
      <c r="C19" s="351"/>
      <c r="D19" s="24" t="s">
        <v>84</v>
      </c>
      <c r="E19" s="335">
        <v>1</v>
      </c>
      <c r="F19" s="17">
        <v>0</v>
      </c>
      <c r="G19" s="25">
        <f>IFERROR(F19/E17,"-")</f>
        <v>0</v>
      </c>
      <c r="H19" s="335">
        <v>3</v>
      </c>
      <c r="I19" s="17">
        <v>0</v>
      </c>
      <c r="J19" s="25">
        <f>IFERROR(I19/H17,"-")</f>
        <v>0</v>
      </c>
      <c r="K19" s="335">
        <v>333</v>
      </c>
      <c r="L19" s="17">
        <v>23</v>
      </c>
      <c r="M19" s="25">
        <f>IFERROR(L19/K17,"-")</f>
        <v>6.9069069069069067E-2</v>
      </c>
      <c r="N19" s="335">
        <v>263</v>
      </c>
      <c r="O19" s="17">
        <v>22</v>
      </c>
      <c r="P19" s="25">
        <f>IFERROR(O19/N17,"-")</f>
        <v>8.3650190114068435E-2</v>
      </c>
      <c r="Q19" s="335">
        <v>134</v>
      </c>
      <c r="R19" s="17">
        <v>12</v>
      </c>
      <c r="S19" s="25">
        <f>IFERROR(R19/Q17,"-")</f>
        <v>8.9552238805970144E-2</v>
      </c>
      <c r="T19" s="335">
        <v>42</v>
      </c>
      <c r="U19" s="17">
        <v>4</v>
      </c>
      <c r="V19" s="25">
        <f>IFERROR(U19/T17,"-")</f>
        <v>9.5238095238095233E-2</v>
      </c>
      <c r="W19" s="335">
        <v>4</v>
      </c>
      <c r="X19" s="17">
        <v>0</v>
      </c>
      <c r="Y19" s="25">
        <f>IFERROR(X19/W17,"-")</f>
        <v>0</v>
      </c>
      <c r="Z19" s="335"/>
      <c r="AA19" s="17">
        <f t="shared" si="1"/>
        <v>61</v>
      </c>
      <c r="AB19" s="25">
        <f>IFERROR(AA19/Z17,"-")</f>
        <v>7.8205128205128205E-2</v>
      </c>
      <c r="AC19" s="15"/>
      <c r="AD19" s="20">
        <v>15</v>
      </c>
      <c r="AE19" s="98" t="s">
        <v>139</v>
      </c>
      <c r="AF19" s="269">
        <f t="shared" si="0"/>
        <v>0.11210131332082551</v>
      </c>
      <c r="AG19" s="16"/>
      <c r="AH19" s="80" t="str">
        <f t="shared" si="2"/>
        <v>堺市中区</v>
      </c>
      <c r="AI19" s="237">
        <f t="shared" si="3"/>
        <v>0.11016949152542373</v>
      </c>
      <c r="AJ19" s="97"/>
      <c r="AK19" s="243">
        <f t="shared" si="4"/>
        <v>9.9791554771221772E-2</v>
      </c>
      <c r="AL19" s="244">
        <v>0</v>
      </c>
    </row>
    <row r="20" spans="2:38">
      <c r="B20" s="339"/>
      <c r="C20" s="352"/>
      <c r="D20" s="26" t="s">
        <v>85</v>
      </c>
      <c r="E20" s="336">
        <v>1</v>
      </c>
      <c r="F20" s="18">
        <v>0</v>
      </c>
      <c r="G20" s="27">
        <f>IFERROR(F20/E17,"-")</f>
        <v>0</v>
      </c>
      <c r="H20" s="336">
        <v>3</v>
      </c>
      <c r="I20" s="18">
        <v>0</v>
      </c>
      <c r="J20" s="27">
        <f>IFERROR(I20/H17,"-")</f>
        <v>0</v>
      </c>
      <c r="K20" s="336">
        <v>333</v>
      </c>
      <c r="L20" s="18">
        <v>33</v>
      </c>
      <c r="M20" s="27">
        <f>IFERROR(L20/K17,"-")</f>
        <v>9.90990990990991E-2</v>
      </c>
      <c r="N20" s="336">
        <v>263</v>
      </c>
      <c r="O20" s="18">
        <v>34</v>
      </c>
      <c r="P20" s="27">
        <f>IFERROR(O20/N17,"-")</f>
        <v>0.12927756653992395</v>
      </c>
      <c r="Q20" s="336">
        <v>134</v>
      </c>
      <c r="R20" s="18">
        <v>18</v>
      </c>
      <c r="S20" s="27">
        <f>IFERROR(R20/Q17,"-")</f>
        <v>0.13432835820895522</v>
      </c>
      <c r="T20" s="336">
        <v>42</v>
      </c>
      <c r="U20" s="18">
        <v>9</v>
      </c>
      <c r="V20" s="27">
        <f>IFERROR(U20/T17,"-")</f>
        <v>0.21428571428571427</v>
      </c>
      <c r="W20" s="336">
        <v>4</v>
      </c>
      <c r="X20" s="18">
        <v>4</v>
      </c>
      <c r="Y20" s="27">
        <f>IFERROR(X20/W17,"-")</f>
        <v>1</v>
      </c>
      <c r="Z20" s="336"/>
      <c r="AA20" s="18">
        <f t="shared" si="1"/>
        <v>98</v>
      </c>
      <c r="AB20" s="27">
        <f>IFERROR(AA20/Z17,"-")</f>
        <v>0.12564102564102564</v>
      </c>
      <c r="AC20" s="15"/>
      <c r="AD20" s="20">
        <v>16</v>
      </c>
      <c r="AE20" s="98" t="s">
        <v>61</v>
      </c>
      <c r="AF20" s="269">
        <f t="shared" si="0"/>
        <v>9.4056549336410847E-2</v>
      </c>
      <c r="AG20" s="16"/>
      <c r="AH20" s="80" t="str">
        <f t="shared" si="2"/>
        <v>福島区</v>
      </c>
      <c r="AI20" s="237">
        <f t="shared" si="3"/>
        <v>0.10840108401084012</v>
      </c>
      <c r="AJ20" s="97"/>
      <c r="AK20" s="243">
        <f t="shared" si="4"/>
        <v>9.9791554771221772E-2</v>
      </c>
      <c r="AL20" s="244">
        <v>0</v>
      </c>
    </row>
    <row r="21" spans="2:38">
      <c r="B21" s="337">
        <v>5</v>
      </c>
      <c r="C21" s="350" t="s">
        <v>132</v>
      </c>
      <c r="D21" s="138" t="s">
        <v>82</v>
      </c>
      <c r="E21" s="334">
        <v>4</v>
      </c>
      <c r="F21" s="14">
        <v>3</v>
      </c>
      <c r="G21" s="139">
        <f>IFERROR(F21/E21,"-")</f>
        <v>0.75</v>
      </c>
      <c r="H21" s="334">
        <v>7</v>
      </c>
      <c r="I21" s="14">
        <v>3</v>
      </c>
      <c r="J21" s="139">
        <f>IFERROR(I21/H21,"-")</f>
        <v>0.42857142857142855</v>
      </c>
      <c r="K21" s="334">
        <v>455</v>
      </c>
      <c r="L21" s="14">
        <v>345</v>
      </c>
      <c r="M21" s="139">
        <f>IFERROR(L21/K21,"-")</f>
        <v>0.75824175824175821</v>
      </c>
      <c r="N21" s="334">
        <v>338</v>
      </c>
      <c r="O21" s="14">
        <v>258</v>
      </c>
      <c r="P21" s="139">
        <f>IFERROR(O21/N21,"-")</f>
        <v>0.76331360946745563</v>
      </c>
      <c r="Q21" s="334">
        <v>180</v>
      </c>
      <c r="R21" s="14">
        <v>128</v>
      </c>
      <c r="S21" s="139">
        <f>IFERROR(R21/Q21,"-")</f>
        <v>0.71111111111111114</v>
      </c>
      <c r="T21" s="334">
        <v>38</v>
      </c>
      <c r="U21" s="14">
        <v>29</v>
      </c>
      <c r="V21" s="139">
        <f>IFERROR(U21/T21,"-")</f>
        <v>0.76315789473684215</v>
      </c>
      <c r="W21" s="334">
        <v>15</v>
      </c>
      <c r="X21" s="14">
        <v>13</v>
      </c>
      <c r="Y21" s="139">
        <f>IFERROR(X21/W21,"-")</f>
        <v>0.8666666666666667</v>
      </c>
      <c r="Z21" s="334">
        <f>SUM(E21,H21,K21,N21,Q21,T21,W21)</f>
        <v>1037</v>
      </c>
      <c r="AA21" s="14">
        <f t="shared" si="1"/>
        <v>779</v>
      </c>
      <c r="AB21" s="139">
        <f>IFERROR(AA21/Z21,"-")</f>
        <v>0.75120540019286408</v>
      </c>
      <c r="AC21" s="15"/>
      <c r="AD21" s="20">
        <v>17</v>
      </c>
      <c r="AE21" s="98" t="s">
        <v>140</v>
      </c>
      <c r="AF21" s="269">
        <f t="shared" si="0"/>
        <v>9.9191770756796471E-2</v>
      </c>
      <c r="AG21" s="16"/>
      <c r="AH21" s="80" t="str">
        <f t="shared" si="2"/>
        <v>吹田市</v>
      </c>
      <c r="AI21" s="261">
        <f>LARGE(AF$5:AF$78,ROW(A17))</f>
        <v>0.10734898037706811</v>
      </c>
      <c r="AJ21" s="97"/>
      <c r="AK21" s="243">
        <f t="shared" si="4"/>
        <v>9.9791554771221772E-2</v>
      </c>
      <c r="AL21" s="244">
        <v>0</v>
      </c>
    </row>
    <row r="22" spans="2:38">
      <c r="B22" s="338"/>
      <c r="C22" s="351"/>
      <c r="D22" s="24" t="s">
        <v>83</v>
      </c>
      <c r="E22" s="335">
        <v>4</v>
      </c>
      <c r="F22" s="17">
        <v>0</v>
      </c>
      <c r="G22" s="25">
        <f>IFERROR(F22/E21,"-")</f>
        <v>0</v>
      </c>
      <c r="H22" s="335">
        <v>7</v>
      </c>
      <c r="I22" s="17">
        <v>2</v>
      </c>
      <c r="J22" s="25">
        <f>IFERROR(I22/H21,"-")</f>
        <v>0.2857142857142857</v>
      </c>
      <c r="K22" s="335">
        <v>455</v>
      </c>
      <c r="L22" s="17">
        <v>51</v>
      </c>
      <c r="M22" s="25">
        <f>IFERROR(L22/K21,"-")</f>
        <v>0.11208791208791209</v>
      </c>
      <c r="N22" s="335">
        <v>338</v>
      </c>
      <c r="O22" s="17">
        <v>29</v>
      </c>
      <c r="P22" s="25">
        <f>IFERROR(O22/N21,"-")</f>
        <v>8.5798816568047331E-2</v>
      </c>
      <c r="Q22" s="335">
        <v>180</v>
      </c>
      <c r="R22" s="17">
        <v>22</v>
      </c>
      <c r="S22" s="25">
        <f>IFERROR(R22/Q21,"-")</f>
        <v>0.12222222222222222</v>
      </c>
      <c r="T22" s="335">
        <v>38</v>
      </c>
      <c r="U22" s="17">
        <v>3</v>
      </c>
      <c r="V22" s="25">
        <f>IFERROR(U22/T21,"-")</f>
        <v>7.8947368421052627E-2</v>
      </c>
      <c r="W22" s="335">
        <v>15</v>
      </c>
      <c r="X22" s="17">
        <v>1</v>
      </c>
      <c r="Y22" s="25">
        <f>IFERROR(X22/W21,"-")</f>
        <v>6.6666666666666666E-2</v>
      </c>
      <c r="Z22" s="335"/>
      <c r="AA22" s="17">
        <f t="shared" si="1"/>
        <v>108</v>
      </c>
      <c r="AB22" s="25">
        <f>IFERROR(AA22/Z21,"-")</f>
        <v>0.10414657666345227</v>
      </c>
      <c r="AC22" s="15"/>
      <c r="AD22" s="20">
        <v>18</v>
      </c>
      <c r="AE22" s="98" t="s">
        <v>62</v>
      </c>
      <c r="AF22" s="269">
        <f t="shared" si="0"/>
        <v>9.7431716265796983E-2</v>
      </c>
      <c r="AG22" s="16"/>
      <c r="AH22" s="80" t="str">
        <f t="shared" si="2"/>
        <v>浪速区</v>
      </c>
      <c r="AI22" s="261">
        <f>LARGE(AF$5:AF$78,ROW(A18))</f>
        <v>0.10701754385964912</v>
      </c>
      <c r="AJ22" s="97"/>
      <c r="AK22" s="243">
        <f t="shared" si="4"/>
        <v>9.9791554771221772E-2</v>
      </c>
      <c r="AL22" s="244">
        <v>0</v>
      </c>
    </row>
    <row r="23" spans="2:38">
      <c r="B23" s="338"/>
      <c r="C23" s="351"/>
      <c r="D23" s="24" t="s">
        <v>84</v>
      </c>
      <c r="E23" s="335">
        <v>4</v>
      </c>
      <c r="F23" s="17">
        <v>0</v>
      </c>
      <c r="G23" s="25">
        <f>IFERROR(F23/E21,"-")</f>
        <v>0</v>
      </c>
      <c r="H23" s="335">
        <v>7</v>
      </c>
      <c r="I23" s="17">
        <v>1</v>
      </c>
      <c r="J23" s="25">
        <f>IFERROR(I23/H21,"-")</f>
        <v>0.14285714285714285</v>
      </c>
      <c r="K23" s="335">
        <v>455</v>
      </c>
      <c r="L23" s="17">
        <v>28</v>
      </c>
      <c r="M23" s="25">
        <f>IFERROR(L23/K21,"-")</f>
        <v>6.1538461538461542E-2</v>
      </c>
      <c r="N23" s="335">
        <v>338</v>
      </c>
      <c r="O23" s="17">
        <v>26</v>
      </c>
      <c r="P23" s="25">
        <f>IFERROR(O23/N21,"-")</f>
        <v>7.6923076923076927E-2</v>
      </c>
      <c r="Q23" s="335">
        <v>180</v>
      </c>
      <c r="R23" s="17">
        <v>8</v>
      </c>
      <c r="S23" s="25">
        <f>IFERROR(R23/Q21,"-")</f>
        <v>4.4444444444444446E-2</v>
      </c>
      <c r="T23" s="335">
        <v>38</v>
      </c>
      <c r="U23" s="17">
        <v>2</v>
      </c>
      <c r="V23" s="25">
        <f>IFERROR(U23/T21,"-")</f>
        <v>5.2631578947368418E-2</v>
      </c>
      <c r="W23" s="335">
        <v>15</v>
      </c>
      <c r="X23" s="17">
        <v>0</v>
      </c>
      <c r="Y23" s="25">
        <f>IFERROR(X23/W21,"-")</f>
        <v>0</v>
      </c>
      <c r="Z23" s="335"/>
      <c r="AA23" s="17">
        <f t="shared" si="1"/>
        <v>65</v>
      </c>
      <c r="AB23" s="25">
        <f>IFERROR(AA23/Z21,"-")</f>
        <v>6.2680810028929598E-2</v>
      </c>
      <c r="AC23" s="15"/>
      <c r="AD23" s="20">
        <v>19</v>
      </c>
      <c r="AE23" s="98" t="s">
        <v>141</v>
      </c>
      <c r="AF23" s="269">
        <f t="shared" si="0"/>
        <v>0.12076271186440678</v>
      </c>
      <c r="AG23" s="16"/>
      <c r="AH23" s="80" t="str">
        <f>INDEX($AE$5:$AE$78,MATCH(AI23,AF$5:AF$78,0))</f>
        <v>平野区</v>
      </c>
      <c r="AI23" s="261">
        <f>LARGE(AF$5:AF$78,ROW(A19))</f>
        <v>0.10669693530079455</v>
      </c>
      <c r="AJ23" s="97"/>
      <c r="AK23" s="243">
        <f t="shared" si="4"/>
        <v>9.9791554771221772E-2</v>
      </c>
      <c r="AL23" s="244">
        <v>0</v>
      </c>
    </row>
    <row r="24" spans="2:38">
      <c r="B24" s="339"/>
      <c r="C24" s="352"/>
      <c r="D24" s="26" t="s">
        <v>85</v>
      </c>
      <c r="E24" s="336">
        <v>4</v>
      </c>
      <c r="F24" s="18">
        <v>1</v>
      </c>
      <c r="G24" s="27">
        <f>IFERROR(F24/E21,"-")</f>
        <v>0.25</v>
      </c>
      <c r="H24" s="336">
        <v>7</v>
      </c>
      <c r="I24" s="18">
        <v>1</v>
      </c>
      <c r="J24" s="27">
        <f>IFERROR(I24/H21,"-")</f>
        <v>0.14285714285714285</v>
      </c>
      <c r="K24" s="336">
        <v>455</v>
      </c>
      <c r="L24" s="18">
        <v>31</v>
      </c>
      <c r="M24" s="27">
        <f>IFERROR(L24/K21,"-")</f>
        <v>6.8131868131868126E-2</v>
      </c>
      <c r="N24" s="336">
        <v>338</v>
      </c>
      <c r="O24" s="18">
        <v>25</v>
      </c>
      <c r="P24" s="27">
        <f>IFERROR(O24/N21,"-")</f>
        <v>7.3964497041420121E-2</v>
      </c>
      <c r="Q24" s="336">
        <v>180</v>
      </c>
      <c r="R24" s="18">
        <v>22</v>
      </c>
      <c r="S24" s="27">
        <f>IFERROR(R24/Q21,"-")</f>
        <v>0.12222222222222222</v>
      </c>
      <c r="T24" s="336">
        <v>38</v>
      </c>
      <c r="U24" s="18">
        <v>4</v>
      </c>
      <c r="V24" s="27">
        <f>IFERROR(U24/T21,"-")</f>
        <v>0.10526315789473684</v>
      </c>
      <c r="W24" s="336">
        <v>15</v>
      </c>
      <c r="X24" s="18">
        <v>1</v>
      </c>
      <c r="Y24" s="27">
        <f>IFERROR(X24/W21,"-")</f>
        <v>6.6666666666666666E-2</v>
      </c>
      <c r="Z24" s="336"/>
      <c r="AA24" s="18">
        <f t="shared" si="1"/>
        <v>85</v>
      </c>
      <c r="AB24" s="27">
        <f>IFERROR(AA24/Z21,"-")</f>
        <v>8.1967213114754092E-2</v>
      </c>
      <c r="AC24" s="15"/>
      <c r="AD24" s="20">
        <v>20</v>
      </c>
      <c r="AE24" s="98" t="s">
        <v>142</v>
      </c>
      <c r="AF24" s="269">
        <f t="shared" si="0"/>
        <v>0.1003062787136294</v>
      </c>
      <c r="AG24" s="16"/>
      <c r="AH24" s="80" t="str">
        <f>INDEX($AE$5:$AE$78,MATCH(AI24,AF$5:AF$78,0))</f>
        <v>泉南市</v>
      </c>
      <c r="AI24" s="261">
        <f>LARGE(AF$5:AF$78,ROW(A20))</f>
        <v>0.10665258711721225</v>
      </c>
      <c r="AJ24" s="97"/>
      <c r="AK24" s="243">
        <f t="shared" si="4"/>
        <v>9.9791554771221772E-2</v>
      </c>
      <c r="AL24" s="244">
        <v>0</v>
      </c>
    </row>
    <row r="25" spans="2:38">
      <c r="B25" s="337">
        <v>6</v>
      </c>
      <c r="C25" s="350" t="s">
        <v>133</v>
      </c>
      <c r="D25" s="138" t="s">
        <v>82</v>
      </c>
      <c r="E25" s="334">
        <v>5</v>
      </c>
      <c r="F25" s="14">
        <v>4</v>
      </c>
      <c r="G25" s="139">
        <f>IFERROR(F25/E25,"-")</f>
        <v>0.8</v>
      </c>
      <c r="H25" s="334">
        <v>14</v>
      </c>
      <c r="I25" s="14">
        <v>11</v>
      </c>
      <c r="J25" s="139">
        <f>IFERROR(I25/H25,"-")</f>
        <v>0.7857142857142857</v>
      </c>
      <c r="K25" s="334">
        <v>981</v>
      </c>
      <c r="L25" s="14">
        <v>738</v>
      </c>
      <c r="M25" s="139">
        <f>IFERROR(L25/K25,"-")</f>
        <v>0.75229357798165142</v>
      </c>
      <c r="N25" s="334">
        <v>667</v>
      </c>
      <c r="O25" s="14">
        <v>458</v>
      </c>
      <c r="P25" s="139">
        <f>IFERROR(O25/N25,"-")</f>
        <v>0.68665667166416788</v>
      </c>
      <c r="Q25" s="334">
        <v>313</v>
      </c>
      <c r="R25" s="14">
        <v>204</v>
      </c>
      <c r="S25" s="139">
        <f>IFERROR(R25/Q25,"-")</f>
        <v>0.65175718849840258</v>
      </c>
      <c r="T25" s="334">
        <v>90</v>
      </c>
      <c r="U25" s="14">
        <v>58</v>
      </c>
      <c r="V25" s="139">
        <f>IFERROR(U25/T25,"-")</f>
        <v>0.64444444444444449</v>
      </c>
      <c r="W25" s="334">
        <v>19</v>
      </c>
      <c r="X25" s="14">
        <v>9</v>
      </c>
      <c r="Y25" s="139">
        <f>IFERROR(X25/W25,"-")</f>
        <v>0.47368421052631576</v>
      </c>
      <c r="Z25" s="334">
        <f>SUM(E25,H25,K25,N25,Q25,T25,W25)</f>
        <v>2089</v>
      </c>
      <c r="AA25" s="14">
        <f t="shared" si="1"/>
        <v>1482</v>
      </c>
      <c r="AB25" s="139">
        <f>IFERROR(AA25/Z25,"-")</f>
        <v>0.70943034944949734</v>
      </c>
      <c r="AC25" s="15"/>
      <c r="AD25" s="20">
        <v>21</v>
      </c>
      <c r="AE25" s="98" t="s">
        <v>143</v>
      </c>
      <c r="AF25" s="269">
        <f t="shared" si="0"/>
        <v>7.3212258796821791E-2</v>
      </c>
      <c r="AG25" s="16"/>
      <c r="AH25" s="80" t="str">
        <f t="shared" si="2"/>
        <v>藤井寺市</v>
      </c>
      <c r="AI25" s="237">
        <f t="shared" si="3"/>
        <v>0.10618846694796062</v>
      </c>
      <c r="AJ25" s="97"/>
      <c r="AK25" s="243">
        <f t="shared" si="4"/>
        <v>9.9791554771221772E-2</v>
      </c>
      <c r="AL25" s="244">
        <v>0</v>
      </c>
    </row>
    <row r="26" spans="2:38">
      <c r="B26" s="338"/>
      <c r="C26" s="351"/>
      <c r="D26" s="24" t="s">
        <v>83</v>
      </c>
      <c r="E26" s="335">
        <v>5</v>
      </c>
      <c r="F26" s="17">
        <v>1</v>
      </c>
      <c r="G26" s="25">
        <f>IFERROR(F26/E25,"-")</f>
        <v>0.2</v>
      </c>
      <c r="H26" s="335">
        <v>14</v>
      </c>
      <c r="I26" s="17">
        <v>0</v>
      </c>
      <c r="J26" s="25">
        <f>IFERROR(I26/H25,"-")</f>
        <v>0</v>
      </c>
      <c r="K26" s="335">
        <v>981</v>
      </c>
      <c r="L26" s="17">
        <v>115</v>
      </c>
      <c r="M26" s="25">
        <f>IFERROR(L26/K25,"-")</f>
        <v>0.11722731906218145</v>
      </c>
      <c r="N26" s="335">
        <v>667</v>
      </c>
      <c r="O26" s="17">
        <v>87</v>
      </c>
      <c r="P26" s="25">
        <f>IFERROR(O26/N25,"-")</f>
        <v>0.13043478260869565</v>
      </c>
      <c r="Q26" s="335">
        <v>313</v>
      </c>
      <c r="R26" s="17">
        <v>42</v>
      </c>
      <c r="S26" s="25">
        <f>IFERROR(R26/Q25,"-")</f>
        <v>0.13418530351437699</v>
      </c>
      <c r="T26" s="335">
        <v>90</v>
      </c>
      <c r="U26" s="17">
        <v>8</v>
      </c>
      <c r="V26" s="25">
        <f>IFERROR(U26/T25,"-")</f>
        <v>8.8888888888888892E-2</v>
      </c>
      <c r="W26" s="335">
        <v>19</v>
      </c>
      <c r="X26" s="17">
        <v>2</v>
      </c>
      <c r="Y26" s="25">
        <f>IFERROR(X26/W25,"-")</f>
        <v>0.10526315789473684</v>
      </c>
      <c r="Z26" s="335"/>
      <c r="AA26" s="17">
        <f t="shared" si="1"/>
        <v>255</v>
      </c>
      <c r="AB26" s="25">
        <f>IFERROR(AA26/Z25,"-")</f>
        <v>0.12206797510770703</v>
      </c>
      <c r="AC26" s="15"/>
      <c r="AD26" s="20">
        <v>22</v>
      </c>
      <c r="AE26" s="98" t="s">
        <v>63</v>
      </c>
      <c r="AF26" s="269">
        <f t="shared" si="0"/>
        <v>9.8306679209783629E-2</v>
      </c>
      <c r="AG26" s="16"/>
      <c r="AH26" s="80" t="str">
        <f t="shared" si="2"/>
        <v>都島区</v>
      </c>
      <c r="AI26" s="237">
        <f t="shared" si="3"/>
        <v>0.10526315789473684</v>
      </c>
      <c r="AJ26" s="97"/>
      <c r="AK26" s="243">
        <f t="shared" si="4"/>
        <v>9.9791554771221772E-2</v>
      </c>
      <c r="AL26" s="244">
        <v>0</v>
      </c>
    </row>
    <row r="27" spans="2:38">
      <c r="B27" s="338"/>
      <c r="C27" s="351"/>
      <c r="D27" s="24" t="s">
        <v>84</v>
      </c>
      <c r="E27" s="335">
        <v>5</v>
      </c>
      <c r="F27" s="17">
        <v>0</v>
      </c>
      <c r="G27" s="25">
        <f>IFERROR(F27/E25,"-")</f>
        <v>0</v>
      </c>
      <c r="H27" s="335">
        <v>14</v>
      </c>
      <c r="I27" s="17">
        <v>0</v>
      </c>
      <c r="J27" s="25">
        <f>IFERROR(I27/H25,"-")</f>
        <v>0</v>
      </c>
      <c r="K27" s="335">
        <v>981</v>
      </c>
      <c r="L27" s="17">
        <v>55</v>
      </c>
      <c r="M27" s="25">
        <f>IFERROR(L27/K25,"-")</f>
        <v>5.6065239551478081E-2</v>
      </c>
      <c r="N27" s="335">
        <v>667</v>
      </c>
      <c r="O27" s="17">
        <v>53</v>
      </c>
      <c r="P27" s="25">
        <f>IFERROR(O27/N25,"-")</f>
        <v>7.9460269865067462E-2</v>
      </c>
      <c r="Q27" s="335">
        <v>313</v>
      </c>
      <c r="R27" s="17">
        <v>28</v>
      </c>
      <c r="S27" s="25">
        <f>IFERROR(R27/Q25,"-")</f>
        <v>8.9456869009584661E-2</v>
      </c>
      <c r="T27" s="335">
        <v>90</v>
      </c>
      <c r="U27" s="17">
        <v>6</v>
      </c>
      <c r="V27" s="25">
        <f>IFERROR(U27/T25,"-")</f>
        <v>6.6666666666666666E-2</v>
      </c>
      <c r="W27" s="335">
        <v>19</v>
      </c>
      <c r="X27" s="17">
        <v>1</v>
      </c>
      <c r="Y27" s="25">
        <f>IFERROR(X27/W25,"-")</f>
        <v>5.2631578947368418E-2</v>
      </c>
      <c r="Z27" s="335"/>
      <c r="AA27" s="17">
        <f t="shared" si="1"/>
        <v>143</v>
      </c>
      <c r="AB27" s="25">
        <f>IFERROR(AA27/Z25,"-")</f>
        <v>6.8453805648635707E-2</v>
      </c>
      <c r="AC27" s="15"/>
      <c r="AD27" s="20">
        <v>23</v>
      </c>
      <c r="AE27" s="98" t="s">
        <v>144</v>
      </c>
      <c r="AF27" s="269">
        <f t="shared" si="0"/>
        <v>0.10669693530079455</v>
      </c>
      <c r="AG27" s="16"/>
      <c r="AH27" s="80" t="str">
        <f t="shared" si="2"/>
        <v>堺市南区</v>
      </c>
      <c r="AI27" s="237">
        <f t="shared" si="3"/>
        <v>0.10501567398119123</v>
      </c>
      <c r="AJ27" s="97"/>
      <c r="AK27" s="243">
        <f t="shared" si="4"/>
        <v>9.9791554771221772E-2</v>
      </c>
      <c r="AL27" s="244">
        <v>0</v>
      </c>
    </row>
    <row r="28" spans="2:38">
      <c r="B28" s="339"/>
      <c r="C28" s="352"/>
      <c r="D28" s="26" t="s">
        <v>85</v>
      </c>
      <c r="E28" s="336">
        <v>5</v>
      </c>
      <c r="F28" s="18">
        <v>0</v>
      </c>
      <c r="G28" s="27">
        <f>IFERROR(F28/E25,"-")</f>
        <v>0</v>
      </c>
      <c r="H28" s="336">
        <v>14</v>
      </c>
      <c r="I28" s="18">
        <v>3</v>
      </c>
      <c r="J28" s="27">
        <f>IFERROR(I28/H25,"-")</f>
        <v>0.21428571428571427</v>
      </c>
      <c r="K28" s="336">
        <v>981</v>
      </c>
      <c r="L28" s="18">
        <v>73</v>
      </c>
      <c r="M28" s="27">
        <f>IFERROR(L28/K25,"-")</f>
        <v>7.4413863404689098E-2</v>
      </c>
      <c r="N28" s="336">
        <v>667</v>
      </c>
      <c r="O28" s="18">
        <v>69</v>
      </c>
      <c r="P28" s="27">
        <f>IFERROR(O28/N25,"-")</f>
        <v>0.10344827586206896</v>
      </c>
      <c r="Q28" s="336">
        <v>313</v>
      </c>
      <c r="R28" s="18">
        <v>39</v>
      </c>
      <c r="S28" s="27">
        <f>IFERROR(R28/Q25,"-")</f>
        <v>0.12460063897763578</v>
      </c>
      <c r="T28" s="336">
        <v>90</v>
      </c>
      <c r="U28" s="18">
        <v>18</v>
      </c>
      <c r="V28" s="27">
        <f>IFERROR(U28/T25,"-")</f>
        <v>0.2</v>
      </c>
      <c r="W28" s="336">
        <v>19</v>
      </c>
      <c r="X28" s="18">
        <v>7</v>
      </c>
      <c r="Y28" s="27">
        <f>IFERROR(X28/W25,"-")</f>
        <v>0.36842105263157893</v>
      </c>
      <c r="Z28" s="336"/>
      <c r="AA28" s="18">
        <f t="shared" si="1"/>
        <v>209</v>
      </c>
      <c r="AB28" s="27">
        <f>IFERROR(AA28/Z25,"-")</f>
        <v>0.10004786979415989</v>
      </c>
      <c r="AC28" s="15"/>
      <c r="AD28" s="20">
        <v>24</v>
      </c>
      <c r="AE28" s="98" t="s">
        <v>145</v>
      </c>
      <c r="AF28" s="269">
        <f t="shared" si="0"/>
        <v>9.5483133218982275E-2</v>
      </c>
      <c r="AG28" s="16"/>
      <c r="AH28" s="80" t="str">
        <f t="shared" si="2"/>
        <v>大阪市</v>
      </c>
      <c r="AI28" s="237">
        <f t="shared" si="3"/>
        <v>0.10370500350947559</v>
      </c>
      <c r="AJ28" s="97"/>
      <c r="AK28" s="243">
        <f t="shared" si="4"/>
        <v>9.9791554771221772E-2</v>
      </c>
      <c r="AL28" s="244">
        <v>0</v>
      </c>
    </row>
    <row r="29" spans="2:38">
      <c r="B29" s="337">
        <v>7</v>
      </c>
      <c r="C29" s="350" t="s">
        <v>134</v>
      </c>
      <c r="D29" s="138" t="s">
        <v>82</v>
      </c>
      <c r="E29" s="334">
        <v>6</v>
      </c>
      <c r="F29" s="14">
        <v>4</v>
      </c>
      <c r="G29" s="139">
        <f>IFERROR(F29/E29,"-")</f>
        <v>0.66666666666666663</v>
      </c>
      <c r="H29" s="334">
        <v>9</v>
      </c>
      <c r="I29" s="14">
        <v>4</v>
      </c>
      <c r="J29" s="139">
        <f>IFERROR(I29/H29,"-")</f>
        <v>0.44444444444444442</v>
      </c>
      <c r="K29" s="334">
        <v>650</v>
      </c>
      <c r="L29" s="14">
        <v>509</v>
      </c>
      <c r="M29" s="139">
        <f>IFERROR(L29/K29,"-")</f>
        <v>0.78307692307692311</v>
      </c>
      <c r="N29" s="334">
        <v>471</v>
      </c>
      <c r="O29" s="14">
        <v>345</v>
      </c>
      <c r="P29" s="139">
        <f>IFERROR(O29/N29,"-")</f>
        <v>0.73248407643312097</v>
      </c>
      <c r="Q29" s="334">
        <v>190</v>
      </c>
      <c r="R29" s="14">
        <v>144</v>
      </c>
      <c r="S29" s="139">
        <f>IFERROR(R29/Q29,"-")</f>
        <v>0.75789473684210529</v>
      </c>
      <c r="T29" s="334">
        <v>48</v>
      </c>
      <c r="U29" s="14">
        <v>38</v>
      </c>
      <c r="V29" s="139">
        <f>IFERROR(U29/T29,"-")</f>
        <v>0.79166666666666663</v>
      </c>
      <c r="W29" s="334">
        <v>7</v>
      </c>
      <c r="X29" s="14">
        <v>5</v>
      </c>
      <c r="Y29" s="139">
        <f>IFERROR(X29/W29,"-")</f>
        <v>0.7142857142857143</v>
      </c>
      <c r="Z29" s="334">
        <f>SUM(E29,H29,K29,N29,Q29,T29,W29)</f>
        <v>1381</v>
      </c>
      <c r="AA29" s="14">
        <f t="shared" si="1"/>
        <v>1049</v>
      </c>
      <c r="AB29" s="139">
        <f>IFERROR(AA29/Z29,"-")</f>
        <v>0.75959449674149171</v>
      </c>
      <c r="AC29" s="15"/>
      <c r="AD29" s="20">
        <v>25</v>
      </c>
      <c r="AE29" s="98" t="s">
        <v>146</v>
      </c>
      <c r="AF29" s="269">
        <f t="shared" si="0"/>
        <v>9.7799511002444994E-2</v>
      </c>
      <c r="AG29" s="16"/>
      <c r="AH29" s="80" t="str">
        <f t="shared" si="2"/>
        <v>阪南市</v>
      </c>
      <c r="AI29" s="237">
        <f t="shared" si="3"/>
        <v>0.10362047440699126</v>
      </c>
      <c r="AJ29" s="97"/>
      <c r="AK29" s="243">
        <f t="shared" si="4"/>
        <v>9.9791554771221772E-2</v>
      </c>
      <c r="AL29" s="244">
        <v>0</v>
      </c>
    </row>
    <row r="30" spans="2:38">
      <c r="B30" s="338"/>
      <c r="C30" s="351"/>
      <c r="D30" s="24" t="s">
        <v>83</v>
      </c>
      <c r="E30" s="335">
        <v>6</v>
      </c>
      <c r="F30" s="17">
        <v>1</v>
      </c>
      <c r="G30" s="25">
        <f>IFERROR(F30/E29,"-")</f>
        <v>0.16666666666666666</v>
      </c>
      <c r="H30" s="335">
        <v>9</v>
      </c>
      <c r="I30" s="17">
        <v>2</v>
      </c>
      <c r="J30" s="25">
        <f>IFERROR(I30/H29,"-")</f>
        <v>0.22222222222222221</v>
      </c>
      <c r="K30" s="335">
        <v>650</v>
      </c>
      <c r="L30" s="17">
        <v>55</v>
      </c>
      <c r="M30" s="25">
        <f>IFERROR(L30/K29,"-")</f>
        <v>8.461538461538462E-2</v>
      </c>
      <c r="N30" s="335">
        <v>471</v>
      </c>
      <c r="O30" s="17">
        <v>37</v>
      </c>
      <c r="P30" s="25">
        <f>IFERROR(O30/N29,"-")</f>
        <v>7.8556263269639062E-2</v>
      </c>
      <c r="Q30" s="335">
        <v>190</v>
      </c>
      <c r="R30" s="17">
        <v>14</v>
      </c>
      <c r="S30" s="25">
        <f>IFERROR(R30/Q29,"-")</f>
        <v>7.3684210526315783E-2</v>
      </c>
      <c r="T30" s="335">
        <v>48</v>
      </c>
      <c r="U30" s="17">
        <v>2</v>
      </c>
      <c r="V30" s="25">
        <f>IFERROR(U30/T29,"-")</f>
        <v>4.1666666666666664E-2</v>
      </c>
      <c r="W30" s="335">
        <v>7</v>
      </c>
      <c r="X30" s="17">
        <v>1</v>
      </c>
      <c r="Y30" s="25">
        <f>IFERROR(X30/W29,"-")</f>
        <v>0.14285714285714285</v>
      </c>
      <c r="Z30" s="335"/>
      <c r="AA30" s="17">
        <f t="shared" si="1"/>
        <v>112</v>
      </c>
      <c r="AB30" s="25">
        <f>IFERROR(AA30/Z29,"-")</f>
        <v>8.1100651701665458E-2</v>
      </c>
      <c r="AC30" s="15"/>
      <c r="AD30" s="20">
        <v>26</v>
      </c>
      <c r="AE30" s="98" t="s">
        <v>35</v>
      </c>
      <c r="AF30" s="269">
        <f t="shared" si="0"/>
        <v>0.10147970405918816</v>
      </c>
      <c r="AG30" s="16"/>
      <c r="AH30" s="80" t="str">
        <f t="shared" si="2"/>
        <v>寝屋川市</v>
      </c>
      <c r="AI30" s="237">
        <f t="shared" si="3"/>
        <v>0.1035035035035035</v>
      </c>
      <c r="AJ30" s="97"/>
      <c r="AK30" s="243">
        <f t="shared" si="4"/>
        <v>9.9791554771221772E-2</v>
      </c>
      <c r="AL30" s="244">
        <v>0</v>
      </c>
    </row>
    <row r="31" spans="2:38">
      <c r="B31" s="338"/>
      <c r="C31" s="351"/>
      <c r="D31" s="24" t="s">
        <v>84</v>
      </c>
      <c r="E31" s="335">
        <v>6</v>
      </c>
      <c r="F31" s="17">
        <v>0</v>
      </c>
      <c r="G31" s="25">
        <f>IFERROR(F31/E29,"-")</f>
        <v>0</v>
      </c>
      <c r="H31" s="335">
        <v>9</v>
      </c>
      <c r="I31" s="17">
        <v>0</v>
      </c>
      <c r="J31" s="25">
        <f>IFERROR(I31/H29,"-")</f>
        <v>0</v>
      </c>
      <c r="K31" s="335">
        <v>650</v>
      </c>
      <c r="L31" s="17">
        <v>34</v>
      </c>
      <c r="M31" s="25">
        <f>IFERROR(L31/K29,"-")</f>
        <v>5.2307692307692305E-2</v>
      </c>
      <c r="N31" s="335">
        <v>471</v>
      </c>
      <c r="O31" s="17">
        <v>37</v>
      </c>
      <c r="P31" s="25">
        <f>IFERROR(O31/N29,"-")</f>
        <v>7.8556263269639062E-2</v>
      </c>
      <c r="Q31" s="335">
        <v>190</v>
      </c>
      <c r="R31" s="17">
        <v>9</v>
      </c>
      <c r="S31" s="25">
        <f>IFERROR(R31/Q29,"-")</f>
        <v>4.736842105263158E-2</v>
      </c>
      <c r="T31" s="335">
        <v>48</v>
      </c>
      <c r="U31" s="17">
        <v>4</v>
      </c>
      <c r="V31" s="25">
        <f>IFERROR(U31/T29,"-")</f>
        <v>8.3333333333333329E-2</v>
      </c>
      <c r="W31" s="335">
        <v>7</v>
      </c>
      <c r="X31" s="17">
        <v>0</v>
      </c>
      <c r="Y31" s="25">
        <f>IFERROR(X31/W29,"-")</f>
        <v>0</v>
      </c>
      <c r="Z31" s="335"/>
      <c r="AA31" s="17">
        <f t="shared" si="1"/>
        <v>84</v>
      </c>
      <c r="AB31" s="25">
        <f>IFERROR(AA31/Z29,"-")</f>
        <v>6.0825488776249097E-2</v>
      </c>
      <c r="AC31" s="15"/>
      <c r="AD31" s="20">
        <v>27</v>
      </c>
      <c r="AE31" s="98" t="s">
        <v>36</v>
      </c>
      <c r="AF31" s="269">
        <f t="shared" si="0"/>
        <v>0.10204081632653061</v>
      </c>
      <c r="AG31" s="16"/>
      <c r="AH31" s="80" t="str">
        <f>INDEX($AE$5:$AE$78,MATCH(AI31,AF$5:AF$78,0))</f>
        <v>箕面市</v>
      </c>
      <c r="AI31" s="237">
        <f t="shared" si="3"/>
        <v>0.10344827586206896</v>
      </c>
      <c r="AJ31" s="97"/>
      <c r="AK31" s="243">
        <f t="shared" si="4"/>
        <v>9.9791554771221772E-2</v>
      </c>
      <c r="AL31" s="244">
        <v>0</v>
      </c>
    </row>
    <row r="32" spans="2:38">
      <c r="B32" s="339"/>
      <c r="C32" s="352"/>
      <c r="D32" s="26" t="s">
        <v>85</v>
      </c>
      <c r="E32" s="336">
        <v>6</v>
      </c>
      <c r="F32" s="18">
        <v>1</v>
      </c>
      <c r="G32" s="27">
        <f>IFERROR(F32/E29,"-")</f>
        <v>0.16666666666666666</v>
      </c>
      <c r="H32" s="336">
        <v>9</v>
      </c>
      <c r="I32" s="18">
        <v>3</v>
      </c>
      <c r="J32" s="27">
        <f>IFERROR(I32/H29,"-")</f>
        <v>0.33333333333333331</v>
      </c>
      <c r="K32" s="336">
        <v>650</v>
      </c>
      <c r="L32" s="18">
        <v>52</v>
      </c>
      <c r="M32" s="27">
        <f>IFERROR(L32/K29,"-")</f>
        <v>0.08</v>
      </c>
      <c r="N32" s="336">
        <v>471</v>
      </c>
      <c r="O32" s="18">
        <v>52</v>
      </c>
      <c r="P32" s="27">
        <f>IFERROR(O32/N29,"-")</f>
        <v>0.11040339702760085</v>
      </c>
      <c r="Q32" s="336">
        <v>190</v>
      </c>
      <c r="R32" s="18">
        <v>23</v>
      </c>
      <c r="S32" s="27">
        <f>IFERROR(R32/Q29,"-")</f>
        <v>0.12105263157894737</v>
      </c>
      <c r="T32" s="336">
        <v>48</v>
      </c>
      <c r="U32" s="18">
        <v>4</v>
      </c>
      <c r="V32" s="27">
        <f>IFERROR(U32/T29,"-")</f>
        <v>8.3333333333333329E-2</v>
      </c>
      <c r="W32" s="336">
        <v>7</v>
      </c>
      <c r="X32" s="18">
        <v>1</v>
      </c>
      <c r="Y32" s="27">
        <f>IFERROR(X32/W29,"-")</f>
        <v>0.14285714285714285</v>
      </c>
      <c r="Z32" s="336"/>
      <c r="AA32" s="18">
        <f t="shared" si="1"/>
        <v>136</v>
      </c>
      <c r="AB32" s="27">
        <f>IFERROR(AA32/Z29,"-")</f>
        <v>9.8479362780593771E-2</v>
      </c>
      <c r="AC32" s="15"/>
      <c r="AD32" s="20">
        <v>28</v>
      </c>
      <c r="AE32" s="98" t="s">
        <v>37</v>
      </c>
      <c r="AF32" s="269">
        <f t="shared" si="0"/>
        <v>0.11016949152542373</v>
      </c>
      <c r="AG32" s="16"/>
      <c r="AH32" s="80" t="str">
        <f>INDEX($AE$5:$AE$78,MATCH(AI32,AF$5:AF$78,0))</f>
        <v>松原市</v>
      </c>
      <c r="AI32" s="237">
        <f t="shared" si="3"/>
        <v>0.10336300692383778</v>
      </c>
      <c r="AJ32" s="97"/>
      <c r="AK32" s="243">
        <f t="shared" si="4"/>
        <v>9.9791554771221772E-2</v>
      </c>
      <c r="AL32" s="244">
        <v>0</v>
      </c>
    </row>
    <row r="33" spans="2:38">
      <c r="B33" s="337">
        <v>8</v>
      </c>
      <c r="C33" s="350" t="s">
        <v>58</v>
      </c>
      <c r="D33" s="138" t="s">
        <v>82</v>
      </c>
      <c r="E33" s="334">
        <v>3</v>
      </c>
      <c r="F33" s="14">
        <v>1</v>
      </c>
      <c r="G33" s="139">
        <f>IFERROR(F33/E33,"-")</f>
        <v>0.33333333333333331</v>
      </c>
      <c r="H33" s="334">
        <v>1</v>
      </c>
      <c r="I33" s="14">
        <v>1</v>
      </c>
      <c r="J33" s="139">
        <f>IFERROR(I33/H33,"-")</f>
        <v>1</v>
      </c>
      <c r="K33" s="334">
        <v>243</v>
      </c>
      <c r="L33" s="14">
        <v>189</v>
      </c>
      <c r="M33" s="139">
        <f>IFERROR(L33/K33,"-")</f>
        <v>0.77777777777777779</v>
      </c>
      <c r="N33" s="334">
        <v>183</v>
      </c>
      <c r="O33" s="14">
        <v>137</v>
      </c>
      <c r="P33" s="139">
        <f>IFERROR(O33/N33,"-")</f>
        <v>0.74863387978142082</v>
      </c>
      <c r="Q33" s="334">
        <v>101</v>
      </c>
      <c r="R33" s="14">
        <v>72</v>
      </c>
      <c r="S33" s="139">
        <f>IFERROR(R33/Q33,"-")</f>
        <v>0.71287128712871284</v>
      </c>
      <c r="T33" s="334">
        <v>34</v>
      </c>
      <c r="U33" s="14">
        <v>20</v>
      </c>
      <c r="V33" s="139">
        <f>IFERROR(U33/T33,"-")</f>
        <v>0.58823529411764708</v>
      </c>
      <c r="W33" s="334">
        <v>5</v>
      </c>
      <c r="X33" s="14">
        <v>2</v>
      </c>
      <c r="Y33" s="139">
        <f>IFERROR(X33/W33,"-")</f>
        <v>0.4</v>
      </c>
      <c r="Z33" s="334">
        <f>SUM(E33,H33,K33,N33,Q33,T33,W33)</f>
        <v>570</v>
      </c>
      <c r="AA33" s="14">
        <f t="shared" si="1"/>
        <v>422</v>
      </c>
      <c r="AB33" s="139">
        <f>IFERROR(AA33/Z33,"-")</f>
        <v>0.74035087719298243</v>
      </c>
      <c r="AC33" s="15"/>
      <c r="AD33" s="20">
        <v>29</v>
      </c>
      <c r="AE33" s="98" t="s">
        <v>38</v>
      </c>
      <c r="AF33" s="269">
        <f t="shared" si="0"/>
        <v>9.6868884540117411E-2</v>
      </c>
      <c r="AG33" s="16"/>
      <c r="AH33" s="80" t="str">
        <f>INDEX($AE$5:$AE$78,MATCH(AI33,AF$5:AF$78,0))</f>
        <v>泉佐野市</v>
      </c>
      <c r="AI33" s="237">
        <f t="shared" si="3"/>
        <v>0.10314595152140278</v>
      </c>
      <c r="AJ33" s="97"/>
      <c r="AK33" s="243">
        <f t="shared" si="4"/>
        <v>9.9791554771221772E-2</v>
      </c>
      <c r="AL33" s="244">
        <v>0</v>
      </c>
    </row>
    <row r="34" spans="2:38">
      <c r="B34" s="338"/>
      <c r="C34" s="351"/>
      <c r="D34" s="24" t="s">
        <v>83</v>
      </c>
      <c r="E34" s="335">
        <v>3</v>
      </c>
      <c r="F34" s="17">
        <v>0</v>
      </c>
      <c r="G34" s="25">
        <f>IFERROR(F34/E33,"-")</f>
        <v>0</v>
      </c>
      <c r="H34" s="335">
        <v>1</v>
      </c>
      <c r="I34" s="17">
        <v>0</v>
      </c>
      <c r="J34" s="25">
        <f>IFERROR(I34/H33,"-")</f>
        <v>0</v>
      </c>
      <c r="K34" s="335">
        <v>243</v>
      </c>
      <c r="L34" s="17">
        <v>18</v>
      </c>
      <c r="M34" s="25">
        <f>IFERROR(L34/K33,"-")</f>
        <v>7.407407407407407E-2</v>
      </c>
      <c r="N34" s="335">
        <v>183</v>
      </c>
      <c r="O34" s="17">
        <v>16</v>
      </c>
      <c r="P34" s="25">
        <f>IFERROR(O34/N33,"-")</f>
        <v>8.7431693989071038E-2</v>
      </c>
      <c r="Q34" s="335">
        <v>101</v>
      </c>
      <c r="R34" s="17">
        <v>9</v>
      </c>
      <c r="S34" s="25">
        <f>IFERROR(R34/Q33,"-")</f>
        <v>8.9108910891089105E-2</v>
      </c>
      <c r="T34" s="335">
        <v>34</v>
      </c>
      <c r="U34" s="17">
        <v>3</v>
      </c>
      <c r="V34" s="25">
        <f>IFERROR(U34/T33,"-")</f>
        <v>8.8235294117647065E-2</v>
      </c>
      <c r="W34" s="335">
        <v>5</v>
      </c>
      <c r="X34" s="17">
        <v>1</v>
      </c>
      <c r="Y34" s="25">
        <f>IFERROR(X34/W33,"-")</f>
        <v>0.2</v>
      </c>
      <c r="Z34" s="335"/>
      <c r="AA34" s="17">
        <f t="shared" si="1"/>
        <v>47</v>
      </c>
      <c r="AB34" s="25">
        <f>IFERROR(AA34/Z33,"-")</f>
        <v>8.24561403508772E-2</v>
      </c>
      <c r="AC34" s="15"/>
      <c r="AD34" s="20">
        <v>30</v>
      </c>
      <c r="AE34" s="98" t="s">
        <v>39</v>
      </c>
      <c r="AF34" s="269">
        <f t="shared" si="0"/>
        <v>9.7150259067357511E-2</v>
      </c>
      <c r="AG34" s="16"/>
      <c r="AH34" s="80" t="str">
        <f>INDEX($AE$5:$AE$78,MATCH(AI34,AF$5:AF$78,0))</f>
        <v>和泉市</v>
      </c>
      <c r="AI34" s="237">
        <f t="shared" si="3"/>
        <v>0.10263929618768329</v>
      </c>
      <c r="AJ34" s="97"/>
      <c r="AK34" s="243">
        <f t="shared" si="4"/>
        <v>9.9791554771221772E-2</v>
      </c>
      <c r="AL34" s="244">
        <v>0</v>
      </c>
    </row>
    <row r="35" spans="2:38">
      <c r="B35" s="338"/>
      <c r="C35" s="351"/>
      <c r="D35" s="24" t="s">
        <v>84</v>
      </c>
      <c r="E35" s="335">
        <v>3</v>
      </c>
      <c r="F35" s="17">
        <v>1</v>
      </c>
      <c r="G35" s="25">
        <f>IFERROR(F35/E33,"-")</f>
        <v>0.33333333333333331</v>
      </c>
      <c r="H35" s="335">
        <v>1</v>
      </c>
      <c r="I35" s="17">
        <v>0</v>
      </c>
      <c r="J35" s="25">
        <f>IFERROR(I35/H33,"-")</f>
        <v>0</v>
      </c>
      <c r="K35" s="335">
        <v>243</v>
      </c>
      <c r="L35" s="17">
        <v>14</v>
      </c>
      <c r="M35" s="25">
        <f>IFERROR(L35/K33,"-")</f>
        <v>5.7613168724279837E-2</v>
      </c>
      <c r="N35" s="335">
        <v>183</v>
      </c>
      <c r="O35" s="17">
        <v>6</v>
      </c>
      <c r="P35" s="25">
        <f>IFERROR(O35/N33,"-")</f>
        <v>3.2786885245901641E-2</v>
      </c>
      <c r="Q35" s="335">
        <v>101</v>
      </c>
      <c r="R35" s="17">
        <v>4</v>
      </c>
      <c r="S35" s="25">
        <f>IFERROR(R35/Q33,"-")</f>
        <v>3.9603960396039604E-2</v>
      </c>
      <c r="T35" s="335">
        <v>34</v>
      </c>
      <c r="U35" s="17">
        <v>1</v>
      </c>
      <c r="V35" s="25">
        <f>IFERROR(U35/T33,"-")</f>
        <v>2.9411764705882353E-2</v>
      </c>
      <c r="W35" s="335">
        <v>5</v>
      </c>
      <c r="X35" s="17">
        <v>1</v>
      </c>
      <c r="Y35" s="25">
        <f>IFERROR(X35/W33,"-")</f>
        <v>0.2</v>
      </c>
      <c r="Z35" s="335"/>
      <c r="AA35" s="17">
        <f t="shared" si="1"/>
        <v>27</v>
      </c>
      <c r="AB35" s="25">
        <f>IFERROR(AA35/Z33,"-")</f>
        <v>4.736842105263158E-2</v>
      </c>
      <c r="AC35" s="15"/>
      <c r="AD35" s="20">
        <v>31</v>
      </c>
      <c r="AE35" s="98" t="s">
        <v>40</v>
      </c>
      <c r="AF35" s="269">
        <f t="shared" si="0"/>
        <v>0.10501567398119123</v>
      </c>
      <c r="AG35" s="16"/>
      <c r="AH35" s="80" t="str">
        <f t="shared" si="2"/>
        <v>四條畷市</v>
      </c>
      <c r="AI35" s="237">
        <f t="shared" si="3"/>
        <v>0.10261569416498995</v>
      </c>
      <c r="AJ35" s="97"/>
      <c r="AK35" s="243">
        <f t="shared" si="4"/>
        <v>9.9791554771221772E-2</v>
      </c>
      <c r="AL35" s="244">
        <v>0</v>
      </c>
    </row>
    <row r="36" spans="2:38">
      <c r="B36" s="339"/>
      <c r="C36" s="352"/>
      <c r="D36" s="26" t="s">
        <v>85</v>
      </c>
      <c r="E36" s="336">
        <v>3</v>
      </c>
      <c r="F36" s="18">
        <v>1</v>
      </c>
      <c r="G36" s="27">
        <f>IFERROR(F36/E33,"-")</f>
        <v>0.33333333333333331</v>
      </c>
      <c r="H36" s="336">
        <v>1</v>
      </c>
      <c r="I36" s="18">
        <v>0</v>
      </c>
      <c r="J36" s="27">
        <f>IFERROR(I36/H33,"-")</f>
        <v>0</v>
      </c>
      <c r="K36" s="336">
        <v>243</v>
      </c>
      <c r="L36" s="18">
        <v>22</v>
      </c>
      <c r="M36" s="27">
        <f>IFERROR(L36/K33,"-")</f>
        <v>9.0534979423868317E-2</v>
      </c>
      <c r="N36" s="336">
        <v>183</v>
      </c>
      <c r="O36" s="18">
        <v>24</v>
      </c>
      <c r="P36" s="27">
        <f>IFERROR(O36/N33,"-")</f>
        <v>0.13114754098360656</v>
      </c>
      <c r="Q36" s="336">
        <v>101</v>
      </c>
      <c r="R36" s="18">
        <v>16</v>
      </c>
      <c r="S36" s="27">
        <f>IFERROR(R36/Q33,"-")</f>
        <v>0.15841584158415842</v>
      </c>
      <c r="T36" s="336">
        <v>34</v>
      </c>
      <c r="U36" s="18">
        <v>10</v>
      </c>
      <c r="V36" s="27">
        <f>IFERROR(U36/T33,"-")</f>
        <v>0.29411764705882354</v>
      </c>
      <c r="W36" s="336">
        <v>5</v>
      </c>
      <c r="X36" s="18">
        <v>1</v>
      </c>
      <c r="Y36" s="27">
        <f>IFERROR(X36/W33,"-")</f>
        <v>0.2</v>
      </c>
      <c r="Z36" s="336"/>
      <c r="AA36" s="18">
        <f t="shared" si="1"/>
        <v>74</v>
      </c>
      <c r="AB36" s="27">
        <f>IFERROR(AA36/Z33,"-")</f>
        <v>0.12982456140350876</v>
      </c>
      <c r="AC36" s="15"/>
      <c r="AD36" s="20">
        <v>32</v>
      </c>
      <c r="AE36" s="98" t="s">
        <v>41</v>
      </c>
      <c r="AF36" s="269">
        <f t="shared" si="0"/>
        <v>9.6121416526138273E-2</v>
      </c>
      <c r="AG36" s="16"/>
      <c r="AH36" s="80" t="str">
        <f t="shared" si="2"/>
        <v>柏原市</v>
      </c>
      <c r="AI36" s="237">
        <f t="shared" si="3"/>
        <v>0.1023063276167948</v>
      </c>
      <c r="AJ36" s="97"/>
      <c r="AK36" s="243">
        <f t="shared" si="4"/>
        <v>9.9791554771221772E-2</v>
      </c>
      <c r="AL36" s="244">
        <v>0</v>
      </c>
    </row>
    <row r="37" spans="2:38">
      <c r="B37" s="337">
        <v>9</v>
      </c>
      <c r="C37" s="350" t="s">
        <v>135</v>
      </c>
      <c r="D37" s="138" t="s">
        <v>82</v>
      </c>
      <c r="E37" s="334">
        <v>2</v>
      </c>
      <c r="F37" s="14">
        <v>2</v>
      </c>
      <c r="G37" s="139">
        <f>IFERROR(F37/E37,"-")</f>
        <v>1</v>
      </c>
      <c r="H37" s="334">
        <v>2</v>
      </c>
      <c r="I37" s="14">
        <v>2</v>
      </c>
      <c r="J37" s="139">
        <f>IFERROR(I37/H37,"-")</f>
        <v>1</v>
      </c>
      <c r="K37" s="334">
        <v>261</v>
      </c>
      <c r="L37" s="14">
        <v>192</v>
      </c>
      <c r="M37" s="139">
        <f>IFERROR(L37/K37,"-")</f>
        <v>0.73563218390804597</v>
      </c>
      <c r="N37" s="334">
        <v>184</v>
      </c>
      <c r="O37" s="14">
        <v>136</v>
      </c>
      <c r="P37" s="139">
        <f>IFERROR(O37/N37,"-")</f>
        <v>0.73913043478260865</v>
      </c>
      <c r="Q37" s="334">
        <v>94</v>
      </c>
      <c r="R37" s="14">
        <v>61</v>
      </c>
      <c r="S37" s="139">
        <f>IFERROR(R37/Q37,"-")</f>
        <v>0.64893617021276595</v>
      </c>
      <c r="T37" s="334">
        <v>25</v>
      </c>
      <c r="U37" s="14">
        <v>19</v>
      </c>
      <c r="V37" s="139">
        <f>IFERROR(U37/T37,"-")</f>
        <v>0.76</v>
      </c>
      <c r="W37" s="334">
        <v>2</v>
      </c>
      <c r="X37" s="14">
        <v>0</v>
      </c>
      <c r="Y37" s="139">
        <f>IFERROR(X37/W37,"-")</f>
        <v>0</v>
      </c>
      <c r="Z37" s="334">
        <f>SUM(E37,H37,K37,N37,Q37,T37,W37)</f>
        <v>570</v>
      </c>
      <c r="AA37" s="14">
        <f t="shared" si="1"/>
        <v>412</v>
      </c>
      <c r="AB37" s="139">
        <f>IFERROR(AA37/Z37,"-")</f>
        <v>0.72280701754385968</v>
      </c>
      <c r="AC37" s="15"/>
      <c r="AD37" s="20">
        <v>33</v>
      </c>
      <c r="AE37" s="98" t="s">
        <v>42</v>
      </c>
      <c r="AF37" s="269">
        <f t="shared" ref="AF37:AF68" si="5">INDEX($AB:$AB,(ROW()+($AD37-1)*3)+3)</f>
        <v>0.11538461538461539</v>
      </c>
      <c r="AG37" s="16"/>
      <c r="AH37" s="80" t="str">
        <f t="shared" si="2"/>
        <v>堺市堺区</v>
      </c>
      <c r="AI37" s="237">
        <f t="shared" si="3"/>
        <v>0.10204081632653061</v>
      </c>
      <c r="AJ37" s="97"/>
      <c r="AK37" s="243">
        <f t="shared" si="4"/>
        <v>9.9791554771221772E-2</v>
      </c>
      <c r="AL37" s="244">
        <v>0</v>
      </c>
    </row>
    <row r="38" spans="2:38">
      <c r="B38" s="338"/>
      <c r="C38" s="351"/>
      <c r="D38" s="24" t="s">
        <v>83</v>
      </c>
      <c r="E38" s="335">
        <v>2</v>
      </c>
      <c r="F38" s="17">
        <v>0</v>
      </c>
      <c r="G38" s="25">
        <f>IFERROR(F38/E37,"-")</f>
        <v>0</v>
      </c>
      <c r="H38" s="335">
        <v>2</v>
      </c>
      <c r="I38" s="17">
        <v>0</v>
      </c>
      <c r="J38" s="25">
        <f>IFERROR(I38/H37,"-")</f>
        <v>0</v>
      </c>
      <c r="K38" s="335">
        <v>261</v>
      </c>
      <c r="L38" s="17">
        <v>27</v>
      </c>
      <c r="M38" s="25">
        <f>IFERROR(L38/K37,"-")</f>
        <v>0.10344827586206896</v>
      </c>
      <c r="N38" s="335">
        <v>184</v>
      </c>
      <c r="O38" s="17">
        <v>22</v>
      </c>
      <c r="P38" s="25">
        <f>IFERROR(O38/N37,"-")</f>
        <v>0.11956521739130435</v>
      </c>
      <c r="Q38" s="335">
        <v>94</v>
      </c>
      <c r="R38" s="17">
        <v>11</v>
      </c>
      <c r="S38" s="25">
        <f>IFERROR(R38/Q37,"-")</f>
        <v>0.11702127659574468</v>
      </c>
      <c r="T38" s="335">
        <v>25</v>
      </c>
      <c r="U38" s="17">
        <v>3</v>
      </c>
      <c r="V38" s="25">
        <f>IFERROR(U38/T37,"-")</f>
        <v>0.12</v>
      </c>
      <c r="W38" s="335">
        <v>2</v>
      </c>
      <c r="X38" s="17">
        <v>0</v>
      </c>
      <c r="Y38" s="25">
        <f>IFERROR(X38/W37,"-")</f>
        <v>0</v>
      </c>
      <c r="Z38" s="335"/>
      <c r="AA38" s="17">
        <f t="shared" si="1"/>
        <v>63</v>
      </c>
      <c r="AB38" s="25">
        <f>IFERROR(AA38/Z37,"-")</f>
        <v>0.11052631578947368</v>
      </c>
      <c r="AC38" s="15"/>
      <c r="AD38" s="20">
        <v>34</v>
      </c>
      <c r="AE38" s="98" t="s">
        <v>44</v>
      </c>
      <c r="AF38" s="269">
        <f t="shared" si="5"/>
        <v>8.3177918687057067E-2</v>
      </c>
      <c r="AG38" s="16"/>
      <c r="AH38" s="80" t="str">
        <f t="shared" si="2"/>
        <v>河南町</v>
      </c>
      <c r="AI38" s="237">
        <f t="shared" si="3"/>
        <v>0.10191082802547771</v>
      </c>
      <c r="AJ38" s="97"/>
      <c r="AK38" s="243">
        <f t="shared" si="4"/>
        <v>9.9791554771221772E-2</v>
      </c>
      <c r="AL38" s="244">
        <v>0</v>
      </c>
    </row>
    <row r="39" spans="2:38">
      <c r="B39" s="338"/>
      <c r="C39" s="351"/>
      <c r="D39" s="24" t="s">
        <v>84</v>
      </c>
      <c r="E39" s="335">
        <v>2</v>
      </c>
      <c r="F39" s="17">
        <v>0</v>
      </c>
      <c r="G39" s="25">
        <f>IFERROR(F39/E37,"-")</f>
        <v>0</v>
      </c>
      <c r="H39" s="335">
        <v>2</v>
      </c>
      <c r="I39" s="17">
        <v>0</v>
      </c>
      <c r="J39" s="25">
        <f>IFERROR(I39/H37,"-")</f>
        <v>0</v>
      </c>
      <c r="K39" s="335">
        <v>261</v>
      </c>
      <c r="L39" s="17">
        <v>16</v>
      </c>
      <c r="M39" s="25">
        <f>IFERROR(L39/K37,"-")</f>
        <v>6.1302681992337162E-2</v>
      </c>
      <c r="N39" s="335">
        <v>184</v>
      </c>
      <c r="O39" s="17">
        <v>10</v>
      </c>
      <c r="P39" s="25">
        <f>IFERROR(O39/N37,"-")</f>
        <v>5.434782608695652E-2</v>
      </c>
      <c r="Q39" s="335">
        <v>94</v>
      </c>
      <c r="R39" s="17">
        <v>7</v>
      </c>
      <c r="S39" s="25">
        <f>IFERROR(R39/Q37,"-")</f>
        <v>7.4468085106382975E-2</v>
      </c>
      <c r="T39" s="335">
        <v>25</v>
      </c>
      <c r="U39" s="17">
        <v>0</v>
      </c>
      <c r="V39" s="25">
        <f>IFERROR(U39/T37,"-")</f>
        <v>0</v>
      </c>
      <c r="W39" s="335">
        <v>2</v>
      </c>
      <c r="X39" s="17">
        <v>1</v>
      </c>
      <c r="Y39" s="25">
        <f>IFERROR(X39/W37,"-")</f>
        <v>0.5</v>
      </c>
      <c r="Z39" s="335"/>
      <c r="AA39" s="17">
        <f t="shared" si="1"/>
        <v>34</v>
      </c>
      <c r="AB39" s="25">
        <f>IFERROR(AA39/Z37,"-")</f>
        <v>5.9649122807017542E-2</v>
      </c>
      <c r="AC39" s="15"/>
      <c r="AD39" s="20">
        <v>35</v>
      </c>
      <c r="AE39" s="98" t="s">
        <v>1</v>
      </c>
      <c r="AF39" s="269">
        <f t="shared" si="5"/>
        <v>9.6259195492252314E-2</v>
      </c>
      <c r="AG39" s="16"/>
      <c r="AH39" s="80" t="str">
        <f t="shared" si="2"/>
        <v>旭区</v>
      </c>
      <c r="AI39" s="237">
        <f t="shared" si="3"/>
        <v>0.10185185185185185</v>
      </c>
      <c r="AJ39" s="97"/>
      <c r="AK39" s="243">
        <f t="shared" si="4"/>
        <v>9.9791554771221772E-2</v>
      </c>
      <c r="AL39" s="244">
        <v>0</v>
      </c>
    </row>
    <row r="40" spans="2:38">
      <c r="B40" s="339"/>
      <c r="C40" s="352"/>
      <c r="D40" s="26" t="s">
        <v>85</v>
      </c>
      <c r="E40" s="336">
        <v>2</v>
      </c>
      <c r="F40" s="18">
        <v>0</v>
      </c>
      <c r="G40" s="27">
        <f>IFERROR(F40/E37,"-")</f>
        <v>0</v>
      </c>
      <c r="H40" s="336">
        <v>2</v>
      </c>
      <c r="I40" s="18">
        <v>0</v>
      </c>
      <c r="J40" s="27">
        <f>IFERROR(I40/H37,"-")</f>
        <v>0</v>
      </c>
      <c r="K40" s="336">
        <v>261</v>
      </c>
      <c r="L40" s="18">
        <v>26</v>
      </c>
      <c r="M40" s="27">
        <f>IFERROR(L40/K37,"-")</f>
        <v>9.9616858237547887E-2</v>
      </c>
      <c r="N40" s="336">
        <v>184</v>
      </c>
      <c r="O40" s="18">
        <v>16</v>
      </c>
      <c r="P40" s="27">
        <f>IFERROR(O40/N37,"-")</f>
        <v>8.6956521739130432E-2</v>
      </c>
      <c r="Q40" s="336">
        <v>94</v>
      </c>
      <c r="R40" s="18">
        <v>15</v>
      </c>
      <c r="S40" s="27">
        <f>IFERROR(R40/Q37,"-")</f>
        <v>0.15957446808510639</v>
      </c>
      <c r="T40" s="336">
        <v>25</v>
      </c>
      <c r="U40" s="18">
        <v>3</v>
      </c>
      <c r="V40" s="27">
        <f>IFERROR(U40/T37,"-")</f>
        <v>0.12</v>
      </c>
      <c r="W40" s="336">
        <v>2</v>
      </c>
      <c r="X40" s="18">
        <v>1</v>
      </c>
      <c r="Y40" s="27">
        <f>IFERROR(X40/W37,"-")</f>
        <v>0.5</v>
      </c>
      <c r="Z40" s="336"/>
      <c r="AA40" s="18">
        <f t="shared" si="1"/>
        <v>61</v>
      </c>
      <c r="AB40" s="27">
        <f>IFERROR(AA40/Z37,"-")</f>
        <v>0.10701754385964912</v>
      </c>
      <c r="AC40" s="15"/>
      <c r="AD40" s="20">
        <v>36</v>
      </c>
      <c r="AE40" s="98" t="s">
        <v>2</v>
      </c>
      <c r="AF40" s="269">
        <f t="shared" si="5"/>
        <v>9.4742063492063489E-2</v>
      </c>
      <c r="AG40" s="16"/>
      <c r="AH40" s="80" t="str">
        <f t="shared" si="2"/>
        <v>堺市</v>
      </c>
      <c r="AI40" s="237">
        <f t="shared" si="3"/>
        <v>0.10147970405918816</v>
      </c>
      <c r="AJ40" s="97"/>
      <c r="AK40" s="243">
        <f t="shared" si="4"/>
        <v>9.9791554771221772E-2</v>
      </c>
      <c r="AL40" s="244">
        <v>0</v>
      </c>
    </row>
    <row r="41" spans="2:38">
      <c r="B41" s="337">
        <v>10</v>
      </c>
      <c r="C41" s="350" t="s">
        <v>59</v>
      </c>
      <c r="D41" s="138" t="s">
        <v>82</v>
      </c>
      <c r="E41" s="334">
        <v>1</v>
      </c>
      <c r="F41" s="14">
        <v>1</v>
      </c>
      <c r="G41" s="139">
        <f>IFERROR(F41/E41,"-")</f>
        <v>1</v>
      </c>
      <c r="H41" s="334">
        <v>7</v>
      </c>
      <c r="I41" s="14">
        <v>3</v>
      </c>
      <c r="J41" s="139">
        <f>IFERROR(I41/H41,"-")</f>
        <v>0.42857142857142855</v>
      </c>
      <c r="K41" s="334">
        <v>662</v>
      </c>
      <c r="L41" s="14">
        <v>517</v>
      </c>
      <c r="M41" s="139">
        <f>IFERROR(L41/K41,"-")</f>
        <v>0.7809667673716012</v>
      </c>
      <c r="N41" s="334">
        <v>491</v>
      </c>
      <c r="O41" s="14">
        <v>383</v>
      </c>
      <c r="P41" s="139">
        <f>IFERROR(O41/N41,"-")</f>
        <v>0.78004073319755596</v>
      </c>
      <c r="Q41" s="334">
        <v>195</v>
      </c>
      <c r="R41" s="14">
        <v>135</v>
      </c>
      <c r="S41" s="139">
        <f>IFERROR(R41/Q41,"-")</f>
        <v>0.69230769230769229</v>
      </c>
      <c r="T41" s="334">
        <v>68</v>
      </c>
      <c r="U41" s="14">
        <v>46</v>
      </c>
      <c r="V41" s="139">
        <f>IFERROR(U41/T41,"-")</f>
        <v>0.67647058823529416</v>
      </c>
      <c r="W41" s="334">
        <v>11</v>
      </c>
      <c r="X41" s="14">
        <v>5</v>
      </c>
      <c r="Y41" s="139">
        <f>IFERROR(X41/W41,"-")</f>
        <v>0.45454545454545453</v>
      </c>
      <c r="Z41" s="334">
        <f>SUM(E41,H41,K41,N41,Q41,T41,W41)</f>
        <v>1435</v>
      </c>
      <c r="AA41" s="14">
        <f t="shared" si="1"/>
        <v>1090</v>
      </c>
      <c r="AB41" s="139">
        <f>IFERROR(AA41/Z41,"-")</f>
        <v>0.75958188153310102</v>
      </c>
      <c r="AC41" s="15"/>
      <c r="AD41" s="20">
        <v>37</v>
      </c>
      <c r="AE41" s="98" t="s">
        <v>3</v>
      </c>
      <c r="AF41" s="269">
        <f t="shared" si="5"/>
        <v>0.10734898037706811</v>
      </c>
      <c r="AG41" s="16"/>
      <c r="AH41" s="80" t="str">
        <f t="shared" si="2"/>
        <v>高槻市</v>
      </c>
      <c r="AI41" s="237">
        <f t="shared" si="3"/>
        <v>0.10072042116929897</v>
      </c>
      <c r="AJ41" s="97"/>
      <c r="AK41" s="243">
        <f t="shared" si="4"/>
        <v>9.9791554771221772E-2</v>
      </c>
      <c r="AL41" s="244">
        <v>0</v>
      </c>
    </row>
    <row r="42" spans="2:38">
      <c r="B42" s="338"/>
      <c r="C42" s="351"/>
      <c r="D42" s="24" t="s">
        <v>83</v>
      </c>
      <c r="E42" s="335">
        <v>1</v>
      </c>
      <c r="F42" s="17">
        <v>0</v>
      </c>
      <c r="G42" s="25">
        <f>IFERROR(F42/E41,"-")</f>
        <v>0</v>
      </c>
      <c r="H42" s="335">
        <v>7</v>
      </c>
      <c r="I42" s="17">
        <v>2</v>
      </c>
      <c r="J42" s="25">
        <f>IFERROR(I42/H41,"-")</f>
        <v>0.2857142857142857</v>
      </c>
      <c r="K42" s="335">
        <v>662</v>
      </c>
      <c r="L42" s="17">
        <v>61</v>
      </c>
      <c r="M42" s="25">
        <f>IFERROR(L42/K41,"-")</f>
        <v>9.2145015105740177E-2</v>
      </c>
      <c r="N42" s="335">
        <v>491</v>
      </c>
      <c r="O42" s="17">
        <v>44</v>
      </c>
      <c r="P42" s="25">
        <f>IFERROR(O42/N41,"-")</f>
        <v>8.9613034623217916E-2</v>
      </c>
      <c r="Q42" s="335">
        <v>195</v>
      </c>
      <c r="R42" s="17">
        <v>19</v>
      </c>
      <c r="S42" s="25">
        <f>IFERROR(R42/Q41,"-")</f>
        <v>9.7435897435897437E-2</v>
      </c>
      <c r="T42" s="335">
        <v>68</v>
      </c>
      <c r="U42" s="17">
        <v>7</v>
      </c>
      <c r="V42" s="25">
        <f>IFERROR(U42/T41,"-")</f>
        <v>0.10294117647058823</v>
      </c>
      <c r="W42" s="335">
        <v>11</v>
      </c>
      <c r="X42" s="17">
        <v>2</v>
      </c>
      <c r="Y42" s="25">
        <f>IFERROR(X42/W41,"-")</f>
        <v>0.18181818181818182</v>
      </c>
      <c r="Z42" s="335"/>
      <c r="AA42" s="17">
        <f t="shared" si="1"/>
        <v>135</v>
      </c>
      <c r="AB42" s="25">
        <f>IFERROR(AA42/Z41,"-")</f>
        <v>9.4076655052264813E-2</v>
      </c>
      <c r="AC42" s="15"/>
      <c r="AD42" s="20">
        <v>38</v>
      </c>
      <c r="AE42" s="141" t="s">
        <v>45</v>
      </c>
      <c r="AF42" s="269">
        <f t="shared" si="5"/>
        <v>9.635237439779766E-2</v>
      </c>
      <c r="AG42" s="16"/>
      <c r="AH42" s="80" t="str">
        <f t="shared" si="2"/>
        <v>淀川区</v>
      </c>
      <c r="AI42" s="237">
        <f t="shared" si="3"/>
        <v>0.1003062787136294</v>
      </c>
      <c r="AJ42" s="97"/>
      <c r="AK42" s="243">
        <f t="shared" si="4"/>
        <v>9.9791554771221772E-2</v>
      </c>
      <c r="AL42" s="244">
        <v>0</v>
      </c>
    </row>
    <row r="43" spans="2:38">
      <c r="B43" s="338"/>
      <c r="C43" s="351"/>
      <c r="D43" s="24" t="s">
        <v>84</v>
      </c>
      <c r="E43" s="335">
        <v>1</v>
      </c>
      <c r="F43" s="17">
        <v>0</v>
      </c>
      <c r="G43" s="25">
        <f>IFERROR(F43/E41,"-")</f>
        <v>0</v>
      </c>
      <c r="H43" s="335">
        <v>7</v>
      </c>
      <c r="I43" s="17">
        <v>0</v>
      </c>
      <c r="J43" s="25">
        <f>IFERROR(I43/H41,"-")</f>
        <v>0</v>
      </c>
      <c r="K43" s="335">
        <v>662</v>
      </c>
      <c r="L43" s="17">
        <v>36</v>
      </c>
      <c r="M43" s="25">
        <f>IFERROR(L43/K41,"-")</f>
        <v>5.4380664652567974E-2</v>
      </c>
      <c r="N43" s="335">
        <v>491</v>
      </c>
      <c r="O43" s="17">
        <v>31</v>
      </c>
      <c r="P43" s="25">
        <f>IFERROR(O43/N41,"-")</f>
        <v>6.313645621181263E-2</v>
      </c>
      <c r="Q43" s="335">
        <v>195</v>
      </c>
      <c r="R43" s="17">
        <v>19</v>
      </c>
      <c r="S43" s="25">
        <f>IFERROR(R43/Q41,"-")</f>
        <v>9.7435897435897437E-2</v>
      </c>
      <c r="T43" s="335">
        <v>68</v>
      </c>
      <c r="U43" s="17">
        <v>4</v>
      </c>
      <c r="V43" s="25">
        <f>IFERROR(U43/T41,"-")</f>
        <v>5.8823529411764705E-2</v>
      </c>
      <c r="W43" s="335">
        <v>11</v>
      </c>
      <c r="X43" s="17">
        <v>3</v>
      </c>
      <c r="Y43" s="25">
        <f>IFERROR(X43/W41,"-")</f>
        <v>0.27272727272727271</v>
      </c>
      <c r="Z43" s="335"/>
      <c r="AA43" s="17">
        <f t="shared" si="1"/>
        <v>93</v>
      </c>
      <c r="AB43" s="25">
        <f>IFERROR(AA43/Z41,"-")</f>
        <v>6.4808362369337985E-2</v>
      </c>
      <c r="AC43" s="15"/>
      <c r="AD43" s="20">
        <v>39</v>
      </c>
      <c r="AE43" s="141" t="s">
        <v>8</v>
      </c>
      <c r="AF43" s="269">
        <f t="shared" si="5"/>
        <v>0.10072042116929897</v>
      </c>
      <c r="AG43" s="16"/>
      <c r="AH43" s="80" t="str">
        <f t="shared" si="2"/>
        <v>港区</v>
      </c>
      <c r="AI43" s="237">
        <f t="shared" si="3"/>
        <v>0.10004786979415989</v>
      </c>
      <c r="AJ43" s="97"/>
      <c r="AK43" s="243">
        <f t="shared" si="4"/>
        <v>9.9791554771221772E-2</v>
      </c>
      <c r="AL43" s="244">
        <v>0</v>
      </c>
    </row>
    <row r="44" spans="2:38">
      <c r="B44" s="339"/>
      <c r="C44" s="352"/>
      <c r="D44" s="26" t="s">
        <v>85</v>
      </c>
      <c r="E44" s="336">
        <v>1</v>
      </c>
      <c r="F44" s="18">
        <v>0</v>
      </c>
      <c r="G44" s="27">
        <f>IFERROR(F44/E41,"-")</f>
        <v>0</v>
      </c>
      <c r="H44" s="336">
        <v>7</v>
      </c>
      <c r="I44" s="18">
        <v>2</v>
      </c>
      <c r="J44" s="27">
        <f>IFERROR(I44/H41,"-")</f>
        <v>0.2857142857142857</v>
      </c>
      <c r="K44" s="336">
        <v>662</v>
      </c>
      <c r="L44" s="18">
        <v>48</v>
      </c>
      <c r="M44" s="27">
        <f>IFERROR(L44/K41,"-")</f>
        <v>7.2507552870090641E-2</v>
      </c>
      <c r="N44" s="336">
        <v>491</v>
      </c>
      <c r="O44" s="18">
        <v>33</v>
      </c>
      <c r="P44" s="27">
        <f>IFERROR(O44/N41,"-")</f>
        <v>6.720977596741344E-2</v>
      </c>
      <c r="Q44" s="336">
        <v>195</v>
      </c>
      <c r="R44" s="18">
        <v>22</v>
      </c>
      <c r="S44" s="27">
        <f>IFERROR(R44/Q41,"-")</f>
        <v>0.11282051282051282</v>
      </c>
      <c r="T44" s="336">
        <v>68</v>
      </c>
      <c r="U44" s="18">
        <v>11</v>
      </c>
      <c r="V44" s="27">
        <f>IFERROR(U44/T41,"-")</f>
        <v>0.16176470588235295</v>
      </c>
      <c r="W44" s="336">
        <v>11</v>
      </c>
      <c r="X44" s="18">
        <v>1</v>
      </c>
      <c r="Y44" s="27">
        <f>IFERROR(X44/W41,"-")</f>
        <v>9.0909090909090912E-2</v>
      </c>
      <c r="Z44" s="336"/>
      <c r="AA44" s="18">
        <f t="shared" si="1"/>
        <v>117</v>
      </c>
      <c r="AB44" s="27">
        <f>IFERROR(AA44/Z41,"-")</f>
        <v>8.1533101045296166E-2</v>
      </c>
      <c r="AC44" s="15"/>
      <c r="AD44" s="20">
        <v>40</v>
      </c>
      <c r="AE44" s="141" t="s">
        <v>46</v>
      </c>
      <c r="AF44" s="269">
        <f t="shared" si="5"/>
        <v>9.6830985915492954E-2</v>
      </c>
      <c r="AG44" s="16"/>
      <c r="AH44" s="80" t="str">
        <f t="shared" si="2"/>
        <v>守口市</v>
      </c>
      <c r="AI44" s="237">
        <f t="shared" si="3"/>
        <v>9.9386503067484658E-2</v>
      </c>
      <c r="AJ44" s="97"/>
      <c r="AK44" s="243">
        <f t="shared" si="4"/>
        <v>9.9791554771221772E-2</v>
      </c>
      <c r="AL44" s="244">
        <v>0</v>
      </c>
    </row>
    <row r="45" spans="2:38">
      <c r="B45" s="337">
        <v>11</v>
      </c>
      <c r="C45" s="350" t="s">
        <v>60</v>
      </c>
      <c r="D45" s="138" t="s">
        <v>82</v>
      </c>
      <c r="E45" s="334">
        <v>11</v>
      </c>
      <c r="F45" s="14">
        <v>6</v>
      </c>
      <c r="G45" s="139">
        <f>IFERROR(F45/E45,"-")</f>
        <v>0.54545454545454541</v>
      </c>
      <c r="H45" s="334">
        <v>14</v>
      </c>
      <c r="I45" s="14">
        <v>7</v>
      </c>
      <c r="J45" s="139">
        <f>IFERROR(I45/H45,"-")</f>
        <v>0.5</v>
      </c>
      <c r="K45" s="334">
        <v>1203</v>
      </c>
      <c r="L45" s="14">
        <v>898</v>
      </c>
      <c r="M45" s="139">
        <f>IFERROR(L45/K45,"-")</f>
        <v>0.74646716541978386</v>
      </c>
      <c r="N45" s="334">
        <v>775</v>
      </c>
      <c r="O45" s="14">
        <v>567</v>
      </c>
      <c r="P45" s="139">
        <f>IFERROR(O45/N45,"-")</f>
        <v>0.73161290322580641</v>
      </c>
      <c r="Q45" s="334">
        <v>406</v>
      </c>
      <c r="R45" s="14">
        <v>279</v>
      </c>
      <c r="S45" s="139">
        <f>IFERROR(R45/Q45,"-")</f>
        <v>0.68719211822660098</v>
      </c>
      <c r="T45" s="334">
        <v>121</v>
      </c>
      <c r="U45" s="14">
        <v>66</v>
      </c>
      <c r="V45" s="139">
        <f>IFERROR(U45/T45,"-")</f>
        <v>0.54545454545454541</v>
      </c>
      <c r="W45" s="334">
        <v>13</v>
      </c>
      <c r="X45" s="14">
        <v>7</v>
      </c>
      <c r="Y45" s="139">
        <f>IFERROR(X45/W45,"-")</f>
        <v>0.53846153846153844</v>
      </c>
      <c r="Z45" s="334">
        <f>SUM(E45,H45,K45,N45,Q45,T45,W45)</f>
        <v>2543</v>
      </c>
      <c r="AA45" s="14">
        <f t="shared" si="1"/>
        <v>1830</v>
      </c>
      <c r="AB45" s="139">
        <f>IFERROR(AA45/Z45,"-")</f>
        <v>0.71962249311836413</v>
      </c>
      <c r="AC45" s="15"/>
      <c r="AD45" s="20">
        <v>41</v>
      </c>
      <c r="AE45" s="141" t="s">
        <v>13</v>
      </c>
      <c r="AF45" s="269">
        <f t="shared" si="5"/>
        <v>9.9386503067484658E-2</v>
      </c>
      <c r="AG45" s="16"/>
      <c r="AH45" s="80" t="str">
        <f t="shared" si="2"/>
        <v>住吉区</v>
      </c>
      <c r="AI45" s="237">
        <f t="shared" si="3"/>
        <v>9.9191770756796471E-2</v>
      </c>
      <c r="AJ45" s="97"/>
      <c r="AK45" s="243">
        <f t="shared" si="4"/>
        <v>9.9791554771221772E-2</v>
      </c>
      <c r="AL45" s="244">
        <v>0</v>
      </c>
    </row>
    <row r="46" spans="2:38">
      <c r="B46" s="338"/>
      <c r="C46" s="351"/>
      <c r="D46" s="24" t="s">
        <v>83</v>
      </c>
      <c r="E46" s="335">
        <v>11</v>
      </c>
      <c r="F46" s="17">
        <v>0</v>
      </c>
      <c r="G46" s="25">
        <f>IFERROR(F46/E45,"-")</f>
        <v>0</v>
      </c>
      <c r="H46" s="335">
        <v>14</v>
      </c>
      <c r="I46" s="17">
        <v>3</v>
      </c>
      <c r="J46" s="25">
        <f>IFERROR(I46/H45,"-")</f>
        <v>0.21428571428571427</v>
      </c>
      <c r="K46" s="335">
        <v>1203</v>
      </c>
      <c r="L46" s="17">
        <v>118</v>
      </c>
      <c r="M46" s="25">
        <f>IFERROR(L46/K45,"-")</f>
        <v>9.8088113050706568E-2</v>
      </c>
      <c r="N46" s="335">
        <v>775</v>
      </c>
      <c r="O46" s="17">
        <v>79</v>
      </c>
      <c r="P46" s="25">
        <f>IFERROR(O46/N45,"-")</f>
        <v>0.10193548387096774</v>
      </c>
      <c r="Q46" s="335">
        <v>406</v>
      </c>
      <c r="R46" s="17">
        <v>41</v>
      </c>
      <c r="S46" s="25">
        <f>IFERROR(R46/Q45,"-")</f>
        <v>0.10098522167487685</v>
      </c>
      <c r="T46" s="335">
        <v>121</v>
      </c>
      <c r="U46" s="17">
        <v>18</v>
      </c>
      <c r="V46" s="25">
        <f>IFERROR(U46/T45,"-")</f>
        <v>0.1487603305785124</v>
      </c>
      <c r="W46" s="335">
        <v>13</v>
      </c>
      <c r="X46" s="17">
        <v>1</v>
      </c>
      <c r="Y46" s="25">
        <f>IFERROR(X46/W45,"-")</f>
        <v>7.6923076923076927E-2</v>
      </c>
      <c r="Z46" s="335"/>
      <c r="AA46" s="17">
        <f t="shared" si="1"/>
        <v>260</v>
      </c>
      <c r="AB46" s="25">
        <f>IFERROR(AA46/Z45,"-")</f>
        <v>0.10224144710971293</v>
      </c>
      <c r="AC46" s="15"/>
      <c r="AD46" s="20">
        <v>42</v>
      </c>
      <c r="AE46" s="141" t="s">
        <v>14</v>
      </c>
      <c r="AF46" s="269">
        <f t="shared" si="5"/>
        <v>9.8187311178247735E-2</v>
      </c>
      <c r="AG46" s="16"/>
      <c r="AH46" s="80" t="str">
        <f t="shared" si="2"/>
        <v>大正区</v>
      </c>
      <c r="AI46" s="237">
        <f t="shared" si="3"/>
        <v>9.8479362780593771E-2</v>
      </c>
      <c r="AJ46" s="97"/>
      <c r="AK46" s="243">
        <f t="shared" si="4"/>
        <v>9.9791554771221772E-2</v>
      </c>
      <c r="AL46" s="244">
        <v>0</v>
      </c>
    </row>
    <row r="47" spans="2:38">
      <c r="B47" s="338"/>
      <c r="C47" s="351"/>
      <c r="D47" s="24" t="s">
        <v>84</v>
      </c>
      <c r="E47" s="335">
        <v>11</v>
      </c>
      <c r="F47" s="17">
        <v>1</v>
      </c>
      <c r="G47" s="25">
        <f>IFERROR(F47/E45,"-")</f>
        <v>9.0909090909090912E-2</v>
      </c>
      <c r="H47" s="335">
        <v>14</v>
      </c>
      <c r="I47" s="17">
        <v>1</v>
      </c>
      <c r="J47" s="25">
        <f>IFERROR(I47/H45,"-")</f>
        <v>7.1428571428571425E-2</v>
      </c>
      <c r="K47" s="335">
        <v>1203</v>
      </c>
      <c r="L47" s="17">
        <v>68</v>
      </c>
      <c r="M47" s="25">
        <f>IFERROR(L47/K45,"-")</f>
        <v>5.6525353283458021E-2</v>
      </c>
      <c r="N47" s="335">
        <v>775</v>
      </c>
      <c r="O47" s="17">
        <v>42</v>
      </c>
      <c r="P47" s="25">
        <f>IFERROR(O47/N45,"-")</f>
        <v>5.4193548387096772E-2</v>
      </c>
      <c r="Q47" s="335">
        <v>406</v>
      </c>
      <c r="R47" s="17">
        <v>28</v>
      </c>
      <c r="S47" s="25">
        <f>IFERROR(R47/Q45,"-")</f>
        <v>6.8965517241379309E-2</v>
      </c>
      <c r="T47" s="335">
        <v>121</v>
      </c>
      <c r="U47" s="17">
        <v>7</v>
      </c>
      <c r="V47" s="25">
        <f>IFERROR(U47/T45,"-")</f>
        <v>5.7851239669421489E-2</v>
      </c>
      <c r="W47" s="335">
        <v>13</v>
      </c>
      <c r="X47" s="17">
        <v>2</v>
      </c>
      <c r="Y47" s="25">
        <f>IFERROR(X47/W45,"-")</f>
        <v>0.15384615384615385</v>
      </c>
      <c r="Z47" s="335"/>
      <c r="AA47" s="17">
        <f t="shared" si="1"/>
        <v>149</v>
      </c>
      <c r="AB47" s="25">
        <f>IFERROR(AA47/Z45,"-")</f>
        <v>5.8592213920566259E-2</v>
      </c>
      <c r="AC47" s="15"/>
      <c r="AD47" s="20">
        <v>43</v>
      </c>
      <c r="AE47" s="141" t="s">
        <v>9</v>
      </c>
      <c r="AF47" s="269">
        <f t="shared" si="5"/>
        <v>9.5327571088563198E-2</v>
      </c>
      <c r="AG47" s="16"/>
      <c r="AH47" s="80" t="str">
        <f t="shared" si="2"/>
        <v>住之江区</v>
      </c>
      <c r="AI47" s="237">
        <f t="shared" si="3"/>
        <v>9.8306679209783629E-2</v>
      </c>
      <c r="AJ47" s="97"/>
      <c r="AK47" s="243">
        <f t="shared" si="4"/>
        <v>9.9791554771221772E-2</v>
      </c>
      <c r="AL47" s="244">
        <v>0</v>
      </c>
    </row>
    <row r="48" spans="2:38">
      <c r="B48" s="339"/>
      <c r="C48" s="352"/>
      <c r="D48" s="26" t="s">
        <v>85</v>
      </c>
      <c r="E48" s="336">
        <v>11</v>
      </c>
      <c r="F48" s="18">
        <v>4</v>
      </c>
      <c r="G48" s="27">
        <f>IFERROR(F48/E45,"-")</f>
        <v>0.36363636363636365</v>
      </c>
      <c r="H48" s="336">
        <v>14</v>
      </c>
      <c r="I48" s="18">
        <v>3</v>
      </c>
      <c r="J48" s="27">
        <f>IFERROR(I48/H45,"-")</f>
        <v>0.21428571428571427</v>
      </c>
      <c r="K48" s="336">
        <v>1203</v>
      </c>
      <c r="L48" s="18">
        <v>119</v>
      </c>
      <c r="M48" s="27">
        <f>IFERROR(L48/K45,"-")</f>
        <v>9.8919368246051534E-2</v>
      </c>
      <c r="N48" s="336">
        <v>775</v>
      </c>
      <c r="O48" s="18">
        <v>87</v>
      </c>
      <c r="P48" s="27">
        <f>IFERROR(O48/N45,"-")</f>
        <v>0.11225806451612903</v>
      </c>
      <c r="Q48" s="336">
        <v>406</v>
      </c>
      <c r="R48" s="18">
        <v>58</v>
      </c>
      <c r="S48" s="27">
        <f>IFERROR(R48/Q45,"-")</f>
        <v>0.14285714285714285</v>
      </c>
      <c r="T48" s="336">
        <v>121</v>
      </c>
      <c r="U48" s="18">
        <v>30</v>
      </c>
      <c r="V48" s="27">
        <f>IFERROR(U48/T45,"-")</f>
        <v>0.24793388429752067</v>
      </c>
      <c r="W48" s="336">
        <v>13</v>
      </c>
      <c r="X48" s="18">
        <v>3</v>
      </c>
      <c r="Y48" s="27">
        <f>IFERROR(X48/W45,"-")</f>
        <v>0.23076923076923078</v>
      </c>
      <c r="Z48" s="336"/>
      <c r="AA48" s="18">
        <f t="shared" si="1"/>
        <v>304</v>
      </c>
      <c r="AB48" s="27">
        <f>IFERROR(AA48/Z45,"-")</f>
        <v>0.11954384585135666</v>
      </c>
      <c r="AC48" s="15"/>
      <c r="AD48" s="20">
        <v>44</v>
      </c>
      <c r="AE48" s="141" t="s">
        <v>21</v>
      </c>
      <c r="AF48" s="269">
        <f t="shared" si="5"/>
        <v>8.6195637978320486E-2</v>
      </c>
      <c r="AG48" s="16"/>
      <c r="AH48" s="80" t="str">
        <f t="shared" si="2"/>
        <v>枚方市</v>
      </c>
      <c r="AI48" s="237">
        <f t="shared" si="3"/>
        <v>9.8187311178247735E-2</v>
      </c>
      <c r="AJ48" s="97"/>
      <c r="AK48" s="243">
        <f t="shared" si="4"/>
        <v>9.9791554771221772E-2</v>
      </c>
      <c r="AL48" s="244">
        <v>0</v>
      </c>
    </row>
    <row r="49" spans="2:38">
      <c r="B49" s="337">
        <v>12</v>
      </c>
      <c r="C49" s="350" t="s">
        <v>136</v>
      </c>
      <c r="D49" s="138" t="s">
        <v>82</v>
      </c>
      <c r="E49" s="334">
        <v>5</v>
      </c>
      <c r="F49" s="14">
        <v>5</v>
      </c>
      <c r="G49" s="139">
        <f>IFERROR(F49/E49,"-")</f>
        <v>1</v>
      </c>
      <c r="H49" s="334">
        <v>7</v>
      </c>
      <c r="I49" s="14">
        <v>5</v>
      </c>
      <c r="J49" s="139">
        <f>IFERROR(I49/H49,"-")</f>
        <v>0.7142857142857143</v>
      </c>
      <c r="K49" s="334">
        <v>691</v>
      </c>
      <c r="L49" s="14">
        <v>523</v>
      </c>
      <c r="M49" s="139">
        <f>IFERROR(L49/K49,"-")</f>
        <v>0.75687409551374818</v>
      </c>
      <c r="N49" s="334">
        <v>540</v>
      </c>
      <c r="O49" s="14">
        <v>404</v>
      </c>
      <c r="P49" s="139">
        <f>IFERROR(O49/N49,"-")</f>
        <v>0.74814814814814812</v>
      </c>
      <c r="Q49" s="334">
        <v>317</v>
      </c>
      <c r="R49" s="14">
        <v>209</v>
      </c>
      <c r="S49" s="139">
        <f>IFERROR(R49/Q49,"-")</f>
        <v>0.65930599369085174</v>
      </c>
      <c r="T49" s="334">
        <v>101</v>
      </c>
      <c r="U49" s="14">
        <v>67</v>
      </c>
      <c r="V49" s="139">
        <f>IFERROR(U49/T49,"-")</f>
        <v>0.6633663366336634</v>
      </c>
      <c r="W49" s="334">
        <v>10</v>
      </c>
      <c r="X49" s="14">
        <v>5</v>
      </c>
      <c r="Y49" s="139">
        <f>IFERROR(X49/W49,"-")</f>
        <v>0.5</v>
      </c>
      <c r="Z49" s="334">
        <f>SUM(E49,H49,K49,N49,Q49,T49,W49)</f>
        <v>1671</v>
      </c>
      <c r="AA49" s="14">
        <f t="shared" si="1"/>
        <v>1218</v>
      </c>
      <c r="AB49" s="139">
        <f>IFERROR(AA49/Z49,"-")</f>
        <v>0.72890484739676842</v>
      </c>
      <c r="AC49" s="15"/>
      <c r="AD49" s="20">
        <v>45</v>
      </c>
      <c r="AE49" s="141" t="s">
        <v>47</v>
      </c>
      <c r="AF49" s="269">
        <f t="shared" si="5"/>
        <v>0.10314595152140278</v>
      </c>
      <c r="AG49" s="16"/>
      <c r="AH49" s="80" t="str">
        <f t="shared" si="2"/>
        <v>富田林市</v>
      </c>
      <c r="AI49" s="261">
        <f>LARGE(AF$5:AF$78,ROW(A45))</f>
        <v>9.815950920245399E-2</v>
      </c>
      <c r="AJ49" s="97"/>
      <c r="AK49" s="243">
        <f t="shared" si="4"/>
        <v>9.9791554771221772E-2</v>
      </c>
      <c r="AL49" s="244">
        <v>0</v>
      </c>
    </row>
    <row r="50" spans="2:38">
      <c r="B50" s="338"/>
      <c r="C50" s="351"/>
      <c r="D50" s="24" t="s">
        <v>83</v>
      </c>
      <c r="E50" s="335">
        <v>5</v>
      </c>
      <c r="F50" s="17">
        <v>0</v>
      </c>
      <c r="G50" s="25">
        <f>IFERROR(F50/E49,"-")</f>
        <v>0</v>
      </c>
      <c r="H50" s="335">
        <v>7</v>
      </c>
      <c r="I50" s="17">
        <v>1</v>
      </c>
      <c r="J50" s="25">
        <f>IFERROR(I50/H49,"-")</f>
        <v>0.14285714285714285</v>
      </c>
      <c r="K50" s="335">
        <v>691</v>
      </c>
      <c r="L50" s="17">
        <v>58</v>
      </c>
      <c r="M50" s="25">
        <f>IFERROR(L50/K49,"-")</f>
        <v>8.3936324167872653E-2</v>
      </c>
      <c r="N50" s="335">
        <v>540</v>
      </c>
      <c r="O50" s="17">
        <v>57</v>
      </c>
      <c r="P50" s="25">
        <f>IFERROR(O50/N49,"-")</f>
        <v>0.10555555555555556</v>
      </c>
      <c r="Q50" s="335">
        <v>317</v>
      </c>
      <c r="R50" s="17">
        <v>53</v>
      </c>
      <c r="S50" s="25">
        <f>IFERROR(R50/Q49,"-")</f>
        <v>0.16719242902208201</v>
      </c>
      <c r="T50" s="335">
        <v>101</v>
      </c>
      <c r="U50" s="17">
        <v>14</v>
      </c>
      <c r="V50" s="25">
        <f>IFERROR(U50/T49,"-")</f>
        <v>0.13861386138613863</v>
      </c>
      <c r="W50" s="335">
        <v>10</v>
      </c>
      <c r="X50" s="17">
        <v>2</v>
      </c>
      <c r="Y50" s="25">
        <f>IFERROR(X50/W49,"-")</f>
        <v>0.2</v>
      </c>
      <c r="Z50" s="335"/>
      <c r="AA50" s="17">
        <f t="shared" si="1"/>
        <v>185</v>
      </c>
      <c r="AB50" s="25">
        <f>IFERROR(AA50/Z49,"-")</f>
        <v>0.11071214841412327</v>
      </c>
      <c r="AC50" s="15"/>
      <c r="AD50" s="20">
        <v>46</v>
      </c>
      <c r="AE50" s="141" t="s">
        <v>25</v>
      </c>
      <c r="AF50" s="269">
        <f t="shared" si="5"/>
        <v>9.815950920245399E-2</v>
      </c>
      <c r="AG50" s="16"/>
      <c r="AH50" s="80" t="str">
        <f>AE76</f>
        <v>太子町</v>
      </c>
      <c r="AI50" s="261">
        <f>LARGE(AF$5:AF$78,ROW(A46))</f>
        <v>9.815950920245399E-2</v>
      </c>
      <c r="AJ50" s="97"/>
      <c r="AK50" s="243">
        <f t="shared" si="4"/>
        <v>9.9791554771221772E-2</v>
      </c>
      <c r="AL50" s="244">
        <v>0</v>
      </c>
    </row>
    <row r="51" spans="2:38">
      <c r="B51" s="338"/>
      <c r="C51" s="351"/>
      <c r="D51" s="24" t="s">
        <v>84</v>
      </c>
      <c r="E51" s="335">
        <v>5</v>
      </c>
      <c r="F51" s="17">
        <v>0</v>
      </c>
      <c r="G51" s="25">
        <f>IFERROR(F51/E49,"-")</f>
        <v>0</v>
      </c>
      <c r="H51" s="335">
        <v>7</v>
      </c>
      <c r="I51" s="17">
        <v>0</v>
      </c>
      <c r="J51" s="25">
        <f>IFERROR(I51/H49,"-")</f>
        <v>0</v>
      </c>
      <c r="K51" s="335">
        <v>691</v>
      </c>
      <c r="L51" s="17">
        <v>46</v>
      </c>
      <c r="M51" s="25">
        <f>IFERROR(L51/K49,"-")</f>
        <v>6.6570188133140376E-2</v>
      </c>
      <c r="N51" s="335">
        <v>540</v>
      </c>
      <c r="O51" s="17">
        <v>33</v>
      </c>
      <c r="P51" s="25">
        <f>IFERROR(O51/N49,"-")</f>
        <v>6.1111111111111109E-2</v>
      </c>
      <c r="Q51" s="335">
        <v>317</v>
      </c>
      <c r="R51" s="17">
        <v>19</v>
      </c>
      <c r="S51" s="25">
        <f>IFERROR(R51/Q49,"-")</f>
        <v>5.993690851735016E-2</v>
      </c>
      <c r="T51" s="335">
        <v>101</v>
      </c>
      <c r="U51" s="17">
        <v>6</v>
      </c>
      <c r="V51" s="25">
        <f>IFERROR(U51/T49,"-")</f>
        <v>5.9405940594059403E-2</v>
      </c>
      <c r="W51" s="335">
        <v>10</v>
      </c>
      <c r="X51" s="17">
        <v>1</v>
      </c>
      <c r="Y51" s="25">
        <f>IFERROR(X51/W49,"-")</f>
        <v>0.1</v>
      </c>
      <c r="Z51" s="335"/>
      <c r="AA51" s="17">
        <f t="shared" si="1"/>
        <v>105</v>
      </c>
      <c r="AB51" s="25">
        <f>IFERROR(AA51/Z49,"-")</f>
        <v>6.283662477558348E-2</v>
      </c>
      <c r="AC51" s="15"/>
      <c r="AD51" s="20">
        <v>47</v>
      </c>
      <c r="AE51" s="141" t="s">
        <v>15</v>
      </c>
      <c r="AF51" s="269">
        <f t="shared" si="5"/>
        <v>0.1035035035035035</v>
      </c>
      <c r="AG51" s="16"/>
      <c r="AH51" s="80" t="str">
        <f t="shared" si="2"/>
        <v>中央区</v>
      </c>
      <c r="AI51" s="237">
        <f t="shared" si="3"/>
        <v>9.7799511002444994E-2</v>
      </c>
      <c r="AJ51" s="97"/>
      <c r="AK51" s="243">
        <f t="shared" si="4"/>
        <v>9.9791554771221772E-2</v>
      </c>
      <c r="AL51" s="244">
        <v>0</v>
      </c>
    </row>
    <row r="52" spans="2:38">
      <c r="B52" s="339"/>
      <c r="C52" s="352"/>
      <c r="D52" s="26" t="s">
        <v>85</v>
      </c>
      <c r="E52" s="336">
        <v>5</v>
      </c>
      <c r="F52" s="18">
        <v>0</v>
      </c>
      <c r="G52" s="27">
        <f>IFERROR(F52/E49,"-")</f>
        <v>0</v>
      </c>
      <c r="H52" s="336">
        <v>7</v>
      </c>
      <c r="I52" s="18">
        <v>1</v>
      </c>
      <c r="J52" s="27">
        <f>IFERROR(I52/H49,"-")</f>
        <v>0.14285714285714285</v>
      </c>
      <c r="K52" s="336">
        <v>691</v>
      </c>
      <c r="L52" s="18">
        <v>64</v>
      </c>
      <c r="M52" s="27">
        <f>IFERROR(L52/K49,"-")</f>
        <v>9.2619392185238777E-2</v>
      </c>
      <c r="N52" s="336">
        <v>540</v>
      </c>
      <c r="O52" s="18">
        <v>46</v>
      </c>
      <c r="P52" s="27">
        <f>IFERROR(O52/N49,"-")</f>
        <v>8.5185185185185183E-2</v>
      </c>
      <c r="Q52" s="336">
        <v>317</v>
      </c>
      <c r="R52" s="18">
        <v>36</v>
      </c>
      <c r="S52" s="27">
        <f>IFERROR(R52/Q49,"-")</f>
        <v>0.11356466876971609</v>
      </c>
      <c r="T52" s="336">
        <v>101</v>
      </c>
      <c r="U52" s="18">
        <v>14</v>
      </c>
      <c r="V52" s="27">
        <f>IFERROR(U52/T49,"-")</f>
        <v>0.13861386138613863</v>
      </c>
      <c r="W52" s="336">
        <v>10</v>
      </c>
      <c r="X52" s="18">
        <v>2</v>
      </c>
      <c r="Y52" s="27">
        <f>IFERROR(X52/W49,"-")</f>
        <v>0.2</v>
      </c>
      <c r="Z52" s="336"/>
      <c r="AA52" s="18">
        <f t="shared" si="1"/>
        <v>163</v>
      </c>
      <c r="AB52" s="27">
        <f>IFERROR(AA52/Z49,"-")</f>
        <v>9.7546379413524842E-2</v>
      </c>
      <c r="AC52" s="15"/>
      <c r="AD52" s="20">
        <v>48</v>
      </c>
      <c r="AE52" s="141" t="s">
        <v>26</v>
      </c>
      <c r="AF52" s="269">
        <f t="shared" si="5"/>
        <v>8.6351875808538162E-2</v>
      </c>
      <c r="AG52" s="16"/>
      <c r="AH52" s="80" t="str">
        <f t="shared" si="2"/>
        <v>大東市</v>
      </c>
      <c r="AI52" s="237">
        <f t="shared" si="3"/>
        <v>9.7731239092495634E-2</v>
      </c>
      <c r="AJ52" s="97"/>
      <c r="AK52" s="243">
        <f t="shared" si="4"/>
        <v>9.9791554771221772E-2</v>
      </c>
      <c r="AL52" s="244">
        <v>0</v>
      </c>
    </row>
    <row r="53" spans="2:38">
      <c r="B53" s="337">
        <v>13</v>
      </c>
      <c r="C53" s="350" t="s">
        <v>137</v>
      </c>
      <c r="D53" s="138" t="s">
        <v>82</v>
      </c>
      <c r="E53" s="334">
        <v>12</v>
      </c>
      <c r="F53" s="14">
        <v>6</v>
      </c>
      <c r="G53" s="139">
        <f>IFERROR(F53/E53,"-")</f>
        <v>0.5</v>
      </c>
      <c r="H53" s="334">
        <v>15</v>
      </c>
      <c r="I53" s="14">
        <v>10</v>
      </c>
      <c r="J53" s="139">
        <f>IFERROR(I53/H53,"-")</f>
        <v>0.66666666666666663</v>
      </c>
      <c r="K53" s="334">
        <v>904</v>
      </c>
      <c r="L53" s="14">
        <v>651</v>
      </c>
      <c r="M53" s="139">
        <f>IFERROR(L53/K53,"-")</f>
        <v>0.72013274336283184</v>
      </c>
      <c r="N53" s="334">
        <v>700</v>
      </c>
      <c r="O53" s="14">
        <v>491</v>
      </c>
      <c r="P53" s="139">
        <f>IFERROR(O53/N53,"-")</f>
        <v>0.7014285714285714</v>
      </c>
      <c r="Q53" s="334">
        <v>364</v>
      </c>
      <c r="R53" s="14">
        <v>241</v>
      </c>
      <c r="S53" s="139">
        <f>IFERROR(R53/Q53,"-")</f>
        <v>0.66208791208791207</v>
      </c>
      <c r="T53" s="334">
        <v>81</v>
      </c>
      <c r="U53" s="14">
        <v>49</v>
      </c>
      <c r="V53" s="139">
        <f>IFERROR(U53/T53,"-")</f>
        <v>0.60493827160493829</v>
      </c>
      <c r="W53" s="334">
        <v>22</v>
      </c>
      <c r="X53" s="14">
        <v>16</v>
      </c>
      <c r="Y53" s="139">
        <f>IFERROR(X53/W53,"-")</f>
        <v>0.72727272727272729</v>
      </c>
      <c r="Z53" s="334">
        <f>SUM(E53,H53,K53,N53,Q53,T53,W53)</f>
        <v>2098</v>
      </c>
      <c r="AA53" s="14">
        <f t="shared" si="1"/>
        <v>1464</v>
      </c>
      <c r="AB53" s="139">
        <f>IFERROR(AA53/Z53,"-")</f>
        <v>0.69780743565300285</v>
      </c>
      <c r="AC53" s="15"/>
      <c r="AD53" s="20">
        <v>49</v>
      </c>
      <c r="AE53" s="141" t="s">
        <v>27</v>
      </c>
      <c r="AF53" s="269">
        <f t="shared" si="5"/>
        <v>0.10336300692383778</v>
      </c>
      <c r="AG53" s="16"/>
      <c r="AH53" s="80" t="str">
        <f t="shared" si="2"/>
        <v>東成区</v>
      </c>
      <c r="AI53" s="237">
        <f t="shared" si="3"/>
        <v>9.7546379413524842E-2</v>
      </c>
      <c r="AJ53" s="97"/>
      <c r="AK53" s="243">
        <f t="shared" si="4"/>
        <v>9.9791554771221772E-2</v>
      </c>
      <c r="AL53" s="244">
        <v>0</v>
      </c>
    </row>
    <row r="54" spans="2:38">
      <c r="B54" s="338"/>
      <c r="C54" s="351"/>
      <c r="D54" s="24" t="s">
        <v>83</v>
      </c>
      <c r="E54" s="335">
        <v>12</v>
      </c>
      <c r="F54" s="17">
        <v>2</v>
      </c>
      <c r="G54" s="25">
        <f>IFERROR(F54/E53,"-")</f>
        <v>0.16666666666666666</v>
      </c>
      <c r="H54" s="335">
        <v>15</v>
      </c>
      <c r="I54" s="17">
        <v>1</v>
      </c>
      <c r="J54" s="25">
        <f>IFERROR(I54/H53,"-")</f>
        <v>6.6666666666666666E-2</v>
      </c>
      <c r="K54" s="335">
        <v>904</v>
      </c>
      <c r="L54" s="17">
        <v>89</v>
      </c>
      <c r="M54" s="25">
        <f>IFERROR(L54/K53,"-")</f>
        <v>9.8451327433628319E-2</v>
      </c>
      <c r="N54" s="335">
        <v>700</v>
      </c>
      <c r="O54" s="17">
        <v>68</v>
      </c>
      <c r="P54" s="25">
        <f>IFERROR(O54/N53,"-")</f>
        <v>9.7142857142857142E-2</v>
      </c>
      <c r="Q54" s="335">
        <v>364</v>
      </c>
      <c r="R54" s="17">
        <v>38</v>
      </c>
      <c r="S54" s="25">
        <f>IFERROR(R54/Q53,"-")</f>
        <v>0.1043956043956044</v>
      </c>
      <c r="T54" s="335">
        <v>81</v>
      </c>
      <c r="U54" s="17">
        <v>9</v>
      </c>
      <c r="V54" s="25">
        <f>IFERROR(U54/T53,"-")</f>
        <v>0.1111111111111111</v>
      </c>
      <c r="W54" s="335">
        <v>22</v>
      </c>
      <c r="X54" s="17">
        <v>1</v>
      </c>
      <c r="Y54" s="25">
        <f>IFERROR(X54/W53,"-")</f>
        <v>4.5454545454545456E-2</v>
      </c>
      <c r="Z54" s="335"/>
      <c r="AA54" s="17">
        <f t="shared" si="1"/>
        <v>208</v>
      </c>
      <c r="AB54" s="25">
        <f>IFERROR(AA54/Z53,"-")</f>
        <v>9.9142040038131554E-2</v>
      </c>
      <c r="AC54" s="15"/>
      <c r="AD54" s="20">
        <v>50</v>
      </c>
      <c r="AE54" s="141" t="s">
        <v>16</v>
      </c>
      <c r="AF54" s="269">
        <f t="shared" si="5"/>
        <v>9.7731239092495634E-2</v>
      </c>
      <c r="AG54" s="16"/>
      <c r="AH54" s="80" t="str">
        <f t="shared" si="2"/>
        <v>東住吉区</v>
      </c>
      <c r="AI54" s="237">
        <f t="shared" si="3"/>
        <v>9.7431716265796983E-2</v>
      </c>
      <c r="AJ54" s="97"/>
      <c r="AK54" s="243">
        <f t="shared" si="4"/>
        <v>9.9791554771221772E-2</v>
      </c>
      <c r="AL54" s="244">
        <v>0</v>
      </c>
    </row>
    <row r="55" spans="2:38">
      <c r="B55" s="338"/>
      <c r="C55" s="351"/>
      <c r="D55" s="24" t="s">
        <v>84</v>
      </c>
      <c r="E55" s="335">
        <v>12</v>
      </c>
      <c r="F55" s="17">
        <v>0</v>
      </c>
      <c r="G55" s="25">
        <f>IFERROR(F55/E53,"-")</f>
        <v>0</v>
      </c>
      <c r="H55" s="335">
        <v>15</v>
      </c>
      <c r="I55" s="17">
        <v>1</v>
      </c>
      <c r="J55" s="25">
        <f>IFERROR(I55/H53,"-")</f>
        <v>6.6666666666666666E-2</v>
      </c>
      <c r="K55" s="335">
        <v>904</v>
      </c>
      <c r="L55" s="17">
        <v>48</v>
      </c>
      <c r="M55" s="25">
        <f>IFERROR(L55/K53,"-")</f>
        <v>5.3097345132743362E-2</v>
      </c>
      <c r="N55" s="335">
        <v>700</v>
      </c>
      <c r="O55" s="17">
        <v>40</v>
      </c>
      <c r="P55" s="25">
        <f>IFERROR(O55/N53,"-")</f>
        <v>5.7142857142857141E-2</v>
      </c>
      <c r="Q55" s="335">
        <v>364</v>
      </c>
      <c r="R55" s="17">
        <v>16</v>
      </c>
      <c r="S55" s="25">
        <f>IFERROR(R55/Q53,"-")</f>
        <v>4.3956043956043959E-2</v>
      </c>
      <c r="T55" s="335">
        <v>81</v>
      </c>
      <c r="U55" s="17">
        <v>5</v>
      </c>
      <c r="V55" s="25">
        <f>IFERROR(U55/T53,"-")</f>
        <v>6.1728395061728392E-2</v>
      </c>
      <c r="W55" s="335">
        <v>22</v>
      </c>
      <c r="X55" s="17">
        <v>0</v>
      </c>
      <c r="Y55" s="25">
        <f>IFERROR(X55/W53,"-")</f>
        <v>0</v>
      </c>
      <c r="Z55" s="335"/>
      <c r="AA55" s="17">
        <f t="shared" si="1"/>
        <v>110</v>
      </c>
      <c r="AB55" s="25">
        <f>IFERROR(AA55/Z53,"-")</f>
        <v>5.2430886558627265E-2</v>
      </c>
      <c r="AC55" s="15"/>
      <c r="AD55" s="20">
        <v>51</v>
      </c>
      <c r="AE55" s="141" t="s">
        <v>48</v>
      </c>
      <c r="AF55" s="269">
        <f t="shared" si="5"/>
        <v>0.10263929618768329</v>
      </c>
      <c r="AG55" s="16"/>
      <c r="AH55" s="80" t="str">
        <f t="shared" si="2"/>
        <v>堺市西区</v>
      </c>
      <c r="AI55" s="237">
        <f t="shared" si="3"/>
        <v>9.7150259067357511E-2</v>
      </c>
      <c r="AJ55" s="97"/>
      <c r="AK55" s="243">
        <f t="shared" si="4"/>
        <v>9.9791554771221772E-2</v>
      </c>
      <c r="AL55" s="244">
        <v>0</v>
      </c>
    </row>
    <row r="56" spans="2:38">
      <c r="B56" s="339"/>
      <c r="C56" s="352"/>
      <c r="D56" s="26" t="s">
        <v>85</v>
      </c>
      <c r="E56" s="336">
        <v>12</v>
      </c>
      <c r="F56" s="18">
        <v>4</v>
      </c>
      <c r="G56" s="27">
        <f>IFERROR(F56/E53,"-")</f>
        <v>0.33333333333333331</v>
      </c>
      <c r="H56" s="336">
        <v>15</v>
      </c>
      <c r="I56" s="18">
        <v>3</v>
      </c>
      <c r="J56" s="27">
        <f>IFERROR(I56/H53,"-")</f>
        <v>0.2</v>
      </c>
      <c r="K56" s="336">
        <v>904</v>
      </c>
      <c r="L56" s="18">
        <v>116</v>
      </c>
      <c r="M56" s="27">
        <f>IFERROR(L56/K53,"-")</f>
        <v>0.12831858407079647</v>
      </c>
      <c r="N56" s="336">
        <v>700</v>
      </c>
      <c r="O56" s="18">
        <v>101</v>
      </c>
      <c r="P56" s="27">
        <f>IFERROR(O56/N53,"-")</f>
        <v>0.14428571428571429</v>
      </c>
      <c r="Q56" s="336">
        <v>364</v>
      </c>
      <c r="R56" s="18">
        <v>69</v>
      </c>
      <c r="S56" s="27">
        <f>IFERROR(R56/Q53,"-")</f>
        <v>0.18956043956043955</v>
      </c>
      <c r="T56" s="336">
        <v>81</v>
      </c>
      <c r="U56" s="18">
        <v>18</v>
      </c>
      <c r="V56" s="27">
        <f>IFERROR(U56/T53,"-")</f>
        <v>0.22222222222222221</v>
      </c>
      <c r="W56" s="336">
        <v>22</v>
      </c>
      <c r="X56" s="18">
        <v>5</v>
      </c>
      <c r="Y56" s="27">
        <f>IFERROR(X56/W53,"-")</f>
        <v>0.22727272727272727</v>
      </c>
      <c r="Z56" s="336"/>
      <c r="AA56" s="18">
        <f t="shared" si="1"/>
        <v>316</v>
      </c>
      <c r="AB56" s="27">
        <f>IFERROR(AA56/Z53,"-")</f>
        <v>0.15061963775023832</v>
      </c>
      <c r="AC56" s="15"/>
      <c r="AD56" s="20">
        <v>52</v>
      </c>
      <c r="AE56" s="141" t="s">
        <v>4</v>
      </c>
      <c r="AF56" s="269">
        <f t="shared" si="5"/>
        <v>0.10344827586206896</v>
      </c>
      <c r="AG56" s="16"/>
      <c r="AH56" s="80" t="str">
        <f t="shared" si="2"/>
        <v>堺市東区</v>
      </c>
      <c r="AI56" s="237">
        <f t="shared" si="3"/>
        <v>9.6868884540117411E-2</v>
      </c>
      <c r="AJ56" s="97"/>
      <c r="AK56" s="243">
        <f t="shared" si="4"/>
        <v>9.9791554771221772E-2</v>
      </c>
      <c r="AL56" s="244">
        <v>0</v>
      </c>
    </row>
    <row r="57" spans="2:38">
      <c r="B57" s="337">
        <v>14</v>
      </c>
      <c r="C57" s="350" t="s">
        <v>138</v>
      </c>
      <c r="D57" s="138" t="s">
        <v>82</v>
      </c>
      <c r="E57" s="334">
        <v>3</v>
      </c>
      <c r="F57" s="14">
        <v>1</v>
      </c>
      <c r="G57" s="139">
        <f>IFERROR(F57/E57,"-")</f>
        <v>0.33333333333333331</v>
      </c>
      <c r="H57" s="334">
        <v>10</v>
      </c>
      <c r="I57" s="14">
        <v>8</v>
      </c>
      <c r="J57" s="139">
        <f>IFERROR(I57/H57,"-")</f>
        <v>0.8</v>
      </c>
      <c r="K57" s="334">
        <v>759</v>
      </c>
      <c r="L57" s="14">
        <v>576</v>
      </c>
      <c r="M57" s="139">
        <f>IFERROR(L57/K57,"-")</f>
        <v>0.75889328063241102</v>
      </c>
      <c r="N57" s="334">
        <v>525</v>
      </c>
      <c r="O57" s="14">
        <v>369</v>
      </c>
      <c r="P57" s="139">
        <f>IFERROR(O57/N57,"-")</f>
        <v>0.70285714285714285</v>
      </c>
      <c r="Q57" s="334">
        <v>325</v>
      </c>
      <c r="R57" s="14">
        <v>241</v>
      </c>
      <c r="S57" s="139">
        <f>IFERROR(R57/Q57,"-")</f>
        <v>0.74153846153846159</v>
      </c>
      <c r="T57" s="334">
        <v>90</v>
      </c>
      <c r="U57" s="14">
        <v>57</v>
      </c>
      <c r="V57" s="139">
        <f>IFERROR(U57/T57,"-")</f>
        <v>0.6333333333333333</v>
      </c>
      <c r="W57" s="334">
        <v>16</v>
      </c>
      <c r="X57" s="14">
        <v>13</v>
      </c>
      <c r="Y57" s="139">
        <f>IFERROR(X57/W57,"-")</f>
        <v>0.8125</v>
      </c>
      <c r="Z57" s="334">
        <f>SUM(E57,H57,K57,N57,Q57,T57,W57)</f>
        <v>1728</v>
      </c>
      <c r="AA57" s="14">
        <f t="shared" si="1"/>
        <v>1265</v>
      </c>
      <c r="AB57" s="139">
        <f>IFERROR(AA57/Z57,"-")</f>
        <v>0.73206018518518523</v>
      </c>
      <c r="AC57" s="15"/>
      <c r="AD57" s="20">
        <v>53</v>
      </c>
      <c r="AE57" s="141" t="s">
        <v>22</v>
      </c>
      <c r="AF57" s="269">
        <f t="shared" si="5"/>
        <v>0.1023063276167948</v>
      </c>
      <c r="AG57" s="16"/>
      <c r="AH57" s="80" t="str">
        <f t="shared" si="2"/>
        <v>貝塚市</v>
      </c>
      <c r="AI57" s="237">
        <f t="shared" si="3"/>
        <v>9.6830985915492954E-2</v>
      </c>
      <c r="AJ57" s="97"/>
      <c r="AK57" s="243">
        <f t="shared" si="4"/>
        <v>9.9791554771221772E-2</v>
      </c>
      <c r="AL57" s="244">
        <v>0</v>
      </c>
    </row>
    <row r="58" spans="2:38">
      <c r="B58" s="338"/>
      <c r="C58" s="351"/>
      <c r="D58" s="24" t="s">
        <v>83</v>
      </c>
      <c r="E58" s="335">
        <v>3</v>
      </c>
      <c r="F58" s="17">
        <v>1</v>
      </c>
      <c r="G58" s="25">
        <f>IFERROR(F58/E57,"-")</f>
        <v>0.33333333333333331</v>
      </c>
      <c r="H58" s="335">
        <v>10</v>
      </c>
      <c r="I58" s="17">
        <v>1</v>
      </c>
      <c r="J58" s="25">
        <f>IFERROR(I58/H57,"-")</f>
        <v>0.1</v>
      </c>
      <c r="K58" s="335">
        <v>759</v>
      </c>
      <c r="L58" s="17">
        <v>79</v>
      </c>
      <c r="M58" s="25">
        <f>IFERROR(L58/K57,"-")</f>
        <v>0.10408432147562582</v>
      </c>
      <c r="N58" s="335">
        <v>525</v>
      </c>
      <c r="O58" s="17">
        <v>64</v>
      </c>
      <c r="P58" s="25">
        <f>IFERROR(O58/N57,"-")</f>
        <v>0.1219047619047619</v>
      </c>
      <c r="Q58" s="335">
        <v>325</v>
      </c>
      <c r="R58" s="17">
        <v>34</v>
      </c>
      <c r="S58" s="25">
        <f>IFERROR(R58/Q57,"-")</f>
        <v>0.10461538461538461</v>
      </c>
      <c r="T58" s="335">
        <v>90</v>
      </c>
      <c r="U58" s="17">
        <v>4</v>
      </c>
      <c r="V58" s="25">
        <f>IFERROR(U58/T57,"-")</f>
        <v>4.4444444444444446E-2</v>
      </c>
      <c r="W58" s="335">
        <v>16</v>
      </c>
      <c r="X58" s="17">
        <v>0</v>
      </c>
      <c r="Y58" s="25">
        <f>IFERROR(X58/W57,"-")</f>
        <v>0</v>
      </c>
      <c r="Z58" s="335"/>
      <c r="AA58" s="17">
        <f t="shared" si="1"/>
        <v>183</v>
      </c>
      <c r="AB58" s="25">
        <f>IFERROR(AA58/Z57,"-")</f>
        <v>0.10590277777777778</v>
      </c>
      <c r="AC58" s="15"/>
      <c r="AD58" s="20">
        <v>54</v>
      </c>
      <c r="AE58" s="141" t="s">
        <v>28</v>
      </c>
      <c r="AF58" s="269">
        <f t="shared" si="5"/>
        <v>0.11358473421172194</v>
      </c>
      <c r="AG58" s="16"/>
      <c r="AH58" s="80" t="str">
        <f t="shared" si="2"/>
        <v>泉大津市</v>
      </c>
      <c r="AI58" s="237">
        <f t="shared" si="3"/>
        <v>9.635237439779766E-2</v>
      </c>
      <c r="AJ58" s="97"/>
      <c r="AK58" s="243">
        <f t="shared" si="4"/>
        <v>9.9791554771221772E-2</v>
      </c>
      <c r="AL58" s="244">
        <v>0</v>
      </c>
    </row>
    <row r="59" spans="2:38">
      <c r="B59" s="338"/>
      <c r="C59" s="351"/>
      <c r="D59" s="24" t="s">
        <v>84</v>
      </c>
      <c r="E59" s="335">
        <v>3</v>
      </c>
      <c r="F59" s="17">
        <v>0</v>
      </c>
      <c r="G59" s="25">
        <f>IFERROR(F59/E57,"-")</f>
        <v>0</v>
      </c>
      <c r="H59" s="335">
        <v>10</v>
      </c>
      <c r="I59" s="17">
        <v>0</v>
      </c>
      <c r="J59" s="25">
        <f>IFERROR(I59/H57,"-")</f>
        <v>0</v>
      </c>
      <c r="K59" s="335">
        <v>759</v>
      </c>
      <c r="L59" s="17">
        <v>48</v>
      </c>
      <c r="M59" s="25">
        <f>IFERROR(L59/K57,"-")</f>
        <v>6.3241106719367585E-2</v>
      </c>
      <c r="N59" s="335">
        <v>525</v>
      </c>
      <c r="O59" s="17">
        <v>31</v>
      </c>
      <c r="P59" s="25">
        <f>IFERROR(O59/N57,"-")</f>
        <v>5.904761904761905E-2</v>
      </c>
      <c r="Q59" s="335">
        <v>325</v>
      </c>
      <c r="R59" s="17">
        <v>18</v>
      </c>
      <c r="S59" s="25">
        <f>IFERROR(R59/Q57,"-")</f>
        <v>5.5384615384615386E-2</v>
      </c>
      <c r="T59" s="335">
        <v>90</v>
      </c>
      <c r="U59" s="17">
        <v>6</v>
      </c>
      <c r="V59" s="25">
        <f>IFERROR(U59/T57,"-")</f>
        <v>6.6666666666666666E-2</v>
      </c>
      <c r="W59" s="335">
        <v>16</v>
      </c>
      <c r="X59" s="17">
        <v>1</v>
      </c>
      <c r="Y59" s="25">
        <f>IFERROR(X59/W57,"-")</f>
        <v>6.25E-2</v>
      </c>
      <c r="Z59" s="335"/>
      <c r="AA59" s="17">
        <f t="shared" si="1"/>
        <v>104</v>
      </c>
      <c r="AB59" s="25">
        <f>IFERROR(AA59/Z57,"-")</f>
        <v>6.0185185185185182E-2</v>
      </c>
      <c r="AC59" s="15"/>
      <c r="AD59" s="20">
        <v>55</v>
      </c>
      <c r="AE59" s="141" t="s">
        <v>17</v>
      </c>
      <c r="AF59" s="269">
        <f t="shared" si="5"/>
        <v>8.9363557105492583E-2</v>
      </c>
      <c r="AG59" s="16"/>
      <c r="AH59" s="80" t="str">
        <f t="shared" si="2"/>
        <v>豊中市</v>
      </c>
      <c r="AI59" s="237">
        <f t="shared" si="3"/>
        <v>9.6259195492252314E-2</v>
      </c>
      <c r="AJ59" s="97"/>
      <c r="AK59" s="243">
        <f t="shared" si="4"/>
        <v>9.9791554771221772E-2</v>
      </c>
      <c r="AL59" s="244">
        <v>0</v>
      </c>
    </row>
    <row r="60" spans="2:38">
      <c r="B60" s="339"/>
      <c r="C60" s="352"/>
      <c r="D60" s="26" t="s">
        <v>85</v>
      </c>
      <c r="E60" s="336">
        <v>3</v>
      </c>
      <c r="F60" s="18">
        <v>1</v>
      </c>
      <c r="G60" s="27">
        <f>IFERROR(F60/E57,"-")</f>
        <v>0.33333333333333331</v>
      </c>
      <c r="H60" s="336">
        <v>10</v>
      </c>
      <c r="I60" s="18">
        <v>1</v>
      </c>
      <c r="J60" s="27">
        <f>IFERROR(I60/H57,"-")</f>
        <v>0.1</v>
      </c>
      <c r="K60" s="336">
        <v>759</v>
      </c>
      <c r="L60" s="18">
        <v>56</v>
      </c>
      <c r="M60" s="27">
        <f>IFERROR(L60/K57,"-")</f>
        <v>7.378129117259552E-2</v>
      </c>
      <c r="N60" s="336">
        <v>525</v>
      </c>
      <c r="O60" s="18">
        <v>61</v>
      </c>
      <c r="P60" s="27">
        <f>IFERROR(O60/N57,"-")</f>
        <v>0.11619047619047619</v>
      </c>
      <c r="Q60" s="336">
        <v>325</v>
      </c>
      <c r="R60" s="18">
        <v>32</v>
      </c>
      <c r="S60" s="27">
        <f>IFERROR(R60/Q57,"-")</f>
        <v>9.8461538461538461E-2</v>
      </c>
      <c r="T60" s="336">
        <v>90</v>
      </c>
      <c r="U60" s="18">
        <v>23</v>
      </c>
      <c r="V60" s="27">
        <f>IFERROR(U60/T57,"-")</f>
        <v>0.25555555555555554</v>
      </c>
      <c r="W60" s="336">
        <v>16</v>
      </c>
      <c r="X60" s="18">
        <v>2</v>
      </c>
      <c r="Y60" s="27">
        <f>IFERROR(X60/W57,"-")</f>
        <v>0.125</v>
      </c>
      <c r="Z60" s="336"/>
      <c r="AA60" s="18">
        <f t="shared" si="1"/>
        <v>176</v>
      </c>
      <c r="AB60" s="27">
        <f>IFERROR(AA60/Z57,"-")</f>
        <v>0.10185185185185185</v>
      </c>
      <c r="AC60" s="15"/>
      <c r="AD60" s="20">
        <v>56</v>
      </c>
      <c r="AE60" s="141" t="s">
        <v>10</v>
      </c>
      <c r="AF60" s="269">
        <f t="shared" si="5"/>
        <v>0.11651728553137004</v>
      </c>
      <c r="AG60" s="16"/>
      <c r="AH60" s="80" t="str">
        <f t="shared" si="2"/>
        <v>堺市北区</v>
      </c>
      <c r="AI60" s="237">
        <f t="shared" si="3"/>
        <v>9.6121416526138273E-2</v>
      </c>
      <c r="AJ60" s="97"/>
      <c r="AK60" s="243">
        <f t="shared" si="4"/>
        <v>9.9791554771221772E-2</v>
      </c>
      <c r="AL60" s="244">
        <v>0</v>
      </c>
    </row>
    <row r="61" spans="2:38">
      <c r="B61" s="337">
        <v>15</v>
      </c>
      <c r="C61" s="350" t="s">
        <v>139</v>
      </c>
      <c r="D61" s="138" t="s">
        <v>82</v>
      </c>
      <c r="E61" s="334">
        <v>4</v>
      </c>
      <c r="F61" s="14">
        <v>3</v>
      </c>
      <c r="G61" s="139">
        <f>IFERROR(F61/E61,"-")</f>
        <v>0.75</v>
      </c>
      <c r="H61" s="334">
        <v>14</v>
      </c>
      <c r="I61" s="14">
        <v>9</v>
      </c>
      <c r="J61" s="139">
        <f>IFERROR(I61/H61,"-")</f>
        <v>0.6428571428571429</v>
      </c>
      <c r="K61" s="334">
        <v>988</v>
      </c>
      <c r="L61" s="14">
        <v>726</v>
      </c>
      <c r="M61" s="139">
        <f>IFERROR(L61/K61,"-")</f>
        <v>0.73481781376518218</v>
      </c>
      <c r="N61" s="334">
        <v>665</v>
      </c>
      <c r="O61" s="14">
        <v>460</v>
      </c>
      <c r="P61" s="139">
        <f>IFERROR(O61/N61,"-")</f>
        <v>0.69172932330827064</v>
      </c>
      <c r="Q61" s="334">
        <v>356</v>
      </c>
      <c r="R61" s="14">
        <v>242</v>
      </c>
      <c r="S61" s="139">
        <f>IFERROR(R61/Q61,"-")</f>
        <v>0.6797752808988764</v>
      </c>
      <c r="T61" s="334">
        <v>94</v>
      </c>
      <c r="U61" s="14">
        <v>52</v>
      </c>
      <c r="V61" s="139">
        <f>IFERROR(U61/T61,"-")</f>
        <v>0.55319148936170215</v>
      </c>
      <c r="W61" s="334">
        <v>11</v>
      </c>
      <c r="X61" s="14">
        <v>5</v>
      </c>
      <c r="Y61" s="139">
        <f>IFERROR(X61/W61,"-")</f>
        <v>0.45454545454545453</v>
      </c>
      <c r="Z61" s="334">
        <f>SUM(E61,H61,K61,N61,Q61,T61,W61)</f>
        <v>2132</v>
      </c>
      <c r="AA61" s="14">
        <f t="shared" si="1"/>
        <v>1497</v>
      </c>
      <c r="AB61" s="139">
        <f>IFERROR(AA61/Z61,"-")</f>
        <v>0.7021575984990619</v>
      </c>
      <c r="AC61" s="15"/>
      <c r="AD61" s="20">
        <v>57</v>
      </c>
      <c r="AE61" s="141" t="s">
        <v>49</v>
      </c>
      <c r="AF61" s="269">
        <f t="shared" si="5"/>
        <v>9.4861660079051377E-2</v>
      </c>
      <c r="AG61" s="16"/>
      <c r="AH61" s="80" t="str">
        <f t="shared" si="2"/>
        <v>北区</v>
      </c>
      <c r="AI61" s="237">
        <f t="shared" si="3"/>
        <v>9.5483133218982275E-2</v>
      </c>
      <c r="AJ61" s="97"/>
      <c r="AK61" s="243">
        <f t="shared" si="4"/>
        <v>9.9791554771221772E-2</v>
      </c>
      <c r="AL61" s="244">
        <v>0</v>
      </c>
    </row>
    <row r="62" spans="2:38">
      <c r="B62" s="338"/>
      <c r="C62" s="351"/>
      <c r="D62" s="24" t="s">
        <v>83</v>
      </c>
      <c r="E62" s="335">
        <v>4</v>
      </c>
      <c r="F62" s="17">
        <v>1</v>
      </c>
      <c r="G62" s="25">
        <f>IFERROR(F62/E61,"-")</f>
        <v>0.25</v>
      </c>
      <c r="H62" s="335">
        <v>14</v>
      </c>
      <c r="I62" s="17">
        <v>3</v>
      </c>
      <c r="J62" s="25">
        <f>IFERROR(I62/H61,"-")</f>
        <v>0.21428571428571427</v>
      </c>
      <c r="K62" s="335">
        <v>988</v>
      </c>
      <c r="L62" s="17">
        <v>111</v>
      </c>
      <c r="M62" s="25">
        <f>IFERROR(L62/K61,"-")</f>
        <v>0.11234817813765183</v>
      </c>
      <c r="N62" s="335">
        <v>665</v>
      </c>
      <c r="O62" s="17">
        <v>86</v>
      </c>
      <c r="P62" s="25">
        <f>IFERROR(O62/N61,"-")</f>
        <v>0.1293233082706767</v>
      </c>
      <c r="Q62" s="335">
        <v>356</v>
      </c>
      <c r="R62" s="17">
        <v>46</v>
      </c>
      <c r="S62" s="25">
        <f>IFERROR(R62/Q61,"-")</f>
        <v>0.12921348314606743</v>
      </c>
      <c r="T62" s="335">
        <v>94</v>
      </c>
      <c r="U62" s="17">
        <v>10</v>
      </c>
      <c r="V62" s="25">
        <f>IFERROR(U62/T61,"-")</f>
        <v>0.10638297872340426</v>
      </c>
      <c r="W62" s="335">
        <v>11</v>
      </c>
      <c r="X62" s="17">
        <v>0</v>
      </c>
      <c r="Y62" s="25">
        <f>IFERROR(X62/W61,"-")</f>
        <v>0</v>
      </c>
      <c r="Z62" s="335"/>
      <c r="AA62" s="17">
        <f t="shared" si="1"/>
        <v>257</v>
      </c>
      <c r="AB62" s="25">
        <f>IFERROR(AA62/Z61,"-")</f>
        <v>0.12054409005628518</v>
      </c>
      <c r="AC62" s="15"/>
      <c r="AD62" s="20">
        <v>58</v>
      </c>
      <c r="AE62" s="141" t="s">
        <v>29</v>
      </c>
      <c r="AF62" s="269">
        <f t="shared" si="5"/>
        <v>0.10618846694796062</v>
      </c>
      <c r="AG62" s="16"/>
      <c r="AH62" s="80" t="str">
        <f t="shared" si="2"/>
        <v>茨木市</v>
      </c>
      <c r="AI62" s="237">
        <f t="shared" si="3"/>
        <v>9.5327571088563198E-2</v>
      </c>
      <c r="AJ62" s="97"/>
      <c r="AK62" s="243">
        <f t="shared" si="4"/>
        <v>9.9791554771221772E-2</v>
      </c>
      <c r="AL62" s="244">
        <v>0</v>
      </c>
    </row>
    <row r="63" spans="2:38">
      <c r="B63" s="338"/>
      <c r="C63" s="351"/>
      <c r="D63" s="24" t="s">
        <v>84</v>
      </c>
      <c r="E63" s="335">
        <v>4</v>
      </c>
      <c r="F63" s="17">
        <v>0</v>
      </c>
      <c r="G63" s="25">
        <f>IFERROR(F63/E61,"-")</f>
        <v>0</v>
      </c>
      <c r="H63" s="335">
        <v>14</v>
      </c>
      <c r="I63" s="17">
        <v>0</v>
      </c>
      <c r="J63" s="25">
        <f>IFERROR(I63/H61,"-")</f>
        <v>0</v>
      </c>
      <c r="K63" s="335">
        <v>988</v>
      </c>
      <c r="L63" s="17">
        <v>69</v>
      </c>
      <c r="M63" s="25">
        <f>IFERROR(L63/K61,"-")</f>
        <v>6.983805668016195E-2</v>
      </c>
      <c r="N63" s="335">
        <v>665</v>
      </c>
      <c r="O63" s="17">
        <v>39</v>
      </c>
      <c r="P63" s="25">
        <f>IFERROR(O63/N61,"-")</f>
        <v>5.8646616541353384E-2</v>
      </c>
      <c r="Q63" s="335">
        <v>356</v>
      </c>
      <c r="R63" s="17">
        <v>21</v>
      </c>
      <c r="S63" s="25">
        <f>IFERROR(R63/Q61,"-")</f>
        <v>5.8988764044943819E-2</v>
      </c>
      <c r="T63" s="335">
        <v>94</v>
      </c>
      <c r="U63" s="17">
        <v>9</v>
      </c>
      <c r="V63" s="25">
        <f>IFERROR(U63/T61,"-")</f>
        <v>9.5744680851063829E-2</v>
      </c>
      <c r="W63" s="335">
        <v>11</v>
      </c>
      <c r="X63" s="17">
        <v>1</v>
      </c>
      <c r="Y63" s="25">
        <f>IFERROR(X63/W61,"-")</f>
        <v>9.0909090909090912E-2</v>
      </c>
      <c r="Z63" s="335"/>
      <c r="AA63" s="17">
        <f t="shared" si="1"/>
        <v>139</v>
      </c>
      <c r="AB63" s="25">
        <f>IFERROR(AA63/Z61,"-")</f>
        <v>6.5196998123827399E-2</v>
      </c>
      <c r="AC63" s="15"/>
      <c r="AD63" s="20">
        <v>59</v>
      </c>
      <c r="AE63" s="141" t="s">
        <v>23</v>
      </c>
      <c r="AF63" s="269">
        <f t="shared" si="5"/>
        <v>9.3784852478961775E-2</v>
      </c>
      <c r="AG63" s="16"/>
      <c r="AH63" s="80" t="str">
        <f t="shared" si="2"/>
        <v>高石市</v>
      </c>
      <c r="AI63" s="237">
        <f t="shared" si="3"/>
        <v>9.4861660079051377E-2</v>
      </c>
      <c r="AJ63" s="97"/>
      <c r="AK63" s="243">
        <f t="shared" si="4"/>
        <v>9.9791554771221772E-2</v>
      </c>
      <c r="AL63" s="244">
        <v>0</v>
      </c>
    </row>
    <row r="64" spans="2:38">
      <c r="B64" s="339"/>
      <c r="C64" s="352"/>
      <c r="D64" s="26" t="s">
        <v>85</v>
      </c>
      <c r="E64" s="336">
        <v>4</v>
      </c>
      <c r="F64" s="18">
        <v>0</v>
      </c>
      <c r="G64" s="27">
        <f>IFERROR(F64/E61,"-")</f>
        <v>0</v>
      </c>
      <c r="H64" s="336">
        <v>14</v>
      </c>
      <c r="I64" s="18">
        <v>2</v>
      </c>
      <c r="J64" s="27">
        <f>IFERROR(I64/H61,"-")</f>
        <v>0.14285714285714285</v>
      </c>
      <c r="K64" s="336">
        <v>988</v>
      </c>
      <c r="L64" s="18">
        <v>82</v>
      </c>
      <c r="M64" s="27">
        <f>IFERROR(L64/K61,"-")</f>
        <v>8.2995951417004055E-2</v>
      </c>
      <c r="N64" s="336">
        <v>665</v>
      </c>
      <c r="O64" s="18">
        <v>80</v>
      </c>
      <c r="P64" s="27">
        <f>IFERROR(O64/N61,"-")</f>
        <v>0.12030075187969924</v>
      </c>
      <c r="Q64" s="336">
        <v>356</v>
      </c>
      <c r="R64" s="18">
        <v>47</v>
      </c>
      <c r="S64" s="27">
        <f>IFERROR(R64/Q61,"-")</f>
        <v>0.13202247191011235</v>
      </c>
      <c r="T64" s="336">
        <v>94</v>
      </c>
      <c r="U64" s="18">
        <v>23</v>
      </c>
      <c r="V64" s="27">
        <f>IFERROR(U64/T61,"-")</f>
        <v>0.24468085106382978</v>
      </c>
      <c r="W64" s="336">
        <v>11</v>
      </c>
      <c r="X64" s="18">
        <v>5</v>
      </c>
      <c r="Y64" s="27">
        <f>IFERROR(X64/W61,"-")</f>
        <v>0.45454545454545453</v>
      </c>
      <c r="Z64" s="336"/>
      <c r="AA64" s="18">
        <f t="shared" si="1"/>
        <v>239</v>
      </c>
      <c r="AB64" s="27">
        <f>IFERROR(AA64/Z61,"-")</f>
        <v>0.11210131332082551</v>
      </c>
      <c r="AC64" s="15"/>
      <c r="AD64" s="20">
        <v>60</v>
      </c>
      <c r="AE64" s="141" t="s">
        <v>50</v>
      </c>
      <c r="AF64" s="269">
        <f t="shared" si="5"/>
        <v>0.10665258711721225</v>
      </c>
      <c r="AG64" s="16"/>
      <c r="AH64" s="80" t="str">
        <f t="shared" si="2"/>
        <v>池田市</v>
      </c>
      <c r="AI64" s="237">
        <f t="shared" si="3"/>
        <v>9.4742063492063489E-2</v>
      </c>
      <c r="AJ64" s="97"/>
      <c r="AK64" s="243">
        <f t="shared" si="4"/>
        <v>9.9791554771221772E-2</v>
      </c>
      <c r="AL64" s="244">
        <v>0</v>
      </c>
    </row>
    <row r="65" spans="2:38">
      <c r="B65" s="337">
        <v>16</v>
      </c>
      <c r="C65" s="350" t="s">
        <v>61</v>
      </c>
      <c r="D65" s="138" t="s">
        <v>82</v>
      </c>
      <c r="E65" s="334">
        <v>7</v>
      </c>
      <c r="F65" s="14">
        <v>3</v>
      </c>
      <c r="G65" s="139">
        <f>IFERROR(F65/E65,"-")</f>
        <v>0.42857142857142855</v>
      </c>
      <c r="H65" s="334">
        <v>6</v>
      </c>
      <c r="I65" s="14">
        <v>5</v>
      </c>
      <c r="J65" s="139">
        <f>IFERROR(I65/H65,"-")</f>
        <v>0.83333333333333337</v>
      </c>
      <c r="K65" s="334">
        <v>730</v>
      </c>
      <c r="L65" s="14">
        <v>579</v>
      </c>
      <c r="M65" s="139">
        <f>IFERROR(L65/K65,"-")</f>
        <v>0.79315068493150687</v>
      </c>
      <c r="N65" s="334">
        <v>527</v>
      </c>
      <c r="O65" s="14">
        <v>385</v>
      </c>
      <c r="P65" s="139">
        <f>IFERROR(O65/N65,"-")</f>
        <v>0.73055028462998106</v>
      </c>
      <c r="Q65" s="334">
        <v>344</v>
      </c>
      <c r="R65" s="14">
        <v>229</v>
      </c>
      <c r="S65" s="139">
        <f>IFERROR(R65/Q65,"-")</f>
        <v>0.66569767441860461</v>
      </c>
      <c r="T65" s="334">
        <v>105</v>
      </c>
      <c r="U65" s="14">
        <v>65</v>
      </c>
      <c r="V65" s="139">
        <f>IFERROR(U65/T65,"-")</f>
        <v>0.61904761904761907</v>
      </c>
      <c r="W65" s="334">
        <v>14</v>
      </c>
      <c r="X65" s="14">
        <v>10</v>
      </c>
      <c r="Y65" s="139">
        <f>IFERROR(X65/W65,"-")</f>
        <v>0.7142857142857143</v>
      </c>
      <c r="Z65" s="334">
        <f>SUM(E65,H65,K65,N65,Q65,T65,W65)</f>
        <v>1733</v>
      </c>
      <c r="AA65" s="14">
        <f t="shared" si="1"/>
        <v>1276</v>
      </c>
      <c r="AB65" s="139">
        <f>IFERROR(AA65/Z65,"-")</f>
        <v>0.73629544143104442</v>
      </c>
      <c r="AC65" s="15"/>
      <c r="AD65" s="20">
        <v>61</v>
      </c>
      <c r="AE65" s="141" t="s">
        <v>18</v>
      </c>
      <c r="AF65" s="269">
        <f t="shared" si="5"/>
        <v>0.10261569416498995</v>
      </c>
      <c r="AG65" s="16"/>
      <c r="AH65" s="80" t="str">
        <f t="shared" si="2"/>
        <v>阿倍野区</v>
      </c>
      <c r="AI65" s="237">
        <f t="shared" si="3"/>
        <v>9.4056549336410847E-2</v>
      </c>
      <c r="AJ65" s="97"/>
      <c r="AK65" s="243">
        <f t="shared" si="4"/>
        <v>9.9791554771221772E-2</v>
      </c>
      <c r="AL65" s="244">
        <v>0</v>
      </c>
    </row>
    <row r="66" spans="2:38">
      <c r="B66" s="338"/>
      <c r="C66" s="351"/>
      <c r="D66" s="24" t="s">
        <v>83</v>
      </c>
      <c r="E66" s="335">
        <v>7</v>
      </c>
      <c r="F66" s="17">
        <v>1</v>
      </c>
      <c r="G66" s="25">
        <f>IFERROR(F66/E65,"-")</f>
        <v>0.14285714285714285</v>
      </c>
      <c r="H66" s="335">
        <v>6</v>
      </c>
      <c r="I66" s="17">
        <v>0</v>
      </c>
      <c r="J66" s="25">
        <f>IFERROR(I66/H65,"-")</f>
        <v>0</v>
      </c>
      <c r="K66" s="335">
        <v>730</v>
      </c>
      <c r="L66" s="17">
        <v>62</v>
      </c>
      <c r="M66" s="25">
        <f>IFERROR(L66/K65,"-")</f>
        <v>8.4931506849315067E-2</v>
      </c>
      <c r="N66" s="335">
        <v>527</v>
      </c>
      <c r="O66" s="17">
        <v>58</v>
      </c>
      <c r="P66" s="25">
        <f>IFERROR(O66/N65,"-")</f>
        <v>0.11005692599620494</v>
      </c>
      <c r="Q66" s="335">
        <v>344</v>
      </c>
      <c r="R66" s="17">
        <v>43</v>
      </c>
      <c r="S66" s="25">
        <f>IFERROR(R66/Q65,"-")</f>
        <v>0.125</v>
      </c>
      <c r="T66" s="335">
        <v>105</v>
      </c>
      <c r="U66" s="17">
        <v>16</v>
      </c>
      <c r="V66" s="25">
        <f>IFERROR(U66/T65,"-")</f>
        <v>0.15238095238095239</v>
      </c>
      <c r="W66" s="335">
        <v>14</v>
      </c>
      <c r="X66" s="17">
        <v>0</v>
      </c>
      <c r="Y66" s="25">
        <f>IFERROR(X66/W65,"-")</f>
        <v>0</v>
      </c>
      <c r="Z66" s="335"/>
      <c r="AA66" s="17">
        <f t="shared" si="1"/>
        <v>180</v>
      </c>
      <c r="AB66" s="25">
        <f>IFERROR(AA66/Z65,"-")</f>
        <v>0.10386612810155799</v>
      </c>
      <c r="AC66" s="15"/>
      <c r="AD66" s="20">
        <v>62</v>
      </c>
      <c r="AE66" s="141" t="s">
        <v>19</v>
      </c>
      <c r="AF66" s="269">
        <f t="shared" si="5"/>
        <v>8.1666666666666665E-2</v>
      </c>
      <c r="AG66" s="16"/>
      <c r="AH66" s="80" t="str">
        <f t="shared" si="2"/>
        <v>東大阪市</v>
      </c>
      <c r="AI66" s="237">
        <f t="shared" si="3"/>
        <v>9.3784852478961775E-2</v>
      </c>
      <c r="AJ66" s="97"/>
      <c r="AK66" s="243">
        <f t="shared" si="4"/>
        <v>9.9791554771221772E-2</v>
      </c>
      <c r="AL66" s="244">
        <v>0</v>
      </c>
    </row>
    <row r="67" spans="2:38">
      <c r="B67" s="338"/>
      <c r="C67" s="351"/>
      <c r="D67" s="24" t="s">
        <v>84</v>
      </c>
      <c r="E67" s="335">
        <v>7</v>
      </c>
      <c r="F67" s="17">
        <v>2</v>
      </c>
      <c r="G67" s="25">
        <f>IFERROR(F67/E65,"-")</f>
        <v>0.2857142857142857</v>
      </c>
      <c r="H67" s="335">
        <v>6</v>
      </c>
      <c r="I67" s="17">
        <v>0</v>
      </c>
      <c r="J67" s="25">
        <f>IFERROR(I67/H65,"-")</f>
        <v>0</v>
      </c>
      <c r="K67" s="335">
        <v>730</v>
      </c>
      <c r="L67" s="17">
        <v>41</v>
      </c>
      <c r="M67" s="25">
        <f>IFERROR(L67/K65,"-")</f>
        <v>5.6164383561643834E-2</v>
      </c>
      <c r="N67" s="335">
        <v>527</v>
      </c>
      <c r="O67" s="17">
        <v>31</v>
      </c>
      <c r="P67" s="25">
        <f>IFERROR(O67/N65,"-")</f>
        <v>5.8823529411764705E-2</v>
      </c>
      <c r="Q67" s="335">
        <v>344</v>
      </c>
      <c r="R67" s="17">
        <v>29</v>
      </c>
      <c r="S67" s="25">
        <f>IFERROR(R67/Q65,"-")</f>
        <v>8.4302325581395346E-2</v>
      </c>
      <c r="T67" s="335">
        <v>105</v>
      </c>
      <c r="U67" s="17">
        <v>10</v>
      </c>
      <c r="V67" s="25">
        <f>IFERROR(U67/T65,"-")</f>
        <v>9.5238095238095233E-2</v>
      </c>
      <c r="W67" s="335">
        <v>14</v>
      </c>
      <c r="X67" s="17">
        <v>1</v>
      </c>
      <c r="Y67" s="25">
        <f>IFERROR(X67/W65,"-")</f>
        <v>7.1428571428571425E-2</v>
      </c>
      <c r="Z67" s="335"/>
      <c r="AA67" s="17">
        <f t="shared" si="1"/>
        <v>114</v>
      </c>
      <c r="AB67" s="25">
        <f>IFERROR(AA67/Z65,"-")</f>
        <v>6.5781881130986722E-2</v>
      </c>
      <c r="AC67" s="15"/>
      <c r="AD67" s="20">
        <v>63</v>
      </c>
      <c r="AE67" s="141" t="s">
        <v>30</v>
      </c>
      <c r="AF67" s="269">
        <f t="shared" si="5"/>
        <v>0.11612903225806452</v>
      </c>
      <c r="AG67" s="16"/>
      <c r="AH67" s="80" t="str">
        <f t="shared" si="2"/>
        <v>千早赤阪村</v>
      </c>
      <c r="AI67" s="237">
        <f t="shared" si="3"/>
        <v>9.1603053435114504E-2</v>
      </c>
      <c r="AJ67" s="97"/>
      <c r="AK67" s="243">
        <f t="shared" si="4"/>
        <v>9.9791554771221772E-2</v>
      </c>
      <c r="AL67" s="244">
        <v>0</v>
      </c>
    </row>
    <row r="68" spans="2:38">
      <c r="B68" s="339"/>
      <c r="C68" s="352"/>
      <c r="D68" s="26" t="s">
        <v>85</v>
      </c>
      <c r="E68" s="336">
        <v>7</v>
      </c>
      <c r="F68" s="18">
        <v>1</v>
      </c>
      <c r="G68" s="27">
        <f>IFERROR(F68/E65,"-")</f>
        <v>0.14285714285714285</v>
      </c>
      <c r="H68" s="336">
        <v>6</v>
      </c>
      <c r="I68" s="18">
        <v>1</v>
      </c>
      <c r="J68" s="27">
        <f>IFERROR(I68/H65,"-")</f>
        <v>0.16666666666666666</v>
      </c>
      <c r="K68" s="336">
        <v>730</v>
      </c>
      <c r="L68" s="18">
        <v>48</v>
      </c>
      <c r="M68" s="27">
        <f>IFERROR(L68/K65,"-")</f>
        <v>6.575342465753424E-2</v>
      </c>
      <c r="N68" s="336">
        <v>527</v>
      </c>
      <c r="O68" s="18">
        <v>53</v>
      </c>
      <c r="P68" s="27">
        <f>IFERROR(O68/N65,"-")</f>
        <v>0.10056925996204934</v>
      </c>
      <c r="Q68" s="336">
        <v>344</v>
      </c>
      <c r="R68" s="18">
        <v>43</v>
      </c>
      <c r="S68" s="27">
        <f>IFERROR(R68/Q65,"-")</f>
        <v>0.125</v>
      </c>
      <c r="T68" s="336">
        <v>105</v>
      </c>
      <c r="U68" s="18">
        <v>14</v>
      </c>
      <c r="V68" s="27">
        <f>IFERROR(U68/T65,"-")</f>
        <v>0.13333333333333333</v>
      </c>
      <c r="W68" s="336">
        <v>14</v>
      </c>
      <c r="X68" s="18">
        <v>3</v>
      </c>
      <c r="Y68" s="27">
        <f>IFERROR(X68/W65,"-")</f>
        <v>0.21428571428571427</v>
      </c>
      <c r="Z68" s="336"/>
      <c r="AA68" s="18">
        <f t="shared" si="1"/>
        <v>163</v>
      </c>
      <c r="AB68" s="27">
        <f>IFERROR(AA68/Z65,"-")</f>
        <v>9.4056549336410847E-2</v>
      </c>
      <c r="AC68" s="15"/>
      <c r="AD68" s="20">
        <v>64</v>
      </c>
      <c r="AE68" s="141" t="s">
        <v>51</v>
      </c>
      <c r="AF68" s="269">
        <f t="shared" si="5"/>
        <v>0.10362047440699126</v>
      </c>
      <c r="AG68" s="16"/>
      <c r="AH68" s="80" t="str">
        <f t="shared" si="2"/>
        <v>門真市</v>
      </c>
      <c r="AI68" s="237">
        <f t="shared" si="3"/>
        <v>8.9363557105492583E-2</v>
      </c>
      <c r="AJ68" s="97"/>
      <c r="AK68" s="243">
        <f t="shared" si="4"/>
        <v>9.9791554771221772E-2</v>
      </c>
      <c r="AL68" s="244">
        <v>0</v>
      </c>
    </row>
    <row r="69" spans="2:38">
      <c r="B69" s="337">
        <v>17</v>
      </c>
      <c r="C69" s="350" t="s">
        <v>140</v>
      </c>
      <c r="D69" s="138" t="s">
        <v>82</v>
      </c>
      <c r="E69" s="334">
        <v>5</v>
      </c>
      <c r="F69" s="14">
        <v>5</v>
      </c>
      <c r="G69" s="139">
        <f>IFERROR(F69/E69,"-")</f>
        <v>1</v>
      </c>
      <c r="H69" s="334">
        <v>14</v>
      </c>
      <c r="I69" s="14">
        <v>9</v>
      </c>
      <c r="J69" s="139">
        <f>IFERROR(I69/H69,"-")</f>
        <v>0.6428571428571429</v>
      </c>
      <c r="K69" s="334">
        <v>1101</v>
      </c>
      <c r="L69" s="14">
        <v>831</v>
      </c>
      <c r="M69" s="139">
        <f>IFERROR(L69/K69,"-")</f>
        <v>0.75476839237057225</v>
      </c>
      <c r="N69" s="334">
        <v>884</v>
      </c>
      <c r="O69" s="14">
        <v>641</v>
      </c>
      <c r="P69" s="139">
        <f>IFERROR(O69/N69,"-")</f>
        <v>0.72511312217194568</v>
      </c>
      <c r="Q69" s="334">
        <v>542</v>
      </c>
      <c r="R69" s="14">
        <v>370</v>
      </c>
      <c r="S69" s="139">
        <f>IFERROR(R69/Q69,"-")</f>
        <v>0.68265682656826565</v>
      </c>
      <c r="T69" s="334">
        <v>154</v>
      </c>
      <c r="U69" s="14">
        <v>109</v>
      </c>
      <c r="V69" s="139">
        <f>IFERROR(U69/T69,"-")</f>
        <v>0.70779220779220775</v>
      </c>
      <c r="W69" s="334">
        <v>22</v>
      </c>
      <c r="X69" s="14">
        <v>16</v>
      </c>
      <c r="Y69" s="139">
        <f>IFERROR(X69/W69,"-")</f>
        <v>0.72727272727272729</v>
      </c>
      <c r="Z69" s="334">
        <f>SUM(E69,H69,K69,N69,Q69,T69,W69)</f>
        <v>2722</v>
      </c>
      <c r="AA69" s="14">
        <f t="shared" si="1"/>
        <v>1981</v>
      </c>
      <c r="AB69" s="139">
        <f>IFERROR(AA69/Z69,"-")</f>
        <v>0.72777369581190299</v>
      </c>
      <c r="AC69" s="15"/>
      <c r="AD69" s="20">
        <v>65</v>
      </c>
      <c r="AE69" s="141" t="s">
        <v>11</v>
      </c>
      <c r="AF69" s="269">
        <f t="shared" ref="AF69:AF78" si="6">INDEX($AB:$AB,(ROW()+($AD69-1)*3)+3)</f>
        <v>8.6882453151618397E-2</v>
      </c>
      <c r="AG69" s="16"/>
      <c r="AH69" s="80" t="str">
        <f t="shared" si="2"/>
        <v>島本町</v>
      </c>
      <c r="AI69" s="237">
        <f t="shared" si="3"/>
        <v>8.6882453151618397E-2</v>
      </c>
      <c r="AJ69" s="97"/>
      <c r="AK69" s="243">
        <f t="shared" si="4"/>
        <v>9.9791554771221772E-2</v>
      </c>
      <c r="AL69" s="244">
        <v>0</v>
      </c>
    </row>
    <row r="70" spans="2:38">
      <c r="B70" s="338"/>
      <c r="C70" s="351"/>
      <c r="D70" s="24" t="s">
        <v>83</v>
      </c>
      <c r="E70" s="335">
        <v>5</v>
      </c>
      <c r="F70" s="17">
        <v>0</v>
      </c>
      <c r="G70" s="25">
        <f>IFERROR(F70/E69,"-")</f>
        <v>0</v>
      </c>
      <c r="H70" s="335">
        <v>14</v>
      </c>
      <c r="I70" s="17">
        <v>2</v>
      </c>
      <c r="J70" s="25">
        <f>IFERROR(I70/H69,"-")</f>
        <v>0.14285714285714285</v>
      </c>
      <c r="K70" s="335">
        <v>1101</v>
      </c>
      <c r="L70" s="17">
        <v>120</v>
      </c>
      <c r="M70" s="25">
        <f>IFERROR(L70/K69,"-")</f>
        <v>0.10899182561307902</v>
      </c>
      <c r="N70" s="335">
        <v>884</v>
      </c>
      <c r="O70" s="17">
        <v>97</v>
      </c>
      <c r="P70" s="25">
        <f>IFERROR(O70/N69,"-")</f>
        <v>0.10972850678733032</v>
      </c>
      <c r="Q70" s="335">
        <v>542</v>
      </c>
      <c r="R70" s="17">
        <v>72</v>
      </c>
      <c r="S70" s="25">
        <f>IFERROR(R70/Q69,"-")</f>
        <v>0.13284132841328414</v>
      </c>
      <c r="T70" s="335">
        <v>154</v>
      </c>
      <c r="U70" s="17">
        <v>13</v>
      </c>
      <c r="V70" s="25">
        <f>IFERROR(U70/T69,"-")</f>
        <v>8.4415584415584416E-2</v>
      </c>
      <c r="W70" s="335">
        <v>22</v>
      </c>
      <c r="X70" s="17">
        <v>1</v>
      </c>
      <c r="Y70" s="25">
        <f>IFERROR(X70/W69,"-")</f>
        <v>4.5454545454545456E-2</v>
      </c>
      <c r="Z70" s="335"/>
      <c r="AA70" s="17">
        <f t="shared" ref="AA70:AA133" si="7">SUM(F70,I70,L70,O70,R70,U70,X70)</f>
        <v>305</v>
      </c>
      <c r="AB70" s="25">
        <f>IFERROR(AA70/Z69,"-")</f>
        <v>0.11204996326230712</v>
      </c>
      <c r="AC70" s="15"/>
      <c r="AD70" s="20">
        <v>66</v>
      </c>
      <c r="AE70" s="141" t="s">
        <v>5</v>
      </c>
      <c r="AF70" s="269">
        <f t="shared" si="6"/>
        <v>0.11323155216284987</v>
      </c>
      <c r="AG70" s="16"/>
      <c r="AH70" s="80" t="str">
        <f t="shared" ref="AH70:AH78" si="8">INDEX($AE$5:$AE$78,MATCH(AI70,AF$5:AF$78,0))</f>
        <v>熊取町</v>
      </c>
      <c r="AI70" s="237">
        <f t="shared" ref="AI70:AI78" si="9">LARGE(AF$5:AF$78,ROW(A66))</f>
        <v>8.6479902557856272E-2</v>
      </c>
      <c r="AJ70" s="97"/>
      <c r="AK70" s="243">
        <f t="shared" ref="AK70:AK78" si="10">$AB$304</f>
        <v>9.9791554771221772E-2</v>
      </c>
      <c r="AL70" s="244">
        <v>0</v>
      </c>
    </row>
    <row r="71" spans="2:38">
      <c r="B71" s="338"/>
      <c r="C71" s="351"/>
      <c r="D71" s="24" t="s">
        <v>84</v>
      </c>
      <c r="E71" s="335">
        <v>5</v>
      </c>
      <c r="F71" s="17">
        <v>0</v>
      </c>
      <c r="G71" s="25">
        <f>IFERROR(F71/E69,"-")</f>
        <v>0</v>
      </c>
      <c r="H71" s="335">
        <v>14</v>
      </c>
      <c r="I71" s="17">
        <v>1</v>
      </c>
      <c r="J71" s="25">
        <f>IFERROR(I71/H69,"-")</f>
        <v>7.1428571428571425E-2</v>
      </c>
      <c r="K71" s="335">
        <v>1101</v>
      </c>
      <c r="L71" s="17">
        <v>62</v>
      </c>
      <c r="M71" s="25">
        <f>IFERROR(L71/K69,"-")</f>
        <v>5.6312443233424159E-2</v>
      </c>
      <c r="N71" s="335">
        <v>884</v>
      </c>
      <c r="O71" s="17">
        <v>62</v>
      </c>
      <c r="P71" s="25">
        <f>IFERROR(O71/N69,"-")</f>
        <v>7.0135746606334842E-2</v>
      </c>
      <c r="Q71" s="335">
        <v>542</v>
      </c>
      <c r="R71" s="17">
        <v>30</v>
      </c>
      <c r="S71" s="25">
        <f>IFERROR(R71/Q69,"-")</f>
        <v>5.5350553505535055E-2</v>
      </c>
      <c r="T71" s="335">
        <v>154</v>
      </c>
      <c r="U71" s="17">
        <v>10</v>
      </c>
      <c r="V71" s="25">
        <f>IFERROR(U71/T69,"-")</f>
        <v>6.4935064935064929E-2</v>
      </c>
      <c r="W71" s="335">
        <v>22</v>
      </c>
      <c r="X71" s="17">
        <v>1</v>
      </c>
      <c r="Y71" s="25">
        <f>IFERROR(X71/W69,"-")</f>
        <v>4.5454545454545456E-2</v>
      </c>
      <c r="Z71" s="335"/>
      <c r="AA71" s="17">
        <f t="shared" si="7"/>
        <v>166</v>
      </c>
      <c r="AB71" s="25">
        <f>IFERROR(AA71/Z69,"-")</f>
        <v>6.0984570168993391E-2</v>
      </c>
      <c r="AC71" s="15"/>
      <c r="AD71" s="20">
        <v>67</v>
      </c>
      <c r="AE71" s="141" t="s">
        <v>6</v>
      </c>
      <c r="AF71" s="269">
        <f t="shared" si="6"/>
        <v>0.15231788079470199</v>
      </c>
      <c r="AG71" s="16"/>
      <c r="AH71" s="80" t="str">
        <f t="shared" si="8"/>
        <v>河内長野市</v>
      </c>
      <c r="AI71" s="237">
        <f t="shared" si="9"/>
        <v>8.6351875808538162E-2</v>
      </c>
      <c r="AJ71" s="97"/>
      <c r="AK71" s="243">
        <f t="shared" si="10"/>
        <v>9.9791554771221772E-2</v>
      </c>
      <c r="AL71" s="244">
        <v>0</v>
      </c>
    </row>
    <row r="72" spans="2:38">
      <c r="B72" s="339"/>
      <c r="C72" s="352"/>
      <c r="D72" s="26" t="s">
        <v>85</v>
      </c>
      <c r="E72" s="336">
        <v>5</v>
      </c>
      <c r="F72" s="18">
        <v>0</v>
      </c>
      <c r="G72" s="27">
        <f>IFERROR(F72/E69,"-")</f>
        <v>0</v>
      </c>
      <c r="H72" s="336">
        <v>14</v>
      </c>
      <c r="I72" s="18">
        <v>2</v>
      </c>
      <c r="J72" s="27">
        <f>IFERROR(I72/H69,"-")</f>
        <v>0.14285714285714285</v>
      </c>
      <c r="K72" s="336">
        <v>1101</v>
      </c>
      <c r="L72" s="18">
        <v>88</v>
      </c>
      <c r="M72" s="27">
        <f>IFERROR(L72/K69,"-")</f>
        <v>7.9927338782924615E-2</v>
      </c>
      <c r="N72" s="336">
        <v>884</v>
      </c>
      <c r="O72" s="18">
        <v>84</v>
      </c>
      <c r="P72" s="27">
        <f>IFERROR(O72/N69,"-")</f>
        <v>9.5022624434389136E-2</v>
      </c>
      <c r="Q72" s="336">
        <v>542</v>
      </c>
      <c r="R72" s="18">
        <v>70</v>
      </c>
      <c r="S72" s="27">
        <f>IFERROR(R72/Q69,"-")</f>
        <v>0.12915129151291513</v>
      </c>
      <c r="T72" s="336">
        <v>154</v>
      </c>
      <c r="U72" s="18">
        <v>22</v>
      </c>
      <c r="V72" s="27">
        <f>IFERROR(U72/T69,"-")</f>
        <v>0.14285714285714285</v>
      </c>
      <c r="W72" s="336">
        <v>22</v>
      </c>
      <c r="X72" s="18">
        <v>4</v>
      </c>
      <c r="Y72" s="27">
        <f>IFERROR(X72/W69,"-")</f>
        <v>0.18181818181818182</v>
      </c>
      <c r="Z72" s="336"/>
      <c r="AA72" s="18">
        <f t="shared" si="7"/>
        <v>270</v>
      </c>
      <c r="AB72" s="27">
        <f>IFERROR(AA72/Z69,"-")</f>
        <v>9.9191770756796471E-2</v>
      </c>
      <c r="AC72" s="15"/>
      <c r="AD72" s="20">
        <v>68</v>
      </c>
      <c r="AE72" s="141" t="s">
        <v>52</v>
      </c>
      <c r="AF72" s="269">
        <f t="shared" si="6"/>
        <v>0.11142061281337047</v>
      </c>
      <c r="AG72" s="16"/>
      <c r="AH72" s="80" t="str">
        <f t="shared" si="8"/>
        <v>八尾市</v>
      </c>
      <c r="AI72" s="237">
        <f t="shared" si="9"/>
        <v>8.6195637978320486E-2</v>
      </c>
      <c r="AJ72" s="97"/>
      <c r="AK72" s="243">
        <f t="shared" si="10"/>
        <v>9.9791554771221772E-2</v>
      </c>
      <c r="AL72" s="244">
        <v>0</v>
      </c>
    </row>
    <row r="73" spans="2:38">
      <c r="B73" s="337">
        <v>18</v>
      </c>
      <c r="C73" s="350" t="s">
        <v>62</v>
      </c>
      <c r="D73" s="138" t="s">
        <v>82</v>
      </c>
      <c r="E73" s="334">
        <v>5</v>
      </c>
      <c r="F73" s="14">
        <v>4</v>
      </c>
      <c r="G73" s="139">
        <f>IFERROR(F73/E73,"-")</f>
        <v>0.8</v>
      </c>
      <c r="H73" s="334">
        <v>7</v>
      </c>
      <c r="I73" s="14">
        <v>5</v>
      </c>
      <c r="J73" s="139">
        <f>IFERROR(I73/H73,"-")</f>
        <v>0.7142857142857143</v>
      </c>
      <c r="K73" s="334">
        <v>1062</v>
      </c>
      <c r="L73" s="14">
        <v>832</v>
      </c>
      <c r="M73" s="139">
        <f>IFERROR(L73/K73,"-")</f>
        <v>0.78342749529190203</v>
      </c>
      <c r="N73" s="334">
        <v>773</v>
      </c>
      <c r="O73" s="14">
        <v>577</v>
      </c>
      <c r="P73" s="139">
        <f>IFERROR(O73/N73,"-")</f>
        <v>0.74644243208279426</v>
      </c>
      <c r="Q73" s="334">
        <v>448</v>
      </c>
      <c r="R73" s="14">
        <v>319</v>
      </c>
      <c r="S73" s="139">
        <f>IFERROR(R73/Q73,"-")</f>
        <v>0.7120535714285714</v>
      </c>
      <c r="T73" s="334">
        <v>131</v>
      </c>
      <c r="U73" s="14">
        <v>90</v>
      </c>
      <c r="V73" s="139">
        <f>IFERROR(U73/T73,"-")</f>
        <v>0.68702290076335881</v>
      </c>
      <c r="W73" s="334">
        <v>27</v>
      </c>
      <c r="X73" s="14">
        <v>15</v>
      </c>
      <c r="Y73" s="139">
        <f>IFERROR(X73/W73,"-")</f>
        <v>0.55555555555555558</v>
      </c>
      <c r="Z73" s="334">
        <f>SUM(E73,H73,K73,N73,Q73,T73,W73)</f>
        <v>2453</v>
      </c>
      <c r="AA73" s="14">
        <f t="shared" si="7"/>
        <v>1842</v>
      </c>
      <c r="AB73" s="139">
        <f>IFERROR(AA73/Z73,"-")</f>
        <v>0.75091724419078676</v>
      </c>
      <c r="AC73" s="15"/>
      <c r="AD73" s="20">
        <v>69</v>
      </c>
      <c r="AE73" s="141" t="s">
        <v>53</v>
      </c>
      <c r="AF73" s="269">
        <f t="shared" si="6"/>
        <v>8.6479902557856272E-2</v>
      </c>
      <c r="AG73" s="16"/>
      <c r="AH73" s="80" t="str">
        <f t="shared" si="8"/>
        <v>岸和田市</v>
      </c>
      <c r="AI73" s="237">
        <f t="shared" si="9"/>
        <v>8.3177918687057067E-2</v>
      </c>
      <c r="AJ73" s="97"/>
      <c r="AK73" s="243">
        <f t="shared" si="10"/>
        <v>9.9791554771221772E-2</v>
      </c>
      <c r="AL73" s="244">
        <v>0</v>
      </c>
    </row>
    <row r="74" spans="2:38">
      <c r="B74" s="338"/>
      <c r="C74" s="351"/>
      <c r="D74" s="24" t="s">
        <v>83</v>
      </c>
      <c r="E74" s="335">
        <v>5</v>
      </c>
      <c r="F74" s="17">
        <v>1</v>
      </c>
      <c r="G74" s="25">
        <f>IFERROR(F74/E73,"-")</f>
        <v>0.2</v>
      </c>
      <c r="H74" s="335">
        <v>7</v>
      </c>
      <c r="I74" s="17">
        <v>1</v>
      </c>
      <c r="J74" s="25">
        <f>IFERROR(I74/H73,"-")</f>
        <v>0.14285714285714285</v>
      </c>
      <c r="K74" s="335">
        <v>1062</v>
      </c>
      <c r="L74" s="17">
        <v>99</v>
      </c>
      <c r="M74" s="25">
        <f>IFERROR(L74/K73,"-")</f>
        <v>9.3220338983050849E-2</v>
      </c>
      <c r="N74" s="335">
        <v>773</v>
      </c>
      <c r="O74" s="17">
        <v>83</v>
      </c>
      <c r="P74" s="25">
        <f>IFERROR(O74/N73,"-")</f>
        <v>0.1073738680465718</v>
      </c>
      <c r="Q74" s="335">
        <v>448</v>
      </c>
      <c r="R74" s="17">
        <v>44</v>
      </c>
      <c r="S74" s="25">
        <f>IFERROR(R74/Q73,"-")</f>
        <v>9.8214285714285712E-2</v>
      </c>
      <c r="T74" s="335">
        <v>131</v>
      </c>
      <c r="U74" s="17">
        <v>14</v>
      </c>
      <c r="V74" s="25">
        <f>IFERROR(U74/T73,"-")</f>
        <v>0.10687022900763359</v>
      </c>
      <c r="W74" s="335">
        <v>27</v>
      </c>
      <c r="X74" s="17">
        <v>2</v>
      </c>
      <c r="Y74" s="25">
        <f>IFERROR(X74/W73,"-")</f>
        <v>7.407407407407407E-2</v>
      </c>
      <c r="Z74" s="335"/>
      <c r="AA74" s="17">
        <f t="shared" si="7"/>
        <v>244</v>
      </c>
      <c r="AB74" s="25">
        <f>IFERROR(AA74/Z73,"-")</f>
        <v>9.947003668976763E-2</v>
      </c>
      <c r="AC74" s="15"/>
      <c r="AD74" s="20">
        <v>70</v>
      </c>
      <c r="AE74" s="141" t="s">
        <v>54</v>
      </c>
      <c r="AF74" s="269">
        <f t="shared" si="6"/>
        <v>3.4013605442176874E-2</v>
      </c>
      <c r="AG74" s="16"/>
      <c r="AH74" s="80" t="str">
        <f t="shared" si="8"/>
        <v>西区</v>
      </c>
      <c r="AI74" s="237">
        <f t="shared" si="9"/>
        <v>8.1967213114754092E-2</v>
      </c>
      <c r="AJ74" s="97"/>
      <c r="AK74" s="243">
        <f t="shared" si="10"/>
        <v>9.9791554771221772E-2</v>
      </c>
      <c r="AL74" s="244">
        <v>0</v>
      </c>
    </row>
    <row r="75" spans="2:38">
      <c r="B75" s="338"/>
      <c r="C75" s="351"/>
      <c r="D75" s="24" t="s">
        <v>84</v>
      </c>
      <c r="E75" s="335">
        <v>5</v>
      </c>
      <c r="F75" s="17">
        <v>0</v>
      </c>
      <c r="G75" s="25">
        <f>IFERROR(F75/E73,"-")</f>
        <v>0</v>
      </c>
      <c r="H75" s="335">
        <v>7</v>
      </c>
      <c r="I75" s="17">
        <v>0</v>
      </c>
      <c r="J75" s="25">
        <f>IFERROR(I75/H73,"-")</f>
        <v>0</v>
      </c>
      <c r="K75" s="335">
        <v>1062</v>
      </c>
      <c r="L75" s="17">
        <v>55</v>
      </c>
      <c r="M75" s="25">
        <f>IFERROR(L75/K73,"-")</f>
        <v>5.1789077212806026E-2</v>
      </c>
      <c r="N75" s="335">
        <v>773</v>
      </c>
      <c r="O75" s="17">
        <v>35</v>
      </c>
      <c r="P75" s="25">
        <f>IFERROR(O75/N73,"-")</f>
        <v>4.5278137128072445E-2</v>
      </c>
      <c r="Q75" s="335">
        <v>448</v>
      </c>
      <c r="R75" s="17">
        <v>28</v>
      </c>
      <c r="S75" s="25">
        <f>IFERROR(R75/Q73,"-")</f>
        <v>6.25E-2</v>
      </c>
      <c r="T75" s="335">
        <v>131</v>
      </c>
      <c r="U75" s="17">
        <v>7</v>
      </c>
      <c r="V75" s="25">
        <f>IFERROR(U75/T73,"-")</f>
        <v>5.3435114503816793E-2</v>
      </c>
      <c r="W75" s="335">
        <v>27</v>
      </c>
      <c r="X75" s="17">
        <v>3</v>
      </c>
      <c r="Y75" s="25">
        <f>IFERROR(X75/W73,"-")</f>
        <v>0.1111111111111111</v>
      </c>
      <c r="Z75" s="335"/>
      <c r="AA75" s="17">
        <f t="shared" si="7"/>
        <v>128</v>
      </c>
      <c r="AB75" s="25">
        <f>IFERROR(AA75/Z73,"-")</f>
        <v>5.2181002853648593E-2</v>
      </c>
      <c r="AC75" s="15"/>
      <c r="AD75" s="20">
        <v>71</v>
      </c>
      <c r="AE75" s="141" t="s">
        <v>55</v>
      </c>
      <c r="AF75" s="269">
        <f t="shared" si="6"/>
        <v>0.12834224598930483</v>
      </c>
      <c r="AG75" s="16"/>
      <c r="AH75" s="80" t="str">
        <f t="shared" si="8"/>
        <v>交野市</v>
      </c>
      <c r="AI75" s="237">
        <f t="shared" si="9"/>
        <v>8.1666666666666665E-2</v>
      </c>
      <c r="AJ75" s="97"/>
      <c r="AK75" s="243">
        <f t="shared" si="10"/>
        <v>9.9791554771221772E-2</v>
      </c>
      <c r="AL75" s="244">
        <v>0</v>
      </c>
    </row>
    <row r="76" spans="2:38">
      <c r="B76" s="339"/>
      <c r="C76" s="352"/>
      <c r="D76" s="26" t="s">
        <v>85</v>
      </c>
      <c r="E76" s="336">
        <v>5</v>
      </c>
      <c r="F76" s="18">
        <v>0</v>
      </c>
      <c r="G76" s="27">
        <f>IFERROR(F76/E73,"-")</f>
        <v>0</v>
      </c>
      <c r="H76" s="336">
        <v>7</v>
      </c>
      <c r="I76" s="18">
        <v>1</v>
      </c>
      <c r="J76" s="27">
        <f>IFERROR(I76/H73,"-")</f>
        <v>0.14285714285714285</v>
      </c>
      <c r="K76" s="336">
        <v>1062</v>
      </c>
      <c r="L76" s="18">
        <v>76</v>
      </c>
      <c r="M76" s="27">
        <f>IFERROR(L76/K73,"-")</f>
        <v>7.1563088512241052E-2</v>
      </c>
      <c r="N76" s="336">
        <v>773</v>
      </c>
      <c r="O76" s="18">
        <v>78</v>
      </c>
      <c r="P76" s="27">
        <f>IFERROR(O76/N73,"-")</f>
        <v>0.10090556274256145</v>
      </c>
      <c r="Q76" s="336">
        <v>448</v>
      </c>
      <c r="R76" s="18">
        <v>57</v>
      </c>
      <c r="S76" s="27">
        <f>IFERROR(R76/Q73,"-")</f>
        <v>0.12723214285714285</v>
      </c>
      <c r="T76" s="336">
        <v>131</v>
      </c>
      <c r="U76" s="18">
        <v>20</v>
      </c>
      <c r="V76" s="27">
        <f>IFERROR(U76/T73,"-")</f>
        <v>0.15267175572519084</v>
      </c>
      <c r="W76" s="336">
        <v>27</v>
      </c>
      <c r="X76" s="18">
        <v>7</v>
      </c>
      <c r="Y76" s="27">
        <f>IFERROR(X76/W73,"-")</f>
        <v>0.25925925925925924</v>
      </c>
      <c r="Z76" s="336"/>
      <c r="AA76" s="18">
        <f t="shared" si="7"/>
        <v>239</v>
      </c>
      <c r="AB76" s="27">
        <f>IFERROR(AA76/Z73,"-")</f>
        <v>9.7431716265796983E-2</v>
      </c>
      <c r="AC76" s="15"/>
      <c r="AD76" s="20">
        <v>72</v>
      </c>
      <c r="AE76" s="141" t="s">
        <v>31</v>
      </c>
      <c r="AF76" s="269">
        <f t="shared" si="6"/>
        <v>9.815950920245399E-2</v>
      </c>
      <c r="AG76" s="16"/>
      <c r="AH76" s="80" t="str">
        <f t="shared" si="8"/>
        <v>西淀川区</v>
      </c>
      <c r="AI76" s="237">
        <f t="shared" si="9"/>
        <v>8.1533101045296166E-2</v>
      </c>
      <c r="AJ76" s="97"/>
      <c r="AK76" s="243">
        <f t="shared" si="10"/>
        <v>9.9791554771221772E-2</v>
      </c>
      <c r="AL76" s="244">
        <v>0</v>
      </c>
    </row>
    <row r="77" spans="2:38">
      <c r="B77" s="337">
        <v>19</v>
      </c>
      <c r="C77" s="350" t="s">
        <v>141</v>
      </c>
      <c r="D77" s="138" t="s">
        <v>82</v>
      </c>
      <c r="E77" s="334">
        <v>4</v>
      </c>
      <c r="F77" s="14">
        <v>3</v>
      </c>
      <c r="G77" s="139">
        <f>IFERROR(F77/E77,"-")</f>
        <v>0.75</v>
      </c>
      <c r="H77" s="334">
        <v>7</v>
      </c>
      <c r="I77" s="14">
        <v>4</v>
      </c>
      <c r="J77" s="139">
        <f>IFERROR(I77/H77,"-")</f>
        <v>0.5714285714285714</v>
      </c>
      <c r="K77" s="334">
        <v>415</v>
      </c>
      <c r="L77" s="14">
        <v>293</v>
      </c>
      <c r="M77" s="139">
        <f>IFERROR(L77/K77,"-")</f>
        <v>0.7060240963855422</v>
      </c>
      <c r="N77" s="334">
        <v>299</v>
      </c>
      <c r="O77" s="14">
        <v>209</v>
      </c>
      <c r="P77" s="139">
        <f>IFERROR(O77/N77,"-")</f>
        <v>0.69899665551839463</v>
      </c>
      <c r="Q77" s="334">
        <v>165</v>
      </c>
      <c r="R77" s="14">
        <v>116</v>
      </c>
      <c r="S77" s="139">
        <f>IFERROR(R77/Q77,"-")</f>
        <v>0.70303030303030301</v>
      </c>
      <c r="T77" s="334">
        <v>47</v>
      </c>
      <c r="U77" s="14">
        <v>31</v>
      </c>
      <c r="V77" s="139">
        <f>IFERROR(U77/T77,"-")</f>
        <v>0.65957446808510634</v>
      </c>
      <c r="W77" s="334">
        <v>7</v>
      </c>
      <c r="X77" s="14">
        <v>3</v>
      </c>
      <c r="Y77" s="139">
        <f>IFERROR(X77/W77,"-")</f>
        <v>0.42857142857142855</v>
      </c>
      <c r="Z77" s="334">
        <f>SUM(E77,H77,K77,N77,Q77,T77,W77)</f>
        <v>944</v>
      </c>
      <c r="AA77" s="14">
        <f t="shared" si="7"/>
        <v>659</v>
      </c>
      <c r="AB77" s="139">
        <f>IFERROR(AA77/Z77,"-")</f>
        <v>0.69809322033898302</v>
      </c>
      <c r="AC77" s="15"/>
      <c r="AD77" s="20">
        <v>73</v>
      </c>
      <c r="AE77" s="141" t="s">
        <v>32</v>
      </c>
      <c r="AF77" s="269">
        <f t="shared" si="6"/>
        <v>0.10191082802547771</v>
      </c>
      <c r="AG77" s="16"/>
      <c r="AH77" s="80" t="str">
        <f t="shared" si="8"/>
        <v>鶴見区</v>
      </c>
      <c r="AI77" s="237">
        <f t="shared" si="9"/>
        <v>7.3212258796821791E-2</v>
      </c>
      <c r="AJ77" s="97"/>
      <c r="AK77" s="243">
        <f t="shared" si="10"/>
        <v>9.9791554771221772E-2</v>
      </c>
      <c r="AL77" s="244">
        <v>0</v>
      </c>
    </row>
    <row r="78" spans="2:38">
      <c r="B78" s="338"/>
      <c r="C78" s="351"/>
      <c r="D78" s="24" t="s">
        <v>83</v>
      </c>
      <c r="E78" s="335">
        <v>4</v>
      </c>
      <c r="F78" s="17">
        <v>1</v>
      </c>
      <c r="G78" s="25">
        <f>IFERROR(F78/E77,"-")</f>
        <v>0.25</v>
      </c>
      <c r="H78" s="335">
        <v>7</v>
      </c>
      <c r="I78" s="17">
        <v>0</v>
      </c>
      <c r="J78" s="25">
        <f>IFERROR(I78/H77,"-")</f>
        <v>0</v>
      </c>
      <c r="K78" s="335">
        <v>415</v>
      </c>
      <c r="L78" s="17">
        <v>48</v>
      </c>
      <c r="M78" s="25">
        <f>IFERROR(L78/K77,"-")</f>
        <v>0.11566265060240964</v>
      </c>
      <c r="N78" s="335">
        <v>299</v>
      </c>
      <c r="O78" s="17">
        <v>42</v>
      </c>
      <c r="P78" s="25">
        <f>IFERROR(O78/N77,"-")</f>
        <v>0.14046822742474915</v>
      </c>
      <c r="Q78" s="335">
        <v>165</v>
      </c>
      <c r="R78" s="17">
        <v>13</v>
      </c>
      <c r="S78" s="25">
        <f>IFERROR(R78/Q77,"-")</f>
        <v>7.8787878787878782E-2</v>
      </c>
      <c r="T78" s="335">
        <v>47</v>
      </c>
      <c r="U78" s="17">
        <v>4</v>
      </c>
      <c r="V78" s="25">
        <f>IFERROR(U78/T77,"-")</f>
        <v>8.5106382978723402E-2</v>
      </c>
      <c r="W78" s="335">
        <v>7</v>
      </c>
      <c r="X78" s="17">
        <v>0</v>
      </c>
      <c r="Y78" s="25">
        <f>IFERROR(X78/W77,"-")</f>
        <v>0</v>
      </c>
      <c r="Z78" s="335"/>
      <c r="AA78" s="17">
        <f t="shared" si="7"/>
        <v>108</v>
      </c>
      <c r="AB78" s="25">
        <f>IFERROR(AA78/Z77,"-")</f>
        <v>0.11440677966101695</v>
      </c>
      <c r="AC78" s="15"/>
      <c r="AD78" s="20">
        <v>74</v>
      </c>
      <c r="AE78" s="141" t="s">
        <v>33</v>
      </c>
      <c r="AF78" s="269">
        <f t="shared" si="6"/>
        <v>9.1603053435114504E-2</v>
      </c>
      <c r="AG78" s="16"/>
      <c r="AH78" s="80" t="str">
        <f t="shared" si="8"/>
        <v>田尻町</v>
      </c>
      <c r="AI78" s="237">
        <f t="shared" si="9"/>
        <v>3.4013605442176874E-2</v>
      </c>
      <c r="AJ78" s="97"/>
      <c r="AK78" s="243">
        <f t="shared" si="10"/>
        <v>9.9791554771221772E-2</v>
      </c>
      <c r="AL78" s="244">
        <v>999</v>
      </c>
    </row>
    <row r="79" spans="2:38">
      <c r="B79" s="338"/>
      <c r="C79" s="351"/>
      <c r="D79" s="24" t="s">
        <v>84</v>
      </c>
      <c r="E79" s="335">
        <v>4</v>
      </c>
      <c r="F79" s="17">
        <v>0</v>
      </c>
      <c r="G79" s="25">
        <f>IFERROR(F79/E77,"-")</f>
        <v>0</v>
      </c>
      <c r="H79" s="335">
        <v>7</v>
      </c>
      <c r="I79" s="17">
        <v>0</v>
      </c>
      <c r="J79" s="25">
        <f>IFERROR(I79/H77,"-")</f>
        <v>0</v>
      </c>
      <c r="K79" s="335">
        <v>415</v>
      </c>
      <c r="L79" s="17">
        <v>29</v>
      </c>
      <c r="M79" s="25">
        <f>IFERROR(L79/K77,"-")</f>
        <v>6.9879518072289162E-2</v>
      </c>
      <c r="N79" s="335">
        <v>299</v>
      </c>
      <c r="O79" s="17">
        <v>18</v>
      </c>
      <c r="P79" s="25">
        <f>IFERROR(O79/N77,"-")</f>
        <v>6.0200668896321072E-2</v>
      </c>
      <c r="Q79" s="335">
        <v>165</v>
      </c>
      <c r="R79" s="17">
        <v>13</v>
      </c>
      <c r="S79" s="25">
        <f>IFERROR(R79/Q77,"-")</f>
        <v>7.8787878787878782E-2</v>
      </c>
      <c r="T79" s="335">
        <v>47</v>
      </c>
      <c r="U79" s="17">
        <v>3</v>
      </c>
      <c r="V79" s="25">
        <f>IFERROR(U79/T77,"-")</f>
        <v>6.3829787234042548E-2</v>
      </c>
      <c r="W79" s="335">
        <v>7</v>
      </c>
      <c r="X79" s="17">
        <v>0</v>
      </c>
      <c r="Y79" s="25">
        <f>IFERROR(X79/W77,"-")</f>
        <v>0</v>
      </c>
      <c r="Z79" s="335"/>
      <c r="AA79" s="17">
        <f t="shared" si="7"/>
        <v>63</v>
      </c>
      <c r="AB79" s="25">
        <f>IFERROR(AA79/Z77,"-")</f>
        <v>6.6737288135593223E-2</v>
      </c>
      <c r="AC79" s="15"/>
      <c r="AF79" s="270"/>
      <c r="AG79" s="16"/>
      <c r="AH79" s="16"/>
      <c r="AI79" s="16"/>
      <c r="AJ79" s="16"/>
    </row>
    <row r="80" spans="2:38">
      <c r="B80" s="339"/>
      <c r="C80" s="352"/>
      <c r="D80" s="26" t="s">
        <v>85</v>
      </c>
      <c r="E80" s="336">
        <v>4</v>
      </c>
      <c r="F80" s="18">
        <v>0</v>
      </c>
      <c r="G80" s="27">
        <f>IFERROR(F80/E77,"-")</f>
        <v>0</v>
      </c>
      <c r="H80" s="336">
        <v>7</v>
      </c>
      <c r="I80" s="18">
        <v>3</v>
      </c>
      <c r="J80" s="27">
        <f>IFERROR(I80/H77,"-")</f>
        <v>0.42857142857142855</v>
      </c>
      <c r="K80" s="336">
        <v>415</v>
      </c>
      <c r="L80" s="18">
        <v>45</v>
      </c>
      <c r="M80" s="27">
        <f>IFERROR(L80/K77,"-")</f>
        <v>0.10843373493975904</v>
      </c>
      <c r="N80" s="336">
        <v>299</v>
      </c>
      <c r="O80" s="18">
        <v>30</v>
      </c>
      <c r="P80" s="27">
        <f>IFERROR(O80/N77,"-")</f>
        <v>0.10033444816053512</v>
      </c>
      <c r="Q80" s="336">
        <v>165</v>
      </c>
      <c r="R80" s="18">
        <v>23</v>
      </c>
      <c r="S80" s="27">
        <f>IFERROR(R80/Q77,"-")</f>
        <v>0.1393939393939394</v>
      </c>
      <c r="T80" s="336">
        <v>47</v>
      </c>
      <c r="U80" s="18">
        <v>9</v>
      </c>
      <c r="V80" s="27">
        <f>IFERROR(U80/T77,"-")</f>
        <v>0.19148936170212766</v>
      </c>
      <c r="W80" s="336">
        <v>7</v>
      </c>
      <c r="X80" s="18">
        <v>4</v>
      </c>
      <c r="Y80" s="27">
        <f>IFERROR(X80/W77,"-")</f>
        <v>0.5714285714285714</v>
      </c>
      <c r="Z80" s="336"/>
      <c r="AA80" s="18">
        <f t="shared" si="7"/>
        <v>114</v>
      </c>
      <c r="AB80" s="27">
        <f>IFERROR(AA80/Z77,"-")</f>
        <v>0.12076271186440678</v>
      </c>
    </row>
    <row r="81" spans="2:28">
      <c r="B81" s="337">
        <v>20</v>
      </c>
      <c r="C81" s="350" t="s">
        <v>142</v>
      </c>
      <c r="D81" s="138" t="s">
        <v>82</v>
      </c>
      <c r="E81" s="334">
        <v>2</v>
      </c>
      <c r="F81" s="14">
        <v>1</v>
      </c>
      <c r="G81" s="139">
        <f>IFERROR(F81/E81,"-")</f>
        <v>0.5</v>
      </c>
      <c r="H81" s="334">
        <v>14</v>
      </c>
      <c r="I81" s="14">
        <v>11</v>
      </c>
      <c r="J81" s="139">
        <f>IFERROR(I81/H81,"-")</f>
        <v>0.7857142857142857</v>
      </c>
      <c r="K81" s="334">
        <v>1208</v>
      </c>
      <c r="L81" s="14">
        <v>923</v>
      </c>
      <c r="M81" s="139">
        <f>IFERROR(L81/K81,"-")</f>
        <v>0.76407284768211925</v>
      </c>
      <c r="N81" s="334">
        <v>826</v>
      </c>
      <c r="O81" s="14">
        <v>593</v>
      </c>
      <c r="P81" s="139">
        <f>IFERROR(O81/N81,"-")</f>
        <v>0.71791767554479424</v>
      </c>
      <c r="Q81" s="334">
        <v>421</v>
      </c>
      <c r="R81" s="14">
        <v>294</v>
      </c>
      <c r="S81" s="139">
        <f>IFERROR(R81/Q81,"-")</f>
        <v>0.69833729216152018</v>
      </c>
      <c r="T81" s="334">
        <v>125</v>
      </c>
      <c r="U81" s="14">
        <v>82</v>
      </c>
      <c r="V81" s="139">
        <f>IFERROR(U81/T81,"-")</f>
        <v>0.65600000000000003</v>
      </c>
      <c r="W81" s="334">
        <v>16</v>
      </c>
      <c r="X81" s="14">
        <v>8</v>
      </c>
      <c r="Y81" s="139">
        <f>IFERROR(X81/W81,"-")</f>
        <v>0.5</v>
      </c>
      <c r="Z81" s="334">
        <f>SUM(E81,H81,K81,N81,Q81,T81,W81)</f>
        <v>2612</v>
      </c>
      <c r="AA81" s="14">
        <f t="shared" si="7"/>
        <v>1912</v>
      </c>
      <c r="AB81" s="139">
        <f>IFERROR(AA81/Z81,"-")</f>
        <v>0.73200612557427258</v>
      </c>
    </row>
    <row r="82" spans="2:28">
      <c r="B82" s="338"/>
      <c r="C82" s="351"/>
      <c r="D82" s="24" t="s">
        <v>83</v>
      </c>
      <c r="E82" s="335">
        <v>2</v>
      </c>
      <c r="F82" s="17">
        <v>1</v>
      </c>
      <c r="G82" s="25">
        <f>IFERROR(F82/E81,"-")</f>
        <v>0.5</v>
      </c>
      <c r="H82" s="335">
        <v>14</v>
      </c>
      <c r="I82" s="17">
        <v>2</v>
      </c>
      <c r="J82" s="25">
        <f>IFERROR(I82/H81,"-")</f>
        <v>0.14285714285714285</v>
      </c>
      <c r="K82" s="335">
        <v>1208</v>
      </c>
      <c r="L82" s="17">
        <v>133</v>
      </c>
      <c r="M82" s="25">
        <f>IFERROR(L82/K81,"-")</f>
        <v>0.11009933774834436</v>
      </c>
      <c r="N82" s="335">
        <v>826</v>
      </c>
      <c r="O82" s="17">
        <v>87</v>
      </c>
      <c r="P82" s="25">
        <f>IFERROR(O82/N81,"-")</f>
        <v>0.10532687651331719</v>
      </c>
      <c r="Q82" s="335">
        <v>421</v>
      </c>
      <c r="R82" s="17">
        <v>44</v>
      </c>
      <c r="S82" s="25">
        <f>IFERROR(R82/Q81,"-")</f>
        <v>0.10451306413301663</v>
      </c>
      <c r="T82" s="335">
        <v>125</v>
      </c>
      <c r="U82" s="17">
        <v>9</v>
      </c>
      <c r="V82" s="25">
        <f>IFERROR(U82/T81,"-")</f>
        <v>7.1999999999999995E-2</v>
      </c>
      <c r="W82" s="335">
        <v>16</v>
      </c>
      <c r="X82" s="17">
        <v>2</v>
      </c>
      <c r="Y82" s="25">
        <f>IFERROR(X82/W81,"-")</f>
        <v>0.125</v>
      </c>
      <c r="Z82" s="335"/>
      <c r="AA82" s="17">
        <f t="shared" si="7"/>
        <v>278</v>
      </c>
      <c r="AB82" s="25">
        <f>IFERROR(AA82/Z81,"-")</f>
        <v>0.10643185298621746</v>
      </c>
    </row>
    <row r="83" spans="2:28">
      <c r="B83" s="338"/>
      <c r="C83" s="351"/>
      <c r="D83" s="24" t="s">
        <v>84</v>
      </c>
      <c r="E83" s="335">
        <v>2</v>
      </c>
      <c r="F83" s="17">
        <v>0</v>
      </c>
      <c r="G83" s="25">
        <f>IFERROR(F83/E81,"-")</f>
        <v>0</v>
      </c>
      <c r="H83" s="335">
        <v>14</v>
      </c>
      <c r="I83" s="17">
        <v>0</v>
      </c>
      <c r="J83" s="25">
        <f>IFERROR(I83/H81,"-")</f>
        <v>0</v>
      </c>
      <c r="K83" s="335">
        <v>1208</v>
      </c>
      <c r="L83" s="17">
        <v>63</v>
      </c>
      <c r="M83" s="25">
        <f>IFERROR(L83/K81,"-")</f>
        <v>5.2152317880794705E-2</v>
      </c>
      <c r="N83" s="335">
        <v>826</v>
      </c>
      <c r="O83" s="17">
        <v>59</v>
      </c>
      <c r="P83" s="25">
        <f>IFERROR(O83/N81,"-")</f>
        <v>7.1428571428571425E-2</v>
      </c>
      <c r="Q83" s="335">
        <v>421</v>
      </c>
      <c r="R83" s="17">
        <v>21</v>
      </c>
      <c r="S83" s="25">
        <f>IFERROR(R83/Q81,"-")</f>
        <v>4.9881235154394299E-2</v>
      </c>
      <c r="T83" s="335">
        <v>125</v>
      </c>
      <c r="U83" s="17">
        <v>14</v>
      </c>
      <c r="V83" s="25">
        <f>IFERROR(U83/T81,"-")</f>
        <v>0.112</v>
      </c>
      <c r="W83" s="335">
        <v>16</v>
      </c>
      <c r="X83" s="17">
        <v>3</v>
      </c>
      <c r="Y83" s="25">
        <f>IFERROR(X83/W81,"-")</f>
        <v>0.1875</v>
      </c>
      <c r="Z83" s="335"/>
      <c r="AA83" s="17">
        <f t="shared" si="7"/>
        <v>160</v>
      </c>
      <c r="AB83" s="25">
        <f>IFERROR(AA83/Z81,"-")</f>
        <v>6.1255742725880552E-2</v>
      </c>
    </row>
    <row r="84" spans="2:28">
      <c r="B84" s="339"/>
      <c r="C84" s="352"/>
      <c r="D84" s="26" t="s">
        <v>85</v>
      </c>
      <c r="E84" s="336">
        <v>2</v>
      </c>
      <c r="F84" s="18">
        <v>0</v>
      </c>
      <c r="G84" s="27">
        <f>IFERROR(F84/E81,"-")</f>
        <v>0</v>
      </c>
      <c r="H84" s="336">
        <v>14</v>
      </c>
      <c r="I84" s="18">
        <v>1</v>
      </c>
      <c r="J84" s="27">
        <f>IFERROR(I84/H81,"-")</f>
        <v>7.1428571428571425E-2</v>
      </c>
      <c r="K84" s="336">
        <v>1208</v>
      </c>
      <c r="L84" s="18">
        <v>89</v>
      </c>
      <c r="M84" s="27">
        <f>IFERROR(L84/K81,"-")</f>
        <v>7.3675496688741723E-2</v>
      </c>
      <c r="N84" s="336">
        <v>826</v>
      </c>
      <c r="O84" s="18">
        <v>87</v>
      </c>
      <c r="P84" s="27">
        <f>IFERROR(O84/N81,"-")</f>
        <v>0.10532687651331719</v>
      </c>
      <c r="Q84" s="336">
        <v>421</v>
      </c>
      <c r="R84" s="18">
        <v>62</v>
      </c>
      <c r="S84" s="27">
        <f>IFERROR(R84/Q81,"-")</f>
        <v>0.14726840855106887</v>
      </c>
      <c r="T84" s="336">
        <v>125</v>
      </c>
      <c r="U84" s="18">
        <v>20</v>
      </c>
      <c r="V84" s="27">
        <f>IFERROR(U84/T81,"-")</f>
        <v>0.16</v>
      </c>
      <c r="W84" s="336">
        <v>16</v>
      </c>
      <c r="X84" s="18">
        <v>3</v>
      </c>
      <c r="Y84" s="27">
        <f>IFERROR(X84/W81,"-")</f>
        <v>0.1875</v>
      </c>
      <c r="Z84" s="336"/>
      <c r="AA84" s="18">
        <f t="shared" si="7"/>
        <v>262</v>
      </c>
      <c r="AB84" s="27">
        <f>IFERROR(AA84/Z81,"-")</f>
        <v>0.1003062787136294</v>
      </c>
    </row>
    <row r="85" spans="2:28">
      <c r="B85" s="337">
        <v>21</v>
      </c>
      <c r="C85" s="350" t="s">
        <v>143</v>
      </c>
      <c r="D85" s="138" t="s">
        <v>82</v>
      </c>
      <c r="E85" s="334">
        <v>2</v>
      </c>
      <c r="F85" s="14">
        <v>1</v>
      </c>
      <c r="G85" s="139">
        <f>IFERROR(F85/E85,"-")</f>
        <v>0.5</v>
      </c>
      <c r="H85" s="334">
        <v>10</v>
      </c>
      <c r="I85" s="14">
        <v>7</v>
      </c>
      <c r="J85" s="139">
        <f>IFERROR(I85/H85,"-")</f>
        <v>0.7</v>
      </c>
      <c r="K85" s="334">
        <v>798</v>
      </c>
      <c r="L85" s="14">
        <v>621</v>
      </c>
      <c r="M85" s="139">
        <f>IFERROR(L85/K85,"-")</f>
        <v>0.77819548872180455</v>
      </c>
      <c r="N85" s="334">
        <v>604</v>
      </c>
      <c r="O85" s="14">
        <v>455</v>
      </c>
      <c r="P85" s="139">
        <f>IFERROR(O85/N85,"-")</f>
        <v>0.75331125827814571</v>
      </c>
      <c r="Q85" s="334">
        <v>288</v>
      </c>
      <c r="R85" s="14">
        <v>197</v>
      </c>
      <c r="S85" s="139">
        <f>IFERROR(R85/Q85,"-")</f>
        <v>0.68402777777777779</v>
      </c>
      <c r="T85" s="334">
        <v>50</v>
      </c>
      <c r="U85" s="14">
        <v>34</v>
      </c>
      <c r="V85" s="139">
        <f>IFERROR(U85/T85,"-")</f>
        <v>0.68</v>
      </c>
      <c r="W85" s="334">
        <v>10</v>
      </c>
      <c r="X85" s="14">
        <v>7</v>
      </c>
      <c r="Y85" s="139">
        <f>IFERROR(X85/W85,"-")</f>
        <v>0.7</v>
      </c>
      <c r="Z85" s="334">
        <f>SUM(E85,H85,K85,N85,Q85,T85,W85)</f>
        <v>1762</v>
      </c>
      <c r="AA85" s="14">
        <f t="shared" si="7"/>
        <v>1322</v>
      </c>
      <c r="AB85" s="139">
        <f>IFERROR(AA85/Z85,"-")</f>
        <v>0.75028376844494893</v>
      </c>
    </row>
    <row r="86" spans="2:28">
      <c r="B86" s="338"/>
      <c r="C86" s="351"/>
      <c r="D86" s="24" t="s">
        <v>83</v>
      </c>
      <c r="E86" s="335">
        <v>2</v>
      </c>
      <c r="F86" s="17">
        <v>0</v>
      </c>
      <c r="G86" s="25">
        <f>IFERROR(F86/E85,"-")</f>
        <v>0</v>
      </c>
      <c r="H86" s="335">
        <v>10</v>
      </c>
      <c r="I86" s="17">
        <v>2</v>
      </c>
      <c r="J86" s="25">
        <f>IFERROR(I86/H85,"-")</f>
        <v>0.2</v>
      </c>
      <c r="K86" s="335">
        <v>798</v>
      </c>
      <c r="L86" s="17">
        <v>92</v>
      </c>
      <c r="M86" s="25">
        <f>IFERROR(L86/K85,"-")</f>
        <v>0.11528822055137844</v>
      </c>
      <c r="N86" s="335">
        <v>604</v>
      </c>
      <c r="O86" s="17">
        <v>70</v>
      </c>
      <c r="P86" s="25">
        <f>IFERROR(O86/N85,"-")</f>
        <v>0.11589403973509933</v>
      </c>
      <c r="Q86" s="335">
        <v>288</v>
      </c>
      <c r="R86" s="17">
        <v>33</v>
      </c>
      <c r="S86" s="25">
        <f>IFERROR(R86/Q85,"-")</f>
        <v>0.11458333333333333</v>
      </c>
      <c r="T86" s="335">
        <v>50</v>
      </c>
      <c r="U86" s="17">
        <v>7</v>
      </c>
      <c r="V86" s="25">
        <f>IFERROR(U86/T85,"-")</f>
        <v>0.14000000000000001</v>
      </c>
      <c r="W86" s="335">
        <v>10</v>
      </c>
      <c r="X86" s="17">
        <v>1</v>
      </c>
      <c r="Y86" s="25">
        <f>IFERROR(X86/W85,"-")</f>
        <v>0.1</v>
      </c>
      <c r="Z86" s="335"/>
      <c r="AA86" s="17">
        <f t="shared" si="7"/>
        <v>205</v>
      </c>
      <c r="AB86" s="25">
        <f>IFERROR(AA86/Z85,"-")</f>
        <v>0.11634506242905789</v>
      </c>
    </row>
    <row r="87" spans="2:28">
      <c r="B87" s="338"/>
      <c r="C87" s="351"/>
      <c r="D87" s="24" t="s">
        <v>84</v>
      </c>
      <c r="E87" s="335">
        <v>2</v>
      </c>
      <c r="F87" s="17">
        <v>1</v>
      </c>
      <c r="G87" s="25">
        <f>IFERROR(F87/E85,"-")</f>
        <v>0.5</v>
      </c>
      <c r="H87" s="335">
        <v>10</v>
      </c>
      <c r="I87" s="17">
        <v>1</v>
      </c>
      <c r="J87" s="25">
        <f>IFERROR(I87/H85,"-")</f>
        <v>0.1</v>
      </c>
      <c r="K87" s="335">
        <v>798</v>
      </c>
      <c r="L87" s="17">
        <v>38</v>
      </c>
      <c r="M87" s="25">
        <f>IFERROR(L87/K85,"-")</f>
        <v>4.7619047619047616E-2</v>
      </c>
      <c r="N87" s="335">
        <v>604</v>
      </c>
      <c r="O87" s="17">
        <v>34</v>
      </c>
      <c r="P87" s="25">
        <f>IFERROR(O87/N85,"-")</f>
        <v>5.6291390728476824E-2</v>
      </c>
      <c r="Q87" s="335">
        <v>288</v>
      </c>
      <c r="R87" s="17">
        <v>28</v>
      </c>
      <c r="S87" s="25">
        <f>IFERROR(R87/Q85,"-")</f>
        <v>9.7222222222222224E-2</v>
      </c>
      <c r="T87" s="335">
        <v>50</v>
      </c>
      <c r="U87" s="17">
        <v>3</v>
      </c>
      <c r="V87" s="25">
        <f>IFERROR(U87/T85,"-")</f>
        <v>0.06</v>
      </c>
      <c r="W87" s="335">
        <v>10</v>
      </c>
      <c r="X87" s="17">
        <v>1</v>
      </c>
      <c r="Y87" s="25">
        <f>IFERROR(X87/W85,"-")</f>
        <v>0.1</v>
      </c>
      <c r="Z87" s="335"/>
      <c r="AA87" s="17">
        <f t="shared" si="7"/>
        <v>106</v>
      </c>
      <c r="AB87" s="25">
        <f>IFERROR(AA87/Z85,"-")</f>
        <v>6.0158910329171394E-2</v>
      </c>
    </row>
    <row r="88" spans="2:28">
      <c r="B88" s="339"/>
      <c r="C88" s="352"/>
      <c r="D88" s="26" t="s">
        <v>85</v>
      </c>
      <c r="E88" s="336">
        <v>2</v>
      </c>
      <c r="F88" s="18">
        <v>0</v>
      </c>
      <c r="G88" s="27">
        <f>IFERROR(F88/E85,"-")</f>
        <v>0</v>
      </c>
      <c r="H88" s="336">
        <v>10</v>
      </c>
      <c r="I88" s="18">
        <v>0</v>
      </c>
      <c r="J88" s="27">
        <f>IFERROR(I88/H85,"-")</f>
        <v>0</v>
      </c>
      <c r="K88" s="336">
        <v>798</v>
      </c>
      <c r="L88" s="18">
        <v>47</v>
      </c>
      <c r="M88" s="27">
        <f>IFERROR(L88/K85,"-")</f>
        <v>5.889724310776942E-2</v>
      </c>
      <c r="N88" s="336">
        <v>604</v>
      </c>
      <c r="O88" s="18">
        <v>45</v>
      </c>
      <c r="P88" s="27">
        <f>IFERROR(O88/N85,"-")</f>
        <v>7.4503311258278151E-2</v>
      </c>
      <c r="Q88" s="336">
        <v>288</v>
      </c>
      <c r="R88" s="18">
        <v>30</v>
      </c>
      <c r="S88" s="27">
        <f>IFERROR(R88/Q85,"-")</f>
        <v>0.10416666666666667</v>
      </c>
      <c r="T88" s="336">
        <v>50</v>
      </c>
      <c r="U88" s="18">
        <v>6</v>
      </c>
      <c r="V88" s="27">
        <f>IFERROR(U88/T85,"-")</f>
        <v>0.12</v>
      </c>
      <c r="W88" s="336">
        <v>10</v>
      </c>
      <c r="X88" s="18">
        <v>1</v>
      </c>
      <c r="Y88" s="27">
        <f>IFERROR(X88/W85,"-")</f>
        <v>0.1</v>
      </c>
      <c r="Z88" s="336"/>
      <c r="AA88" s="18">
        <f t="shared" si="7"/>
        <v>129</v>
      </c>
      <c r="AB88" s="27">
        <f>IFERROR(AA88/Z85,"-")</f>
        <v>7.3212258796821791E-2</v>
      </c>
    </row>
    <row r="89" spans="2:28">
      <c r="B89" s="337">
        <v>22</v>
      </c>
      <c r="C89" s="350" t="s">
        <v>63</v>
      </c>
      <c r="D89" s="138" t="s">
        <v>82</v>
      </c>
      <c r="E89" s="334">
        <v>5</v>
      </c>
      <c r="F89" s="14">
        <v>3</v>
      </c>
      <c r="G89" s="139">
        <f>IFERROR(F89/E89,"-")</f>
        <v>0.6</v>
      </c>
      <c r="H89" s="334">
        <v>13</v>
      </c>
      <c r="I89" s="14">
        <v>7</v>
      </c>
      <c r="J89" s="139">
        <f>IFERROR(I89/H89,"-")</f>
        <v>0.53846153846153844</v>
      </c>
      <c r="K89" s="334">
        <v>1048</v>
      </c>
      <c r="L89" s="14">
        <v>800</v>
      </c>
      <c r="M89" s="139">
        <f>IFERROR(L89/K89,"-")</f>
        <v>0.76335877862595425</v>
      </c>
      <c r="N89" s="334">
        <v>670</v>
      </c>
      <c r="O89" s="14">
        <v>489</v>
      </c>
      <c r="P89" s="139">
        <f>IFERROR(O89/N89,"-")</f>
        <v>0.72985074626865676</v>
      </c>
      <c r="Q89" s="334">
        <v>308</v>
      </c>
      <c r="R89" s="14">
        <v>220</v>
      </c>
      <c r="S89" s="139">
        <f>IFERROR(R89/Q89,"-")</f>
        <v>0.7142857142857143</v>
      </c>
      <c r="T89" s="334">
        <v>69</v>
      </c>
      <c r="U89" s="14">
        <v>42</v>
      </c>
      <c r="V89" s="139">
        <f>IFERROR(U89/T89,"-")</f>
        <v>0.60869565217391308</v>
      </c>
      <c r="W89" s="334">
        <v>13</v>
      </c>
      <c r="X89" s="14">
        <v>6</v>
      </c>
      <c r="Y89" s="139">
        <f>IFERROR(X89/W89,"-")</f>
        <v>0.46153846153846156</v>
      </c>
      <c r="Z89" s="334">
        <f>SUM(E89,H89,K89,N89,Q89,T89,W89)</f>
        <v>2126</v>
      </c>
      <c r="AA89" s="14">
        <f t="shared" si="7"/>
        <v>1567</v>
      </c>
      <c r="AB89" s="139">
        <f>IFERROR(AA89/Z89,"-")</f>
        <v>0.73706491063029167</v>
      </c>
    </row>
    <row r="90" spans="2:28">
      <c r="B90" s="338"/>
      <c r="C90" s="351"/>
      <c r="D90" s="24" t="s">
        <v>83</v>
      </c>
      <c r="E90" s="335">
        <v>5</v>
      </c>
      <c r="F90" s="17">
        <v>1</v>
      </c>
      <c r="G90" s="25">
        <f>IFERROR(F90/E89,"-")</f>
        <v>0.2</v>
      </c>
      <c r="H90" s="335">
        <v>13</v>
      </c>
      <c r="I90" s="17">
        <v>1</v>
      </c>
      <c r="J90" s="25">
        <f>IFERROR(I90/H89,"-")</f>
        <v>7.6923076923076927E-2</v>
      </c>
      <c r="K90" s="335">
        <v>1048</v>
      </c>
      <c r="L90" s="17">
        <v>107</v>
      </c>
      <c r="M90" s="25">
        <f>IFERROR(L90/K89,"-")</f>
        <v>0.10209923664122138</v>
      </c>
      <c r="N90" s="335">
        <v>670</v>
      </c>
      <c r="O90" s="17">
        <v>77</v>
      </c>
      <c r="P90" s="25">
        <f>IFERROR(O90/N89,"-")</f>
        <v>0.11492537313432835</v>
      </c>
      <c r="Q90" s="335">
        <v>308</v>
      </c>
      <c r="R90" s="17">
        <v>33</v>
      </c>
      <c r="S90" s="25">
        <f>IFERROR(R90/Q89,"-")</f>
        <v>0.10714285714285714</v>
      </c>
      <c r="T90" s="335">
        <v>69</v>
      </c>
      <c r="U90" s="17">
        <v>9</v>
      </c>
      <c r="V90" s="25">
        <f>IFERROR(U90/T89,"-")</f>
        <v>0.13043478260869565</v>
      </c>
      <c r="W90" s="335">
        <v>13</v>
      </c>
      <c r="X90" s="17">
        <v>1</v>
      </c>
      <c r="Y90" s="25">
        <f>IFERROR(X90/W89,"-")</f>
        <v>7.6923076923076927E-2</v>
      </c>
      <c r="Z90" s="335"/>
      <c r="AA90" s="17">
        <f t="shared" si="7"/>
        <v>229</v>
      </c>
      <c r="AB90" s="25">
        <f>IFERROR(AA90/Z89,"-")</f>
        <v>0.1077140169332079</v>
      </c>
    </row>
    <row r="91" spans="2:28">
      <c r="B91" s="338"/>
      <c r="C91" s="351"/>
      <c r="D91" s="24" t="s">
        <v>84</v>
      </c>
      <c r="E91" s="335">
        <v>5</v>
      </c>
      <c r="F91" s="17">
        <v>0</v>
      </c>
      <c r="G91" s="25">
        <f>IFERROR(F91/E89,"-")</f>
        <v>0</v>
      </c>
      <c r="H91" s="335">
        <v>13</v>
      </c>
      <c r="I91" s="17">
        <v>2</v>
      </c>
      <c r="J91" s="25">
        <f>IFERROR(I91/H89,"-")</f>
        <v>0.15384615384615385</v>
      </c>
      <c r="K91" s="335">
        <v>1048</v>
      </c>
      <c r="L91" s="17">
        <v>55</v>
      </c>
      <c r="M91" s="25">
        <f>IFERROR(L91/K89,"-")</f>
        <v>5.2480916030534348E-2</v>
      </c>
      <c r="N91" s="335">
        <v>670</v>
      </c>
      <c r="O91" s="17">
        <v>40</v>
      </c>
      <c r="P91" s="25">
        <f>IFERROR(O91/N89,"-")</f>
        <v>5.9701492537313432E-2</v>
      </c>
      <c r="Q91" s="335">
        <v>308</v>
      </c>
      <c r="R91" s="17">
        <v>16</v>
      </c>
      <c r="S91" s="25">
        <f>IFERROR(R91/Q89,"-")</f>
        <v>5.1948051948051951E-2</v>
      </c>
      <c r="T91" s="335">
        <v>69</v>
      </c>
      <c r="U91" s="17">
        <v>7</v>
      </c>
      <c r="V91" s="25">
        <f>IFERROR(U91/T89,"-")</f>
        <v>0.10144927536231885</v>
      </c>
      <c r="W91" s="335">
        <v>13</v>
      </c>
      <c r="X91" s="17">
        <v>1</v>
      </c>
      <c r="Y91" s="25">
        <f>IFERROR(X91/W89,"-")</f>
        <v>7.6923076923076927E-2</v>
      </c>
      <c r="Z91" s="335"/>
      <c r="AA91" s="17">
        <f t="shared" si="7"/>
        <v>121</v>
      </c>
      <c r="AB91" s="25">
        <f>IFERROR(AA91/Z89,"-")</f>
        <v>5.691439322671684E-2</v>
      </c>
    </row>
    <row r="92" spans="2:28">
      <c r="B92" s="339"/>
      <c r="C92" s="352"/>
      <c r="D92" s="26" t="s">
        <v>85</v>
      </c>
      <c r="E92" s="336">
        <v>5</v>
      </c>
      <c r="F92" s="18">
        <v>1</v>
      </c>
      <c r="G92" s="27">
        <f>IFERROR(F92/E89,"-")</f>
        <v>0.2</v>
      </c>
      <c r="H92" s="336">
        <v>13</v>
      </c>
      <c r="I92" s="18">
        <v>3</v>
      </c>
      <c r="J92" s="27">
        <f>IFERROR(I92/H89,"-")</f>
        <v>0.23076923076923078</v>
      </c>
      <c r="K92" s="336">
        <v>1048</v>
      </c>
      <c r="L92" s="18">
        <v>86</v>
      </c>
      <c r="M92" s="27">
        <f>IFERROR(L92/K89,"-")</f>
        <v>8.2061068702290074E-2</v>
      </c>
      <c r="N92" s="336">
        <v>670</v>
      </c>
      <c r="O92" s="18">
        <v>64</v>
      </c>
      <c r="P92" s="27">
        <f>IFERROR(O92/N89,"-")</f>
        <v>9.5522388059701493E-2</v>
      </c>
      <c r="Q92" s="336">
        <v>308</v>
      </c>
      <c r="R92" s="18">
        <v>39</v>
      </c>
      <c r="S92" s="27">
        <f>IFERROR(R92/Q89,"-")</f>
        <v>0.12662337662337661</v>
      </c>
      <c r="T92" s="336">
        <v>69</v>
      </c>
      <c r="U92" s="18">
        <v>11</v>
      </c>
      <c r="V92" s="27">
        <f>IFERROR(U92/T89,"-")</f>
        <v>0.15942028985507245</v>
      </c>
      <c r="W92" s="336">
        <v>13</v>
      </c>
      <c r="X92" s="18">
        <v>5</v>
      </c>
      <c r="Y92" s="27">
        <f>IFERROR(X92/W89,"-")</f>
        <v>0.38461538461538464</v>
      </c>
      <c r="Z92" s="336"/>
      <c r="AA92" s="18">
        <f t="shared" si="7"/>
        <v>209</v>
      </c>
      <c r="AB92" s="27">
        <f>IFERROR(AA92/Z89,"-")</f>
        <v>9.8306679209783629E-2</v>
      </c>
    </row>
    <row r="93" spans="2:28">
      <c r="B93" s="337">
        <v>23</v>
      </c>
      <c r="C93" s="350" t="s">
        <v>144</v>
      </c>
      <c r="D93" s="138" t="s">
        <v>82</v>
      </c>
      <c r="E93" s="334">
        <v>8</v>
      </c>
      <c r="F93" s="14">
        <v>2</v>
      </c>
      <c r="G93" s="139">
        <f>IFERROR(F93/E93,"-")</f>
        <v>0.25</v>
      </c>
      <c r="H93" s="334">
        <v>16</v>
      </c>
      <c r="I93" s="14">
        <v>8</v>
      </c>
      <c r="J93" s="139">
        <f>IFERROR(I93/H93,"-")</f>
        <v>0.5</v>
      </c>
      <c r="K93" s="334">
        <v>1244</v>
      </c>
      <c r="L93" s="14">
        <v>972</v>
      </c>
      <c r="M93" s="139">
        <f>IFERROR(L93/K93,"-")</f>
        <v>0.7813504823151125</v>
      </c>
      <c r="N93" s="334">
        <v>856</v>
      </c>
      <c r="O93" s="14">
        <v>614</v>
      </c>
      <c r="P93" s="139">
        <f>IFERROR(O93/N93,"-")</f>
        <v>0.71728971962616828</v>
      </c>
      <c r="Q93" s="334">
        <v>424</v>
      </c>
      <c r="R93" s="14">
        <v>289</v>
      </c>
      <c r="S93" s="139">
        <f>IFERROR(R93/Q93,"-")</f>
        <v>0.68160377358490565</v>
      </c>
      <c r="T93" s="334">
        <v>86</v>
      </c>
      <c r="U93" s="14">
        <v>54</v>
      </c>
      <c r="V93" s="139">
        <f>IFERROR(U93/T93,"-")</f>
        <v>0.62790697674418605</v>
      </c>
      <c r="W93" s="334">
        <v>9</v>
      </c>
      <c r="X93" s="14">
        <v>3</v>
      </c>
      <c r="Y93" s="139">
        <f>IFERROR(X93/W93,"-")</f>
        <v>0.33333333333333331</v>
      </c>
      <c r="Z93" s="334">
        <f>SUM(E93,H93,K93,N93,Q93,T93,W93)</f>
        <v>2643</v>
      </c>
      <c r="AA93" s="14">
        <f t="shared" si="7"/>
        <v>1942</v>
      </c>
      <c r="AB93" s="139">
        <f>IFERROR(AA93/Z93,"-")</f>
        <v>0.73477109345440783</v>
      </c>
    </row>
    <row r="94" spans="2:28">
      <c r="B94" s="338"/>
      <c r="C94" s="351"/>
      <c r="D94" s="24" t="s">
        <v>83</v>
      </c>
      <c r="E94" s="335">
        <v>8</v>
      </c>
      <c r="F94" s="17">
        <v>1</v>
      </c>
      <c r="G94" s="25">
        <f>IFERROR(F94/E93,"-")</f>
        <v>0.125</v>
      </c>
      <c r="H94" s="335">
        <v>16</v>
      </c>
      <c r="I94" s="17">
        <v>3</v>
      </c>
      <c r="J94" s="25">
        <f>IFERROR(I94/H93,"-")</f>
        <v>0.1875</v>
      </c>
      <c r="K94" s="335">
        <v>1244</v>
      </c>
      <c r="L94" s="17">
        <v>116</v>
      </c>
      <c r="M94" s="25">
        <f>IFERROR(L94/K93,"-")</f>
        <v>9.3247588424437297E-2</v>
      </c>
      <c r="N94" s="335">
        <v>856</v>
      </c>
      <c r="O94" s="17">
        <v>90</v>
      </c>
      <c r="P94" s="25">
        <f>IFERROR(O94/N93,"-")</f>
        <v>0.10514018691588785</v>
      </c>
      <c r="Q94" s="335">
        <v>424</v>
      </c>
      <c r="R94" s="17">
        <v>41</v>
      </c>
      <c r="S94" s="25">
        <f>IFERROR(R94/Q93,"-")</f>
        <v>9.6698113207547176E-2</v>
      </c>
      <c r="T94" s="335">
        <v>86</v>
      </c>
      <c r="U94" s="17">
        <v>7</v>
      </c>
      <c r="V94" s="25">
        <f>IFERROR(U94/T93,"-")</f>
        <v>8.1395348837209308E-2</v>
      </c>
      <c r="W94" s="335">
        <v>9</v>
      </c>
      <c r="X94" s="17">
        <v>2</v>
      </c>
      <c r="Y94" s="25">
        <f>IFERROR(X94/W93,"-")</f>
        <v>0.22222222222222221</v>
      </c>
      <c r="Z94" s="335"/>
      <c r="AA94" s="17">
        <f t="shared" si="7"/>
        <v>260</v>
      </c>
      <c r="AB94" s="25">
        <f>IFERROR(AA94/Z93,"-")</f>
        <v>9.8373060915626184E-2</v>
      </c>
    </row>
    <row r="95" spans="2:28">
      <c r="B95" s="338"/>
      <c r="C95" s="351"/>
      <c r="D95" s="24" t="s">
        <v>84</v>
      </c>
      <c r="E95" s="335">
        <v>8</v>
      </c>
      <c r="F95" s="17">
        <v>2</v>
      </c>
      <c r="G95" s="25">
        <f>IFERROR(F95/E93,"-")</f>
        <v>0.25</v>
      </c>
      <c r="H95" s="335">
        <v>16</v>
      </c>
      <c r="I95" s="17">
        <v>1</v>
      </c>
      <c r="J95" s="25">
        <f>IFERROR(I95/H93,"-")</f>
        <v>6.25E-2</v>
      </c>
      <c r="K95" s="335">
        <v>1244</v>
      </c>
      <c r="L95" s="17">
        <v>59</v>
      </c>
      <c r="M95" s="25">
        <f>IFERROR(L95/K93,"-")</f>
        <v>4.7427652733118969E-2</v>
      </c>
      <c r="N95" s="335">
        <v>856</v>
      </c>
      <c r="O95" s="17">
        <v>56</v>
      </c>
      <c r="P95" s="25">
        <f>IFERROR(O95/N93,"-")</f>
        <v>6.5420560747663545E-2</v>
      </c>
      <c r="Q95" s="335">
        <v>424</v>
      </c>
      <c r="R95" s="17">
        <v>33</v>
      </c>
      <c r="S95" s="25">
        <f>IFERROR(R95/Q93,"-")</f>
        <v>7.783018867924528E-2</v>
      </c>
      <c r="T95" s="335">
        <v>86</v>
      </c>
      <c r="U95" s="17">
        <v>7</v>
      </c>
      <c r="V95" s="25">
        <f>IFERROR(U95/T93,"-")</f>
        <v>8.1395348837209308E-2</v>
      </c>
      <c r="W95" s="335">
        <v>9</v>
      </c>
      <c r="X95" s="17">
        <v>1</v>
      </c>
      <c r="Y95" s="25">
        <f>IFERROR(X95/W93,"-")</f>
        <v>0.1111111111111111</v>
      </c>
      <c r="Z95" s="335"/>
      <c r="AA95" s="17">
        <f t="shared" si="7"/>
        <v>159</v>
      </c>
      <c r="AB95" s="25">
        <f>IFERROR(AA95/Z93,"-")</f>
        <v>6.0158910329171394E-2</v>
      </c>
    </row>
    <row r="96" spans="2:28">
      <c r="B96" s="339"/>
      <c r="C96" s="352"/>
      <c r="D96" s="26" t="s">
        <v>85</v>
      </c>
      <c r="E96" s="336">
        <v>8</v>
      </c>
      <c r="F96" s="18">
        <v>3</v>
      </c>
      <c r="G96" s="27">
        <f>IFERROR(F96/E93,"-")</f>
        <v>0.375</v>
      </c>
      <c r="H96" s="336">
        <v>16</v>
      </c>
      <c r="I96" s="18">
        <v>4</v>
      </c>
      <c r="J96" s="27">
        <f>IFERROR(I96/H93,"-")</f>
        <v>0.25</v>
      </c>
      <c r="K96" s="336">
        <v>1244</v>
      </c>
      <c r="L96" s="18">
        <v>97</v>
      </c>
      <c r="M96" s="27">
        <f>IFERROR(L96/K93,"-")</f>
        <v>7.7974276527331188E-2</v>
      </c>
      <c r="N96" s="336">
        <v>856</v>
      </c>
      <c r="O96" s="18">
        <v>96</v>
      </c>
      <c r="P96" s="27">
        <f>IFERROR(O96/N93,"-")</f>
        <v>0.11214953271028037</v>
      </c>
      <c r="Q96" s="336">
        <v>424</v>
      </c>
      <c r="R96" s="18">
        <v>61</v>
      </c>
      <c r="S96" s="27">
        <f>IFERROR(R96/Q93,"-")</f>
        <v>0.14386792452830188</v>
      </c>
      <c r="T96" s="336">
        <v>86</v>
      </c>
      <c r="U96" s="18">
        <v>18</v>
      </c>
      <c r="V96" s="27">
        <f>IFERROR(U96/T93,"-")</f>
        <v>0.20930232558139536</v>
      </c>
      <c r="W96" s="336">
        <v>9</v>
      </c>
      <c r="X96" s="18">
        <v>3</v>
      </c>
      <c r="Y96" s="27">
        <f>IFERROR(X96/W93,"-")</f>
        <v>0.33333333333333331</v>
      </c>
      <c r="Z96" s="336"/>
      <c r="AA96" s="18">
        <f t="shared" si="7"/>
        <v>282</v>
      </c>
      <c r="AB96" s="27">
        <f>IFERROR(AA96/Z93,"-")</f>
        <v>0.10669693530079455</v>
      </c>
    </row>
    <row r="97" spans="2:28">
      <c r="B97" s="337">
        <v>24</v>
      </c>
      <c r="C97" s="350" t="s">
        <v>145</v>
      </c>
      <c r="D97" s="138" t="s">
        <v>82</v>
      </c>
      <c r="E97" s="334">
        <v>3</v>
      </c>
      <c r="F97" s="14">
        <v>2</v>
      </c>
      <c r="G97" s="139">
        <f>IFERROR(F97/E97,"-")</f>
        <v>0.66666666666666663</v>
      </c>
      <c r="H97" s="334">
        <v>5</v>
      </c>
      <c r="I97" s="14">
        <v>3</v>
      </c>
      <c r="J97" s="139">
        <f>IFERROR(I97/H97,"-")</f>
        <v>0.6</v>
      </c>
      <c r="K97" s="334">
        <v>757</v>
      </c>
      <c r="L97" s="14">
        <v>574</v>
      </c>
      <c r="M97" s="139">
        <f>IFERROR(L97/K97,"-")</f>
        <v>0.75825627476882429</v>
      </c>
      <c r="N97" s="334">
        <v>582</v>
      </c>
      <c r="O97" s="14">
        <v>440</v>
      </c>
      <c r="P97" s="139">
        <f>IFERROR(O97/N97,"-")</f>
        <v>0.75601374570446733</v>
      </c>
      <c r="Q97" s="334">
        <v>311</v>
      </c>
      <c r="R97" s="14">
        <v>217</v>
      </c>
      <c r="S97" s="139">
        <f>IFERROR(R97/Q97,"-")</f>
        <v>0.69774919614147912</v>
      </c>
      <c r="T97" s="334">
        <v>79</v>
      </c>
      <c r="U97" s="14">
        <v>47</v>
      </c>
      <c r="V97" s="139">
        <f>IFERROR(U97/T97,"-")</f>
        <v>0.59493670886075944</v>
      </c>
      <c r="W97" s="334">
        <v>12</v>
      </c>
      <c r="X97" s="14">
        <v>5</v>
      </c>
      <c r="Y97" s="139">
        <f>IFERROR(X97/W97,"-")</f>
        <v>0.41666666666666669</v>
      </c>
      <c r="Z97" s="334">
        <f>SUM(E97,H97,K97,N97,Q97,T97,W97)</f>
        <v>1749</v>
      </c>
      <c r="AA97" s="14">
        <f t="shared" si="7"/>
        <v>1288</v>
      </c>
      <c r="AB97" s="139">
        <f>IFERROR(AA97/Z97,"-")</f>
        <v>0.73642081189250996</v>
      </c>
    </row>
    <row r="98" spans="2:28">
      <c r="B98" s="338"/>
      <c r="C98" s="351"/>
      <c r="D98" s="24" t="s">
        <v>83</v>
      </c>
      <c r="E98" s="335">
        <v>3</v>
      </c>
      <c r="F98" s="17">
        <v>1</v>
      </c>
      <c r="G98" s="25">
        <f>IFERROR(F98/E97,"-")</f>
        <v>0.33333333333333331</v>
      </c>
      <c r="H98" s="335">
        <v>5</v>
      </c>
      <c r="I98" s="17">
        <v>1</v>
      </c>
      <c r="J98" s="25">
        <f>IFERROR(I98/H97,"-")</f>
        <v>0.2</v>
      </c>
      <c r="K98" s="335">
        <v>757</v>
      </c>
      <c r="L98" s="17">
        <v>81</v>
      </c>
      <c r="M98" s="25">
        <f>IFERROR(L98/K97,"-")</f>
        <v>0.10700132100396301</v>
      </c>
      <c r="N98" s="335">
        <v>582</v>
      </c>
      <c r="O98" s="17">
        <v>66</v>
      </c>
      <c r="P98" s="25">
        <f>IFERROR(O98/N97,"-")</f>
        <v>0.1134020618556701</v>
      </c>
      <c r="Q98" s="335">
        <v>311</v>
      </c>
      <c r="R98" s="17">
        <v>33</v>
      </c>
      <c r="S98" s="25">
        <f>IFERROR(R98/Q97,"-")</f>
        <v>0.10610932475884244</v>
      </c>
      <c r="T98" s="335">
        <v>79</v>
      </c>
      <c r="U98" s="17">
        <v>6</v>
      </c>
      <c r="V98" s="25">
        <f>IFERROR(U98/T97,"-")</f>
        <v>7.5949367088607597E-2</v>
      </c>
      <c r="W98" s="335">
        <v>12</v>
      </c>
      <c r="X98" s="17">
        <v>1</v>
      </c>
      <c r="Y98" s="25">
        <f>IFERROR(X98/W97,"-")</f>
        <v>8.3333333333333329E-2</v>
      </c>
      <c r="Z98" s="335"/>
      <c r="AA98" s="17">
        <f t="shared" si="7"/>
        <v>189</v>
      </c>
      <c r="AB98" s="25">
        <f>IFERROR(AA98/Z97,"-")</f>
        <v>0.10806174957118353</v>
      </c>
    </row>
    <row r="99" spans="2:28">
      <c r="B99" s="338"/>
      <c r="C99" s="351"/>
      <c r="D99" s="24" t="s">
        <v>84</v>
      </c>
      <c r="E99" s="335">
        <v>3</v>
      </c>
      <c r="F99" s="17">
        <v>0</v>
      </c>
      <c r="G99" s="25">
        <f>IFERROR(F99/E97,"-")</f>
        <v>0</v>
      </c>
      <c r="H99" s="335">
        <v>5</v>
      </c>
      <c r="I99" s="17">
        <v>1</v>
      </c>
      <c r="J99" s="25">
        <f>IFERROR(I99/H97,"-")</f>
        <v>0.2</v>
      </c>
      <c r="K99" s="335">
        <v>757</v>
      </c>
      <c r="L99" s="17">
        <v>42</v>
      </c>
      <c r="M99" s="25">
        <f>IFERROR(L99/K97,"-")</f>
        <v>5.5482166446499337E-2</v>
      </c>
      <c r="N99" s="335">
        <v>582</v>
      </c>
      <c r="O99" s="17">
        <v>27</v>
      </c>
      <c r="P99" s="25">
        <f>IFERROR(O99/N97,"-")</f>
        <v>4.6391752577319589E-2</v>
      </c>
      <c r="Q99" s="335">
        <v>311</v>
      </c>
      <c r="R99" s="17">
        <v>25</v>
      </c>
      <c r="S99" s="25">
        <f>IFERROR(R99/Q97,"-")</f>
        <v>8.0385852090032156E-2</v>
      </c>
      <c r="T99" s="335">
        <v>79</v>
      </c>
      <c r="U99" s="17">
        <v>10</v>
      </c>
      <c r="V99" s="25">
        <f>IFERROR(U99/T97,"-")</f>
        <v>0.12658227848101267</v>
      </c>
      <c r="W99" s="335">
        <v>12</v>
      </c>
      <c r="X99" s="17">
        <v>0</v>
      </c>
      <c r="Y99" s="25">
        <f>IFERROR(X99/W97,"-")</f>
        <v>0</v>
      </c>
      <c r="Z99" s="335"/>
      <c r="AA99" s="17">
        <f t="shared" si="7"/>
        <v>105</v>
      </c>
      <c r="AB99" s="25">
        <f>IFERROR(AA99/Z97,"-")</f>
        <v>6.0034305317324184E-2</v>
      </c>
    </row>
    <row r="100" spans="2:28">
      <c r="B100" s="339"/>
      <c r="C100" s="352"/>
      <c r="D100" s="26" t="s">
        <v>85</v>
      </c>
      <c r="E100" s="336">
        <v>3</v>
      </c>
      <c r="F100" s="18">
        <v>0</v>
      </c>
      <c r="G100" s="27">
        <f>IFERROR(F100/E97,"-")</f>
        <v>0</v>
      </c>
      <c r="H100" s="336">
        <v>5</v>
      </c>
      <c r="I100" s="18">
        <v>0</v>
      </c>
      <c r="J100" s="27">
        <f>IFERROR(I100/H97,"-")</f>
        <v>0</v>
      </c>
      <c r="K100" s="336">
        <v>757</v>
      </c>
      <c r="L100" s="18">
        <v>60</v>
      </c>
      <c r="M100" s="27">
        <f>IFERROR(L100/K97,"-")</f>
        <v>7.9260237780713338E-2</v>
      </c>
      <c r="N100" s="336">
        <v>582</v>
      </c>
      <c r="O100" s="18">
        <v>49</v>
      </c>
      <c r="P100" s="27">
        <f>IFERROR(O100/N97,"-")</f>
        <v>8.4192439862542962E-2</v>
      </c>
      <c r="Q100" s="336">
        <v>311</v>
      </c>
      <c r="R100" s="18">
        <v>36</v>
      </c>
      <c r="S100" s="27">
        <f>IFERROR(R100/Q97,"-")</f>
        <v>0.1157556270096463</v>
      </c>
      <c r="T100" s="336">
        <v>79</v>
      </c>
      <c r="U100" s="18">
        <v>16</v>
      </c>
      <c r="V100" s="27">
        <f>IFERROR(U100/T97,"-")</f>
        <v>0.20253164556962025</v>
      </c>
      <c r="W100" s="336">
        <v>12</v>
      </c>
      <c r="X100" s="18">
        <v>6</v>
      </c>
      <c r="Y100" s="27">
        <f>IFERROR(X100/W97,"-")</f>
        <v>0.5</v>
      </c>
      <c r="Z100" s="336"/>
      <c r="AA100" s="18">
        <f t="shared" si="7"/>
        <v>167</v>
      </c>
      <c r="AB100" s="27">
        <f>IFERROR(AA100/Z97,"-")</f>
        <v>9.5483133218982275E-2</v>
      </c>
    </row>
    <row r="101" spans="2:28">
      <c r="B101" s="337">
        <v>25</v>
      </c>
      <c r="C101" s="350" t="s">
        <v>146</v>
      </c>
      <c r="D101" s="138" t="s">
        <v>82</v>
      </c>
      <c r="E101" s="334">
        <v>1</v>
      </c>
      <c r="F101" s="14">
        <v>1</v>
      </c>
      <c r="G101" s="139">
        <f>IFERROR(F101/E101,"-")</f>
        <v>1</v>
      </c>
      <c r="H101" s="334">
        <v>3</v>
      </c>
      <c r="I101" s="14">
        <v>3</v>
      </c>
      <c r="J101" s="139">
        <f>IFERROR(I101/H101,"-")</f>
        <v>1</v>
      </c>
      <c r="K101" s="334">
        <v>342</v>
      </c>
      <c r="L101" s="14">
        <v>253</v>
      </c>
      <c r="M101" s="139">
        <f>IFERROR(L101/K101,"-")</f>
        <v>0.73976608187134507</v>
      </c>
      <c r="N101" s="334">
        <v>265</v>
      </c>
      <c r="O101" s="14">
        <v>199</v>
      </c>
      <c r="P101" s="139">
        <f>IFERROR(O101/N101,"-")</f>
        <v>0.75094339622641515</v>
      </c>
      <c r="Q101" s="334">
        <v>150</v>
      </c>
      <c r="R101" s="14">
        <v>104</v>
      </c>
      <c r="S101" s="139">
        <f>IFERROR(R101/Q101,"-")</f>
        <v>0.69333333333333336</v>
      </c>
      <c r="T101" s="334">
        <v>55</v>
      </c>
      <c r="U101" s="14">
        <v>33</v>
      </c>
      <c r="V101" s="139">
        <f>IFERROR(U101/T101,"-")</f>
        <v>0.6</v>
      </c>
      <c r="W101" s="334">
        <v>2</v>
      </c>
      <c r="X101" s="14">
        <v>2</v>
      </c>
      <c r="Y101" s="139">
        <f>IFERROR(X101/W101,"-")</f>
        <v>1</v>
      </c>
      <c r="Z101" s="334">
        <f>SUM(E101,H101,K101,N101,Q101,T101,W101)</f>
        <v>818</v>
      </c>
      <c r="AA101" s="14">
        <f t="shared" si="7"/>
        <v>595</v>
      </c>
      <c r="AB101" s="139">
        <f>IFERROR(AA101/Z101,"-")</f>
        <v>0.72738386308068459</v>
      </c>
    </row>
    <row r="102" spans="2:28">
      <c r="B102" s="338"/>
      <c r="C102" s="351"/>
      <c r="D102" s="24" t="s">
        <v>83</v>
      </c>
      <c r="E102" s="335">
        <v>1</v>
      </c>
      <c r="F102" s="17">
        <v>0</v>
      </c>
      <c r="G102" s="25">
        <f>IFERROR(F102/E101,"-")</f>
        <v>0</v>
      </c>
      <c r="H102" s="335">
        <v>3</v>
      </c>
      <c r="I102" s="17">
        <v>0</v>
      </c>
      <c r="J102" s="25">
        <f>IFERROR(I102/H101,"-")</f>
        <v>0</v>
      </c>
      <c r="K102" s="335">
        <v>342</v>
      </c>
      <c r="L102" s="17">
        <v>45</v>
      </c>
      <c r="M102" s="25">
        <f>IFERROR(L102/K101,"-")</f>
        <v>0.13157894736842105</v>
      </c>
      <c r="N102" s="335">
        <v>265</v>
      </c>
      <c r="O102" s="17">
        <v>25</v>
      </c>
      <c r="P102" s="25">
        <f>IFERROR(O102/N101,"-")</f>
        <v>9.4339622641509441E-2</v>
      </c>
      <c r="Q102" s="335">
        <v>150</v>
      </c>
      <c r="R102" s="17">
        <v>21</v>
      </c>
      <c r="S102" s="25">
        <f>IFERROR(R102/Q101,"-")</f>
        <v>0.14000000000000001</v>
      </c>
      <c r="T102" s="335">
        <v>55</v>
      </c>
      <c r="U102" s="17">
        <v>6</v>
      </c>
      <c r="V102" s="25">
        <f>IFERROR(U102/T101,"-")</f>
        <v>0.10909090909090909</v>
      </c>
      <c r="W102" s="335">
        <v>2</v>
      </c>
      <c r="X102" s="17">
        <v>0</v>
      </c>
      <c r="Y102" s="25">
        <f>IFERROR(X102/W101,"-")</f>
        <v>0</v>
      </c>
      <c r="Z102" s="335"/>
      <c r="AA102" s="17">
        <f t="shared" si="7"/>
        <v>97</v>
      </c>
      <c r="AB102" s="25">
        <f>IFERROR(AA102/Z101,"-")</f>
        <v>0.11858190709046455</v>
      </c>
    </row>
    <row r="103" spans="2:28">
      <c r="B103" s="338"/>
      <c r="C103" s="351"/>
      <c r="D103" s="24" t="s">
        <v>84</v>
      </c>
      <c r="E103" s="335">
        <v>1</v>
      </c>
      <c r="F103" s="17">
        <v>0</v>
      </c>
      <c r="G103" s="25">
        <f>IFERROR(F103/E101,"-")</f>
        <v>0</v>
      </c>
      <c r="H103" s="335">
        <v>3</v>
      </c>
      <c r="I103" s="17">
        <v>0</v>
      </c>
      <c r="J103" s="25">
        <f>IFERROR(I103/H101,"-")</f>
        <v>0</v>
      </c>
      <c r="K103" s="335">
        <v>342</v>
      </c>
      <c r="L103" s="17">
        <v>20</v>
      </c>
      <c r="M103" s="25">
        <f>IFERROR(L103/K101,"-")</f>
        <v>5.8479532163742687E-2</v>
      </c>
      <c r="N103" s="335">
        <v>265</v>
      </c>
      <c r="O103" s="17">
        <v>12</v>
      </c>
      <c r="P103" s="25">
        <f>IFERROR(O103/N101,"-")</f>
        <v>4.5283018867924525E-2</v>
      </c>
      <c r="Q103" s="335">
        <v>150</v>
      </c>
      <c r="R103" s="17">
        <v>8</v>
      </c>
      <c r="S103" s="25">
        <f>IFERROR(R103/Q101,"-")</f>
        <v>5.3333333333333337E-2</v>
      </c>
      <c r="T103" s="335">
        <v>55</v>
      </c>
      <c r="U103" s="17">
        <v>6</v>
      </c>
      <c r="V103" s="25">
        <f>IFERROR(U103/T101,"-")</f>
        <v>0.10909090909090909</v>
      </c>
      <c r="W103" s="335">
        <v>2</v>
      </c>
      <c r="X103" s="17">
        <v>0</v>
      </c>
      <c r="Y103" s="25">
        <f>IFERROR(X103/W101,"-")</f>
        <v>0</v>
      </c>
      <c r="Z103" s="335"/>
      <c r="AA103" s="17">
        <f t="shared" si="7"/>
        <v>46</v>
      </c>
      <c r="AB103" s="25">
        <f>IFERROR(AA103/Z101,"-")</f>
        <v>5.623471882640587E-2</v>
      </c>
    </row>
    <row r="104" spans="2:28">
      <c r="B104" s="339"/>
      <c r="C104" s="352"/>
      <c r="D104" s="26" t="s">
        <v>85</v>
      </c>
      <c r="E104" s="336">
        <v>1</v>
      </c>
      <c r="F104" s="18">
        <v>0</v>
      </c>
      <c r="G104" s="27">
        <f>IFERROR(F104/E101,"-")</f>
        <v>0</v>
      </c>
      <c r="H104" s="336">
        <v>3</v>
      </c>
      <c r="I104" s="18">
        <v>0</v>
      </c>
      <c r="J104" s="27">
        <f>IFERROR(I104/H101,"-")</f>
        <v>0</v>
      </c>
      <c r="K104" s="336">
        <v>342</v>
      </c>
      <c r="L104" s="18">
        <v>24</v>
      </c>
      <c r="M104" s="27">
        <f>IFERROR(L104/K101,"-")</f>
        <v>7.0175438596491224E-2</v>
      </c>
      <c r="N104" s="336">
        <v>265</v>
      </c>
      <c r="O104" s="18">
        <v>29</v>
      </c>
      <c r="P104" s="27">
        <f>IFERROR(O104/N101,"-")</f>
        <v>0.10943396226415095</v>
      </c>
      <c r="Q104" s="336">
        <v>150</v>
      </c>
      <c r="R104" s="18">
        <v>17</v>
      </c>
      <c r="S104" s="27">
        <f>IFERROR(R104/Q101,"-")</f>
        <v>0.11333333333333333</v>
      </c>
      <c r="T104" s="336">
        <v>55</v>
      </c>
      <c r="U104" s="18">
        <v>10</v>
      </c>
      <c r="V104" s="27">
        <f>IFERROR(U104/T101,"-")</f>
        <v>0.18181818181818182</v>
      </c>
      <c r="W104" s="336">
        <v>2</v>
      </c>
      <c r="X104" s="18">
        <v>0</v>
      </c>
      <c r="Y104" s="27">
        <f>IFERROR(X104/W101,"-")</f>
        <v>0</v>
      </c>
      <c r="Z104" s="336"/>
      <c r="AA104" s="18">
        <f t="shared" si="7"/>
        <v>80</v>
      </c>
      <c r="AB104" s="27">
        <f>IFERROR(AA104/Z101,"-")</f>
        <v>9.7799511002444994E-2</v>
      </c>
    </row>
    <row r="105" spans="2:28">
      <c r="B105" s="337">
        <v>26</v>
      </c>
      <c r="C105" s="350" t="s">
        <v>35</v>
      </c>
      <c r="D105" s="138" t="s">
        <v>82</v>
      </c>
      <c r="E105" s="334">
        <v>24</v>
      </c>
      <c r="F105" s="14">
        <v>15</v>
      </c>
      <c r="G105" s="139">
        <f>IFERROR(F105/E105,"-")</f>
        <v>0.625</v>
      </c>
      <c r="H105" s="334">
        <v>60</v>
      </c>
      <c r="I105" s="14">
        <v>47</v>
      </c>
      <c r="J105" s="139">
        <f>IFERROR(I105/H105,"-")</f>
        <v>0.78333333333333333</v>
      </c>
      <c r="K105" s="334">
        <v>4970</v>
      </c>
      <c r="L105" s="14">
        <v>3742</v>
      </c>
      <c r="M105" s="139">
        <f>IFERROR(L105/K105,"-")</f>
        <v>0.75291750503018107</v>
      </c>
      <c r="N105" s="334">
        <v>3163</v>
      </c>
      <c r="O105" s="14">
        <v>2259</v>
      </c>
      <c r="P105" s="139">
        <f>IFERROR(O105/N105,"-")</f>
        <v>0.71419538412899142</v>
      </c>
      <c r="Q105" s="334">
        <v>1385</v>
      </c>
      <c r="R105" s="14">
        <v>943</v>
      </c>
      <c r="S105" s="139">
        <f>IFERROR(R105/Q105,"-")</f>
        <v>0.6808664259927798</v>
      </c>
      <c r="T105" s="334">
        <v>347</v>
      </c>
      <c r="U105" s="14">
        <v>224</v>
      </c>
      <c r="V105" s="139">
        <f>IFERROR(U105/T105,"-")</f>
        <v>0.64553314121037464</v>
      </c>
      <c r="W105" s="334">
        <v>53</v>
      </c>
      <c r="X105" s="14">
        <v>31</v>
      </c>
      <c r="Y105" s="139">
        <f>IFERROR(X105/W105,"-")</f>
        <v>0.58490566037735847</v>
      </c>
      <c r="Z105" s="334">
        <f>SUM(E105,H105,K105,N105,Q105,T105,W105)</f>
        <v>10002</v>
      </c>
      <c r="AA105" s="14">
        <f t="shared" si="7"/>
        <v>7261</v>
      </c>
      <c r="AB105" s="139">
        <f>IFERROR(AA105/Z105,"-")</f>
        <v>0.72595480903819232</v>
      </c>
    </row>
    <row r="106" spans="2:28">
      <c r="B106" s="338"/>
      <c r="C106" s="351"/>
      <c r="D106" s="24" t="s">
        <v>83</v>
      </c>
      <c r="E106" s="335">
        <v>24</v>
      </c>
      <c r="F106" s="17">
        <v>0</v>
      </c>
      <c r="G106" s="25">
        <f>IFERROR(F106/E105,"-")</f>
        <v>0</v>
      </c>
      <c r="H106" s="335">
        <v>60</v>
      </c>
      <c r="I106" s="17">
        <v>8</v>
      </c>
      <c r="J106" s="25">
        <f>IFERROR(I106/H105,"-")</f>
        <v>0.13333333333333333</v>
      </c>
      <c r="K106" s="335">
        <v>4970</v>
      </c>
      <c r="L106" s="17">
        <v>543</v>
      </c>
      <c r="M106" s="25">
        <f>IFERROR(L106/K105,"-")</f>
        <v>0.10925553319919518</v>
      </c>
      <c r="N106" s="335">
        <v>3163</v>
      </c>
      <c r="O106" s="17">
        <v>329</v>
      </c>
      <c r="P106" s="25">
        <f>IFERROR(O106/N105,"-")</f>
        <v>0.10401517546632943</v>
      </c>
      <c r="Q106" s="335">
        <v>1385</v>
      </c>
      <c r="R106" s="17">
        <v>161</v>
      </c>
      <c r="S106" s="25">
        <f>IFERROR(R106/Q105,"-")</f>
        <v>0.11624548736462094</v>
      </c>
      <c r="T106" s="335">
        <v>347</v>
      </c>
      <c r="U106" s="17">
        <v>38</v>
      </c>
      <c r="V106" s="25">
        <f>IFERROR(U106/T105,"-")</f>
        <v>0.10951008645533142</v>
      </c>
      <c r="W106" s="335">
        <v>53</v>
      </c>
      <c r="X106" s="17">
        <v>7</v>
      </c>
      <c r="Y106" s="25">
        <f>IFERROR(X106/W105,"-")</f>
        <v>0.13207547169811321</v>
      </c>
      <c r="Z106" s="335"/>
      <c r="AA106" s="17">
        <f t="shared" si="7"/>
        <v>1086</v>
      </c>
      <c r="AB106" s="25">
        <f>IFERROR(AA106/Z105,"-")</f>
        <v>0.10857828434313137</v>
      </c>
    </row>
    <row r="107" spans="2:28">
      <c r="B107" s="338"/>
      <c r="C107" s="351"/>
      <c r="D107" s="24" t="s">
        <v>84</v>
      </c>
      <c r="E107" s="335">
        <v>24</v>
      </c>
      <c r="F107" s="17">
        <v>3</v>
      </c>
      <c r="G107" s="25">
        <f>IFERROR(F107/E105,"-")</f>
        <v>0.125</v>
      </c>
      <c r="H107" s="335">
        <v>60</v>
      </c>
      <c r="I107" s="17">
        <v>1</v>
      </c>
      <c r="J107" s="25">
        <f>IFERROR(I107/H105,"-")</f>
        <v>1.6666666666666666E-2</v>
      </c>
      <c r="K107" s="335">
        <v>4970</v>
      </c>
      <c r="L107" s="17">
        <v>289</v>
      </c>
      <c r="M107" s="25">
        <f>IFERROR(L107/K105,"-")</f>
        <v>5.8148893360160964E-2</v>
      </c>
      <c r="N107" s="335">
        <v>3163</v>
      </c>
      <c r="O107" s="17">
        <v>217</v>
      </c>
      <c r="P107" s="25">
        <f>IFERROR(O107/N105,"-")</f>
        <v>6.8605754030983249E-2</v>
      </c>
      <c r="Q107" s="335">
        <v>1385</v>
      </c>
      <c r="R107" s="17">
        <v>99</v>
      </c>
      <c r="S107" s="25">
        <f>IFERROR(R107/Q105,"-")</f>
        <v>7.1480144404332133E-2</v>
      </c>
      <c r="T107" s="335">
        <v>347</v>
      </c>
      <c r="U107" s="17">
        <v>27</v>
      </c>
      <c r="V107" s="25">
        <f>IFERROR(U107/T105,"-")</f>
        <v>7.7809798270893377E-2</v>
      </c>
      <c r="W107" s="335">
        <v>53</v>
      </c>
      <c r="X107" s="17">
        <v>4</v>
      </c>
      <c r="Y107" s="25">
        <f>IFERROR(X107/W105,"-")</f>
        <v>7.5471698113207544E-2</v>
      </c>
      <c r="Z107" s="335"/>
      <c r="AA107" s="17">
        <f t="shared" si="7"/>
        <v>640</v>
      </c>
      <c r="AB107" s="25">
        <f>IFERROR(AA107/Z105,"-")</f>
        <v>6.3987202559488102E-2</v>
      </c>
    </row>
    <row r="108" spans="2:28">
      <c r="B108" s="339"/>
      <c r="C108" s="352"/>
      <c r="D108" s="26" t="s">
        <v>85</v>
      </c>
      <c r="E108" s="336">
        <v>24</v>
      </c>
      <c r="F108" s="18">
        <v>6</v>
      </c>
      <c r="G108" s="27">
        <f>IFERROR(F108/E105,"-")</f>
        <v>0.25</v>
      </c>
      <c r="H108" s="336">
        <v>60</v>
      </c>
      <c r="I108" s="18">
        <v>4</v>
      </c>
      <c r="J108" s="27">
        <f>IFERROR(I108/H105,"-")</f>
        <v>6.6666666666666666E-2</v>
      </c>
      <c r="K108" s="336">
        <v>4970</v>
      </c>
      <c r="L108" s="18">
        <v>396</v>
      </c>
      <c r="M108" s="27">
        <f>IFERROR(L108/K105,"-")</f>
        <v>7.967806841046278E-2</v>
      </c>
      <c r="N108" s="336">
        <v>3163</v>
      </c>
      <c r="O108" s="18">
        <v>358</v>
      </c>
      <c r="P108" s="27">
        <f>IFERROR(O108/N105,"-")</f>
        <v>0.11318368637369586</v>
      </c>
      <c r="Q108" s="336">
        <v>1385</v>
      </c>
      <c r="R108" s="18">
        <v>182</v>
      </c>
      <c r="S108" s="27">
        <f>IFERROR(R108/Q105,"-")</f>
        <v>0.13140794223826716</v>
      </c>
      <c r="T108" s="336">
        <v>347</v>
      </c>
      <c r="U108" s="18">
        <v>58</v>
      </c>
      <c r="V108" s="27">
        <f>IFERROR(U108/T105,"-")</f>
        <v>0.16714697406340057</v>
      </c>
      <c r="W108" s="336">
        <v>53</v>
      </c>
      <c r="X108" s="18">
        <v>11</v>
      </c>
      <c r="Y108" s="27">
        <f>IFERROR(X108/W105,"-")</f>
        <v>0.20754716981132076</v>
      </c>
      <c r="Z108" s="336"/>
      <c r="AA108" s="18">
        <f t="shared" si="7"/>
        <v>1015</v>
      </c>
      <c r="AB108" s="27">
        <f>IFERROR(AA108/Z105,"-")</f>
        <v>0.10147970405918816</v>
      </c>
    </row>
    <row r="109" spans="2:28">
      <c r="B109" s="337">
        <v>27</v>
      </c>
      <c r="C109" s="350" t="s">
        <v>36</v>
      </c>
      <c r="D109" s="138" t="s">
        <v>82</v>
      </c>
      <c r="E109" s="334">
        <v>10</v>
      </c>
      <c r="F109" s="14">
        <v>5</v>
      </c>
      <c r="G109" s="139">
        <f>IFERROR(F109/E109,"-")</f>
        <v>0.5</v>
      </c>
      <c r="H109" s="334">
        <v>10</v>
      </c>
      <c r="I109" s="14">
        <v>7</v>
      </c>
      <c r="J109" s="139">
        <f>IFERROR(I109/H109,"-")</f>
        <v>0.7</v>
      </c>
      <c r="K109" s="334">
        <v>739</v>
      </c>
      <c r="L109" s="14">
        <v>555</v>
      </c>
      <c r="M109" s="139">
        <f>IFERROR(L109/K109,"-")</f>
        <v>0.75101488497970226</v>
      </c>
      <c r="N109" s="334">
        <v>482</v>
      </c>
      <c r="O109" s="14">
        <v>348</v>
      </c>
      <c r="P109" s="139">
        <f>IFERROR(O109/N109,"-")</f>
        <v>0.72199170124481327</v>
      </c>
      <c r="Q109" s="334">
        <v>241</v>
      </c>
      <c r="R109" s="14">
        <v>151</v>
      </c>
      <c r="S109" s="139">
        <f>IFERROR(R109/Q109,"-")</f>
        <v>0.62655601659751037</v>
      </c>
      <c r="T109" s="334">
        <v>76</v>
      </c>
      <c r="U109" s="14">
        <v>44</v>
      </c>
      <c r="V109" s="139">
        <f>IFERROR(U109/T109,"-")</f>
        <v>0.57894736842105265</v>
      </c>
      <c r="W109" s="334">
        <v>10</v>
      </c>
      <c r="X109" s="14">
        <v>6</v>
      </c>
      <c r="Y109" s="139">
        <f>IFERROR(X109/W109,"-")</f>
        <v>0.6</v>
      </c>
      <c r="Z109" s="334">
        <f>SUM(E109,H109,K109,N109,Q109,T109,W109)</f>
        <v>1568</v>
      </c>
      <c r="AA109" s="14">
        <f t="shared" si="7"/>
        <v>1116</v>
      </c>
      <c r="AB109" s="139">
        <f>IFERROR(AA109/Z109,"-")</f>
        <v>0.71173469387755106</v>
      </c>
    </row>
    <row r="110" spans="2:28">
      <c r="B110" s="338"/>
      <c r="C110" s="351"/>
      <c r="D110" s="24" t="s">
        <v>83</v>
      </c>
      <c r="E110" s="335">
        <v>10</v>
      </c>
      <c r="F110" s="17">
        <v>0</v>
      </c>
      <c r="G110" s="25">
        <f>IFERROR(F110/E109,"-")</f>
        <v>0</v>
      </c>
      <c r="H110" s="335">
        <v>10</v>
      </c>
      <c r="I110" s="17">
        <v>2</v>
      </c>
      <c r="J110" s="25">
        <f>IFERROR(I110/H109,"-")</f>
        <v>0.2</v>
      </c>
      <c r="K110" s="335">
        <v>739</v>
      </c>
      <c r="L110" s="17">
        <v>77</v>
      </c>
      <c r="M110" s="25">
        <f>IFERROR(L110/K109,"-")</f>
        <v>0.10419485791610285</v>
      </c>
      <c r="N110" s="335">
        <v>482</v>
      </c>
      <c r="O110" s="17">
        <v>43</v>
      </c>
      <c r="P110" s="25">
        <f>IFERROR(O110/N109,"-")</f>
        <v>8.9211618257261413E-2</v>
      </c>
      <c r="Q110" s="335">
        <v>241</v>
      </c>
      <c r="R110" s="17">
        <v>37</v>
      </c>
      <c r="S110" s="25">
        <f>IFERROR(R110/Q109,"-")</f>
        <v>0.15352697095435686</v>
      </c>
      <c r="T110" s="335">
        <v>76</v>
      </c>
      <c r="U110" s="17">
        <v>10</v>
      </c>
      <c r="V110" s="25">
        <f>IFERROR(U110/T109,"-")</f>
        <v>0.13157894736842105</v>
      </c>
      <c r="W110" s="335">
        <v>10</v>
      </c>
      <c r="X110" s="17">
        <v>2</v>
      </c>
      <c r="Y110" s="25">
        <f>IFERROR(X110/W109,"-")</f>
        <v>0.2</v>
      </c>
      <c r="Z110" s="335"/>
      <c r="AA110" s="17">
        <f t="shared" si="7"/>
        <v>171</v>
      </c>
      <c r="AB110" s="25">
        <f>IFERROR(AA110/Z109,"-")</f>
        <v>0.10905612244897959</v>
      </c>
    </row>
    <row r="111" spans="2:28">
      <c r="B111" s="338"/>
      <c r="C111" s="351"/>
      <c r="D111" s="24" t="s">
        <v>84</v>
      </c>
      <c r="E111" s="335">
        <v>10</v>
      </c>
      <c r="F111" s="17">
        <v>0</v>
      </c>
      <c r="G111" s="25">
        <f>IFERROR(F111/E109,"-")</f>
        <v>0</v>
      </c>
      <c r="H111" s="335">
        <v>10</v>
      </c>
      <c r="I111" s="17">
        <v>1</v>
      </c>
      <c r="J111" s="25">
        <f>IFERROR(I111/H109,"-")</f>
        <v>0.1</v>
      </c>
      <c r="K111" s="335">
        <v>739</v>
      </c>
      <c r="L111" s="17">
        <v>55</v>
      </c>
      <c r="M111" s="25">
        <f>IFERROR(L111/K109,"-")</f>
        <v>7.4424898511502025E-2</v>
      </c>
      <c r="N111" s="335">
        <v>482</v>
      </c>
      <c r="O111" s="17">
        <v>39</v>
      </c>
      <c r="P111" s="25">
        <f>IFERROR(O111/N109,"-")</f>
        <v>8.0912863070539423E-2</v>
      </c>
      <c r="Q111" s="335">
        <v>241</v>
      </c>
      <c r="R111" s="17">
        <v>17</v>
      </c>
      <c r="S111" s="25">
        <f>IFERROR(R111/Q109,"-")</f>
        <v>7.0539419087136929E-2</v>
      </c>
      <c r="T111" s="335">
        <v>76</v>
      </c>
      <c r="U111" s="17">
        <v>7</v>
      </c>
      <c r="V111" s="25">
        <f>IFERROR(U111/T109,"-")</f>
        <v>9.2105263157894732E-2</v>
      </c>
      <c r="W111" s="335">
        <v>10</v>
      </c>
      <c r="X111" s="17">
        <v>2</v>
      </c>
      <c r="Y111" s="25">
        <f>IFERROR(X111/W109,"-")</f>
        <v>0.2</v>
      </c>
      <c r="Z111" s="335"/>
      <c r="AA111" s="17">
        <f t="shared" si="7"/>
        <v>121</v>
      </c>
      <c r="AB111" s="25">
        <f>IFERROR(AA111/Z109,"-")</f>
        <v>7.7168367346938771E-2</v>
      </c>
    </row>
    <row r="112" spans="2:28">
      <c r="B112" s="339"/>
      <c r="C112" s="352"/>
      <c r="D112" s="26" t="s">
        <v>85</v>
      </c>
      <c r="E112" s="336">
        <v>10</v>
      </c>
      <c r="F112" s="18">
        <v>5</v>
      </c>
      <c r="G112" s="27">
        <f>IFERROR(F112/E109,"-")</f>
        <v>0.5</v>
      </c>
      <c r="H112" s="336">
        <v>10</v>
      </c>
      <c r="I112" s="18">
        <v>0</v>
      </c>
      <c r="J112" s="27">
        <f>IFERROR(I112/H109,"-")</f>
        <v>0</v>
      </c>
      <c r="K112" s="336">
        <v>739</v>
      </c>
      <c r="L112" s="18">
        <v>52</v>
      </c>
      <c r="M112" s="27">
        <f>IFERROR(L112/K109,"-")</f>
        <v>7.0365358592692828E-2</v>
      </c>
      <c r="N112" s="336">
        <v>482</v>
      </c>
      <c r="O112" s="18">
        <v>52</v>
      </c>
      <c r="P112" s="27">
        <f>IFERROR(O112/N109,"-")</f>
        <v>0.1078838174273859</v>
      </c>
      <c r="Q112" s="336">
        <v>241</v>
      </c>
      <c r="R112" s="18">
        <v>36</v>
      </c>
      <c r="S112" s="27">
        <f>IFERROR(R112/Q109,"-")</f>
        <v>0.14937759336099585</v>
      </c>
      <c r="T112" s="336">
        <v>76</v>
      </c>
      <c r="U112" s="18">
        <v>15</v>
      </c>
      <c r="V112" s="27">
        <f>IFERROR(U112/T109,"-")</f>
        <v>0.19736842105263158</v>
      </c>
      <c r="W112" s="336">
        <v>10</v>
      </c>
      <c r="X112" s="18">
        <v>0</v>
      </c>
      <c r="Y112" s="27">
        <f>IFERROR(X112/W109,"-")</f>
        <v>0</v>
      </c>
      <c r="Z112" s="336"/>
      <c r="AA112" s="18">
        <f t="shared" si="7"/>
        <v>160</v>
      </c>
      <c r="AB112" s="27">
        <f>IFERROR(AA112/Z109,"-")</f>
        <v>0.10204081632653061</v>
      </c>
    </row>
    <row r="113" spans="2:28">
      <c r="B113" s="337">
        <v>28</v>
      </c>
      <c r="C113" s="350" t="s">
        <v>37</v>
      </c>
      <c r="D113" s="138" t="s">
        <v>82</v>
      </c>
      <c r="E113" s="334">
        <v>1</v>
      </c>
      <c r="F113" s="14">
        <v>1</v>
      </c>
      <c r="G113" s="139">
        <f>IFERROR(F113/E113,"-")</f>
        <v>1</v>
      </c>
      <c r="H113" s="334">
        <v>10</v>
      </c>
      <c r="I113" s="14">
        <v>9</v>
      </c>
      <c r="J113" s="139">
        <f>IFERROR(I113/H113,"-")</f>
        <v>0.9</v>
      </c>
      <c r="K113" s="334">
        <v>577</v>
      </c>
      <c r="L113" s="14">
        <v>422</v>
      </c>
      <c r="M113" s="139">
        <f>IFERROR(L113/K113,"-")</f>
        <v>0.73136915077989606</v>
      </c>
      <c r="N113" s="334">
        <v>343</v>
      </c>
      <c r="O113" s="14">
        <v>256</v>
      </c>
      <c r="P113" s="139">
        <f>IFERROR(O113/N113,"-")</f>
        <v>0.74635568513119532</v>
      </c>
      <c r="Q113" s="334">
        <v>103</v>
      </c>
      <c r="R113" s="14">
        <v>64</v>
      </c>
      <c r="S113" s="139">
        <f>IFERROR(R113/Q113,"-")</f>
        <v>0.62135922330097082</v>
      </c>
      <c r="T113" s="334">
        <v>25</v>
      </c>
      <c r="U113" s="14">
        <v>16</v>
      </c>
      <c r="V113" s="139">
        <f>IFERROR(U113/T113,"-")</f>
        <v>0.64</v>
      </c>
      <c r="W113" s="334">
        <v>3</v>
      </c>
      <c r="X113" s="14">
        <v>2</v>
      </c>
      <c r="Y113" s="139">
        <f>IFERROR(X113/W113,"-")</f>
        <v>0.66666666666666663</v>
      </c>
      <c r="Z113" s="334">
        <f>SUM(E113,H113,K113,N113,Q113,T113,W113)</f>
        <v>1062</v>
      </c>
      <c r="AA113" s="14">
        <f t="shared" si="7"/>
        <v>770</v>
      </c>
      <c r="AB113" s="139">
        <f>IFERROR(AA113/Z113,"-")</f>
        <v>0.72504708097928439</v>
      </c>
    </row>
    <row r="114" spans="2:28">
      <c r="B114" s="338"/>
      <c r="C114" s="351"/>
      <c r="D114" s="24" t="s">
        <v>83</v>
      </c>
      <c r="E114" s="335">
        <v>1</v>
      </c>
      <c r="F114" s="17">
        <v>0</v>
      </c>
      <c r="G114" s="25">
        <f>IFERROR(F114/E113,"-")</f>
        <v>0</v>
      </c>
      <c r="H114" s="335">
        <v>10</v>
      </c>
      <c r="I114" s="17">
        <v>0</v>
      </c>
      <c r="J114" s="25">
        <f>IFERROR(I114/H113,"-")</f>
        <v>0</v>
      </c>
      <c r="K114" s="335">
        <v>577</v>
      </c>
      <c r="L114" s="17">
        <v>63</v>
      </c>
      <c r="M114" s="25">
        <f>IFERROR(L114/K113,"-")</f>
        <v>0.10918544194107452</v>
      </c>
      <c r="N114" s="335">
        <v>343</v>
      </c>
      <c r="O114" s="17">
        <v>34</v>
      </c>
      <c r="P114" s="25">
        <f>IFERROR(O114/N113,"-")</f>
        <v>9.9125364431486881E-2</v>
      </c>
      <c r="Q114" s="335">
        <v>103</v>
      </c>
      <c r="R114" s="17">
        <v>12</v>
      </c>
      <c r="S114" s="25">
        <f>IFERROR(R114/Q113,"-")</f>
        <v>0.11650485436893204</v>
      </c>
      <c r="T114" s="335">
        <v>25</v>
      </c>
      <c r="U114" s="17">
        <v>2</v>
      </c>
      <c r="V114" s="25">
        <f>IFERROR(U114/T113,"-")</f>
        <v>0.08</v>
      </c>
      <c r="W114" s="335">
        <v>3</v>
      </c>
      <c r="X114" s="17">
        <v>1</v>
      </c>
      <c r="Y114" s="25">
        <f>IFERROR(X114/W113,"-")</f>
        <v>0.33333333333333331</v>
      </c>
      <c r="Z114" s="335"/>
      <c r="AA114" s="17">
        <f t="shared" si="7"/>
        <v>112</v>
      </c>
      <c r="AB114" s="25">
        <f>IFERROR(AA114/Z113,"-")</f>
        <v>0.10546139359698682</v>
      </c>
    </row>
    <row r="115" spans="2:28">
      <c r="B115" s="338"/>
      <c r="C115" s="351"/>
      <c r="D115" s="24" t="s">
        <v>84</v>
      </c>
      <c r="E115" s="335">
        <v>1</v>
      </c>
      <c r="F115" s="17">
        <v>0</v>
      </c>
      <c r="G115" s="25">
        <f>IFERROR(F115/E113,"-")</f>
        <v>0</v>
      </c>
      <c r="H115" s="335">
        <v>10</v>
      </c>
      <c r="I115" s="17">
        <v>0</v>
      </c>
      <c r="J115" s="25">
        <f>IFERROR(I115/H113,"-")</f>
        <v>0</v>
      </c>
      <c r="K115" s="335">
        <v>577</v>
      </c>
      <c r="L115" s="17">
        <v>33</v>
      </c>
      <c r="M115" s="25">
        <f>IFERROR(L115/K113,"-")</f>
        <v>5.7192374350086658E-2</v>
      </c>
      <c r="N115" s="335">
        <v>343</v>
      </c>
      <c r="O115" s="17">
        <v>14</v>
      </c>
      <c r="P115" s="25">
        <f>IFERROR(O115/N113,"-")</f>
        <v>4.0816326530612242E-2</v>
      </c>
      <c r="Q115" s="335">
        <v>103</v>
      </c>
      <c r="R115" s="17">
        <v>12</v>
      </c>
      <c r="S115" s="25">
        <f>IFERROR(R115/Q113,"-")</f>
        <v>0.11650485436893204</v>
      </c>
      <c r="T115" s="335">
        <v>25</v>
      </c>
      <c r="U115" s="17">
        <v>4</v>
      </c>
      <c r="V115" s="25">
        <f>IFERROR(U115/T113,"-")</f>
        <v>0.16</v>
      </c>
      <c r="W115" s="335">
        <v>3</v>
      </c>
      <c r="X115" s="17">
        <v>0</v>
      </c>
      <c r="Y115" s="25">
        <f>IFERROR(X115/W113,"-")</f>
        <v>0</v>
      </c>
      <c r="Z115" s="335"/>
      <c r="AA115" s="17">
        <f t="shared" si="7"/>
        <v>63</v>
      </c>
      <c r="AB115" s="25">
        <f>IFERROR(AA115/Z113,"-")</f>
        <v>5.9322033898305086E-2</v>
      </c>
    </row>
    <row r="116" spans="2:28">
      <c r="B116" s="339"/>
      <c r="C116" s="352"/>
      <c r="D116" s="26" t="s">
        <v>85</v>
      </c>
      <c r="E116" s="336">
        <v>1</v>
      </c>
      <c r="F116" s="18">
        <v>0</v>
      </c>
      <c r="G116" s="27">
        <f>IFERROR(F116/E113,"-")</f>
        <v>0</v>
      </c>
      <c r="H116" s="336">
        <v>10</v>
      </c>
      <c r="I116" s="18">
        <v>1</v>
      </c>
      <c r="J116" s="27">
        <f>IFERROR(I116/H113,"-")</f>
        <v>0.1</v>
      </c>
      <c r="K116" s="336">
        <v>577</v>
      </c>
      <c r="L116" s="18">
        <v>59</v>
      </c>
      <c r="M116" s="27">
        <f>IFERROR(L116/K113,"-")</f>
        <v>0.10225303292894281</v>
      </c>
      <c r="N116" s="336">
        <v>343</v>
      </c>
      <c r="O116" s="18">
        <v>39</v>
      </c>
      <c r="P116" s="27">
        <f>IFERROR(O116/N113,"-")</f>
        <v>0.11370262390670553</v>
      </c>
      <c r="Q116" s="336">
        <v>103</v>
      </c>
      <c r="R116" s="18">
        <v>15</v>
      </c>
      <c r="S116" s="27">
        <f>IFERROR(R116/Q113,"-")</f>
        <v>0.14563106796116504</v>
      </c>
      <c r="T116" s="336">
        <v>25</v>
      </c>
      <c r="U116" s="18">
        <v>3</v>
      </c>
      <c r="V116" s="27">
        <f>IFERROR(U116/T113,"-")</f>
        <v>0.12</v>
      </c>
      <c r="W116" s="336">
        <v>3</v>
      </c>
      <c r="X116" s="18">
        <v>0</v>
      </c>
      <c r="Y116" s="27">
        <f>IFERROR(X116/W113,"-")</f>
        <v>0</v>
      </c>
      <c r="Z116" s="336"/>
      <c r="AA116" s="18">
        <f t="shared" si="7"/>
        <v>117</v>
      </c>
      <c r="AB116" s="27">
        <f>IFERROR(AA116/Z113,"-")</f>
        <v>0.11016949152542373</v>
      </c>
    </row>
    <row r="117" spans="2:28">
      <c r="B117" s="337">
        <v>29</v>
      </c>
      <c r="C117" s="350" t="s">
        <v>38</v>
      </c>
      <c r="D117" s="138" t="s">
        <v>82</v>
      </c>
      <c r="E117" s="334">
        <v>3</v>
      </c>
      <c r="F117" s="14">
        <v>3</v>
      </c>
      <c r="G117" s="139">
        <f>IFERROR(F117/E117,"-")</f>
        <v>1</v>
      </c>
      <c r="H117" s="334">
        <v>5</v>
      </c>
      <c r="I117" s="14">
        <v>4</v>
      </c>
      <c r="J117" s="139">
        <f>IFERROR(I117/H117,"-")</f>
        <v>0.8</v>
      </c>
      <c r="K117" s="334">
        <v>501</v>
      </c>
      <c r="L117" s="14">
        <v>379</v>
      </c>
      <c r="M117" s="139">
        <f>IFERROR(L117/K117,"-")</f>
        <v>0.7564870259481038</v>
      </c>
      <c r="N117" s="334">
        <v>328</v>
      </c>
      <c r="O117" s="14">
        <v>220</v>
      </c>
      <c r="P117" s="139">
        <f>IFERROR(O117/N117,"-")</f>
        <v>0.67073170731707321</v>
      </c>
      <c r="Q117" s="334">
        <v>147</v>
      </c>
      <c r="R117" s="14">
        <v>101</v>
      </c>
      <c r="S117" s="139">
        <f>IFERROR(R117/Q117,"-")</f>
        <v>0.68707482993197277</v>
      </c>
      <c r="T117" s="334">
        <v>34</v>
      </c>
      <c r="U117" s="14">
        <v>22</v>
      </c>
      <c r="V117" s="139">
        <f>IFERROR(U117/T117,"-")</f>
        <v>0.6470588235294118</v>
      </c>
      <c r="W117" s="334">
        <v>4</v>
      </c>
      <c r="X117" s="14">
        <v>2</v>
      </c>
      <c r="Y117" s="139">
        <f>IFERROR(X117/W117,"-")</f>
        <v>0.5</v>
      </c>
      <c r="Z117" s="334">
        <f>SUM(E117,H117,K117,N117,Q117,T117,W117)</f>
        <v>1022</v>
      </c>
      <c r="AA117" s="14">
        <f t="shared" si="7"/>
        <v>731</v>
      </c>
      <c r="AB117" s="139">
        <f>IFERROR(AA117/Z117,"-")</f>
        <v>0.71526418786692758</v>
      </c>
    </row>
    <row r="118" spans="2:28">
      <c r="B118" s="338"/>
      <c r="C118" s="351"/>
      <c r="D118" s="24" t="s">
        <v>83</v>
      </c>
      <c r="E118" s="335">
        <v>3</v>
      </c>
      <c r="F118" s="17">
        <v>0</v>
      </c>
      <c r="G118" s="25">
        <f>IFERROR(F118/E117,"-")</f>
        <v>0</v>
      </c>
      <c r="H118" s="335">
        <v>5</v>
      </c>
      <c r="I118" s="17">
        <v>1</v>
      </c>
      <c r="J118" s="25">
        <f>IFERROR(I118/H117,"-")</f>
        <v>0.2</v>
      </c>
      <c r="K118" s="335">
        <v>501</v>
      </c>
      <c r="L118" s="17">
        <v>59</v>
      </c>
      <c r="M118" s="25">
        <f>IFERROR(L118/K117,"-")</f>
        <v>0.11776447105788423</v>
      </c>
      <c r="N118" s="335">
        <v>328</v>
      </c>
      <c r="O118" s="17">
        <v>48</v>
      </c>
      <c r="P118" s="25">
        <f>IFERROR(O118/N117,"-")</f>
        <v>0.14634146341463414</v>
      </c>
      <c r="Q118" s="335">
        <v>147</v>
      </c>
      <c r="R118" s="17">
        <v>19</v>
      </c>
      <c r="S118" s="25">
        <f>IFERROR(R118/Q117,"-")</f>
        <v>0.12925170068027211</v>
      </c>
      <c r="T118" s="335">
        <v>34</v>
      </c>
      <c r="U118" s="17">
        <v>4</v>
      </c>
      <c r="V118" s="25">
        <f>IFERROR(U118/T117,"-")</f>
        <v>0.11764705882352941</v>
      </c>
      <c r="W118" s="335">
        <v>4</v>
      </c>
      <c r="X118" s="17">
        <v>1</v>
      </c>
      <c r="Y118" s="25">
        <f>IFERROR(X118/W117,"-")</f>
        <v>0.25</v>
      </c>
      <c r="Z118" s="335"/>
      <c r="AA118" s="17">
        <f t="shared" si="7"/>
        <v>132</v>
      </c>
      <c r="AB118" s="25">
        <f>IFERROR(AA118/Z117,"-")</f>
        <v>0.12915851272015655</v>
      </c>
    </row>
    <row r="119" spans="2:28">
      <c r="B119" s="338"/>
      <c r="C119" s="351"/>
      <c r="D119" s="24" t="s">
        <v>84</v>
      </c>
      <c r="E119" s="335">
        <v>3</v>
      </c>
      <c r="F119" s="17">
        <v>0</v>
      </c>
      <c r="G119" s="25">
        <f>IFERROR(F119/E117,"-")</f>
        <v>0</v>
      </c>
      <c r="H119" s="335">
        <v>5</v>
      </c>
      <c r="I119" s="17">
        <v>0</v>
      </c>
      <c r="J119" s="25">
        <f>IFERROR(I119/H117,"-")</f>
        <v>0</v>
      </c>
      <c r="K119" s="335">
        <v>501</v>
      </c>
      <c r="L119" s="17">
        <v>21</v>
      </c>
      <c r="M119" s="25">
        <f>IFERROR(L119/K117,"-")</f>
        <v>4.1916167664670656E-2</v>
      </c>
      <c r="N119" s="335">
        <v>328</v>
      </c>
      <c r="O119" s="17">
        <v>27</v>
      </c>
      <c r="P119" s="25">
        <f>IFERROR(O119/N117,"-")</f>
        <v>8.2317073170731711E-2</v>
      </c>
      <c r="Q119" s="335">
        <v>147</v>
      </c>
      <c r="R119" s="17">
        <v>10</v>
      </c>
      <c r="S119" s="25">
        <f>IFERROR(R119/Q117,"-")</f>
        <v>6.8027210884353748E-2</v>
      </c>
      <c r="T119" s="335">
        <v>34</v>
      </c>
      <c r="U119" s="17">
        <v>2</v>
      </c>
      <c r="V119" s="25">
        <f>IFERROR(U119/T117,"-")</f>
        <v>5.8823529411764705E-2</v>
      </c>
      <c r="W119" s="335">
        <v>4</v>
      </c>
      <c r="X119" s="17">
        <v>0</v>
      </c>
      <c r="Y119" s="25">
        <f>IFERROR(X119/W117,"-")</f>
        <v>0</v>
      </c>
      <c r="Z119" s="335"/>
      <c r="AA119" s="17">
        <f t="shared" si="7"/>
        <v>60</v>
      </c>
      <c r="AB119" s="25">
        <f>IFERROR(AA119/Z117,"-")</f>
        <v>5.8708414872798431E-2</v>
      </c>
    </row>
    <row r="120" spans="2:28">
      <c r="B120" s="339"/>
      <c r="C120" s="352"/>
      <c r="D120" s="26" t="s">
        <v>85</v>
      </c>
      <c r="E120" s="336">
        <v>3</v>
      </c>
      <c r="F120" s="18">
        <v>0</v>
      </c>
      <c r="G120" s="27">
        <f>IFERROR(F120/E117,"-")</f>
        <v>0</v>
      </c>
      <c r="H120" s="336">
        <v>5</v>
      </c>
      <c r="I120" s="18">
        <v>0</v>
      </c>
      <c r="J120" s="27">
        <f>IFERROR(I120/H117,"-")</f>
        <v>0</v>
      </c>
      <c r="K120" s="336">
        <v>501</v>
      </c>
      <c r="L120" s="18">
        <v>42</v>
      </c>
      <c r="M120" s="27">
        <f>IFERROR(L120/K117,"-")</f>
        <v>8.3832335329341312E-2</v>
      </c>
      <c r="N120" s="336">
        <v>328</v>
      </c>
      <c r="O120" s="18">
        <v>33</v>
      </c>
      <c r="P120" s="27">
        <f>IFERROR(O120/N117,"-")</f>
        <v>0.10060975609756098</v>
      </c>
      <c r="Q120" s="336">
        <v>147</v>
      </c>
      <c r="R120" s="18">
        <v>17</v>
      </c>
      <c r="S120" s="27">
        <f>IFERROR(R120/Q117,"-")</f>
        <v>0.11564625850340136</v>
      </c>
      <c r="T120" s="336">
        <v>34</v>
      </c>
      <c r="U120" s="18">
        <v>6</v>
      </c>
      <c r="V120" s="27">
        <f>IFERROR(U120/T117,"-")</f>
        <v>0.17647058823529413</v>
      </c>
      <c r="W120" s="336">
        <v>4</v>
      </c>
      <c r="X120" s="18">
        <v>1</v>
      </c>
      <c r="Y120" s="27">
        <f>IFERROR(X120/W117,"-")</f>
        <v>0.25</v>
      </c>
      <c r="Z120" s="336"/>
      <c r="AA120" s="18">
        <f t="shared" si="7"/>
        <v>99</v>
      </c>
      <c r="AB120" s="27">
        <f>IFERROR(AA120/Z117,"-")</f>
        <v>9.6868884540117411E-2</v>
      </c>
    </row>
    <row r="121" spans="2:28">
      <c r="B121" s="337">
        <v>30</v>
      </c>
      <c r="C121" s="350" t="s">
        <v>39</v>
      </c>
      <c r="D121" s="138" t="s">
        <v>82</v>
      </c>
      <c r="E121" s="334">
        <v>4</v>
      </c>
      <c r="F121" s="14">
        <v>3</v>
      </c>
      <c r="G121" s="139">
        <f>IFERROR(F121/E121,"-")</f>
        <v>0.75</v>
      </c>
      <c r="H121" s="334">
        <v>5</v>
      </c>
      <c r="I121" s="14">
        <v>4</v>
      </c>
      <c r="J121" s="139">
        <f>IFERROR(I121/H121,"-")</f>
        <v>0.8</v>
      </c>
      <c r="K121" s="334">
        <v>747</v>
      </c>
      <c r="L121" s="14">
        <v>580</v>
      </c>
      <c r="M121" s="139">
        <f>IFERROR(L121/K121,"-")</f>
        <v>0.77643908969210174</v>
      </c>
      <c r="N121" s="334">
        <v>485</v>
      </c>
      <c r="O121" s="14">
        <v>342</v>
      </c>
      <c r="P121" s="139">
        <f>IFERROR(O121/N121,"-")</f>
        <v>0.70515463917525778</v>
      </c>
      <c r="Q121" s="334">
        <v>236</v>
      </c>
      <c r="R121" s="14">
        <v>166</v>
      </c>
      <c r="S121" s="139">
        <f>IFERROR(R121/Q121,"-")</f>
        <v>0.70338983050847459</v>
      </c>
      <c r="T121" s="334">
        <v>53</v>
      </c>
      <c r="U121" s="14">
        <v>36</v>
      </c>
      <c r="V121" s="139">
        <f>IFERROR(U121/T121,"-")</f>
        <v>0.67924528301886788</v>
      </c>
      <c r="W121" s="334">
        <v>14</v>
      </c>
      <c r="X121" s="14">
        <v>9</v>
      </c>
      <c r="Y121" s="139">
        <f>IFERROR(X121/W121,"-")</f>
        <v>0.6428571428571429</v>
      </c>
      <c r="Z121" s="334">
        <f>SUM(E121,H121,K121,N121,Q121,T121,W121)</f>
        <v>1544</v>
      </c>
      <c r="AA121" s="14">
        <f t="shared" si="7"/>
        <v>1140</v>
      </c>
      <c r="AB121" s="139">
        <f>IFERROR(AA121/Z121,"-")</f>
        <v>0.73834196891191706</v>
      </c>
    </row>
    <row r="122" spans="2:28">
      <c r="B122" s="338"/>
      <c r="C122" s="351"/>
      <c r="D122" s="24" t="s">
        <v>83</v>
      </c>
      <c r="E122" s="335">
        <v>4</v>
      </c>
      <c r="F122" s="17">
        <v>0</v>
      </c>
      <c r="G122" s="25">
        <f>IFERROR(F122/E121,"-")</f>
        <v>0</v>
      </c>
      <c r="H122" s="335">
        <v>5</v>
      </c>
      <c r="I122" s="17">
        <v>1</v>
      </c>
      <c r="J122" s="25">
        <f>IFERROR(I122/H121,"-")</f>
        <v>0.2</v>
      </c>
      <c r="K122" s="335">
        <v>747</v>
      </c>
      <c r="L122" s="17">
        <v>81</v>
      </c>
      <c r="M122" s="25">
        <f>IFERROR(L122/K121,"-")</f>
        <v>0.10843373493975904</v>
      </c>
      <c r="N122" s="335">
        <v>485</v>
      </c>
      <c r="O122" s="17">
        <v>57</v>
      </c>
      <c r="P122" s="25">
        <f>IFERROR(O122/N121,"-")</f>
        <v>0.11752577319587629</v>
      </c>
      <c r="Q122" s="335">
        <v>236</v>
      </c>
      <c r="R122" s="17">
        <v>26</v>
      </c>
      <c r="S122" s="25">
        <f>IFERROR(R122/Q121,"-")</f>
        <v>0.11016949152542373</v>
      </c>
      <c r="T122" s="335">
        <v>53</v>
      </c>
      <c r="U122" s="17">
        <v>5</v>
      </c>
      <c r="V122" s="25">
        <f>IFERROR(U122/T121,"-")</f>
        <v>9.4339622641509441E-2</v>
      </c>
      <c r="W122" s="335">
        <v>14</v>
      </c>
      <c r="X122" s="17">
        <v>1</v>
      </c>
      <c r="Y122" s="25">
        <f>IFERROR(X122/W121,"-")</f>
        <v>7.1428571428571425E-2</v>
      </c>
      <c r="Z122" s="335"/>
      <c r="AA122" s="17">
        <f t="shared" si="7"/>
        <v>171</v>
      </c>
      <c r="AB122" s="25">
        <f>IFERROR(AA122/Z121,"-")</f>
        <v>0.11075129533678757</v>
      </c>
    </row>
    <row r="123" spans="2:28">
      <c r="B123" s="338"/>
      <c r="C123" s="351"/>
      <c r="D123" s="24" t="s">
        <v>84</v>
      </c>
      <c r="E123" s="335">
        <v>4</v>
      </c>
      <c r="F123" s="17">
        <v>1</v>
      </c>
      <c r="G123" s="25">
        <f>IFERROR(F123/E121,"-")</f>
        <v>0.25</v>
      </c>
      <c r="H123" s="335">
        <v>5</v>
      </c>
      <c r="I123" s="17">
        <v>0</v>
      </c>
      <c r="J123" s="25">
        <f>IFERROR(I123/H121,"-")</f>
        <v>0</v>
      </c>
      <c r="K123" s="335">
        <v>747</v>
      </c>
      <c r="L123" s="17">
        <v>38</v>
      </c>
      <c r="M123" s="25">
        <f>IFERROR(L123/K121,"-")</f>
        <v>5.0870147255689425E-2</v>
      </c>
      <c r="N123" s="335">
        <v>485</v>
      </c>
      <c r="O123" s="17">
        <v>25</v>
      </c>
      <c r="P123" s="25">
        <f>IFERROR(O123/N121,"-")</f>
        <v>5.1546391752577317E-2</v>
      </c>
      <c r="Q123" s="335">
        <v>236</v>
      </c>
      <c r="R123" s="17">
        <v>17</v>
      </c>
      <c r="S123" s="25">
        <f>IFERROR(R123/Q121,"-")</f>
        <v>7.2033898305084748E-2</v>
      </c>
      <c r="T123" s="335">
        <v>53</v>
      </c>
      <c r="U123" s="17">
        <v>2</v>
      </c>
      <c r="V123" s="25">
        <f>IFERROR(U123/T121,"-")</f>
        <v>3.7735849056603772E-2</v>
      </c>
      <c r="W123" s="335">
        <v>14</v>
      </c>
      <c r="X123" s="17">
        <v>0</v>
      </c>
      <c r="Y123" s="25">
        <f>IFERROR(X123/W121,"-")</f>
        <v>0</v>
      </c>
      <c r="Z123" s="335"/>
      <c r="AA123" s="17">
        <f t="shared" si="7"/>
        <v>83</v>
      </c>
      <c r="AB123" s="25">
        <f>IFERROR(AA123/Z121,"-")</f>
        <v>5.3756476683937821E-2</v>
      </c>
    </row>
    <row r="124" spans="2:28">
      <c r="B124" s="339"/>
      <c r="C124" s="352"/>
      <c r="D124" s="26" t="s">
        <v>85</v>
      </c>
      <c r="E124" s="336">
        <v>4</v>
      </c>
      <c r="F124" s="18">
        <v>0</v>
      </c>
      <c r="G124" s="27">
        <f>IFERROR(F124/E121,"-")</f>
        <v>0</v>
      </c>
      <c r="H124" s="336">
        <v>5</v>
      </c>
      <c r="I124" s="18">
        <v>0</v>
      </c>
      <c r="J124" s="27">
        <f>IFERROR(I124/H121,"-")</f>
        <v>0</v>
      </c>
      <c r="K124" s="336">
        <v>747</v>
      </c>
      <c r="L124" s="18">
        <v>48</v>
      </c>
      <c r="M124" s="27">
        <f>IFERROR(L124/K121,"-")</f>
        <v>6.4257028112449793E-2</v>
      </c>
      <c r="N124" s="336">
        <v>485</v>
      </c>
      <c r="O124" s="18">
        <v>61</v>
      </c>
      <c r="P124" s="27">
        <f>IFERROR(O124/N121,"-")</f>
        <v>0.12577319587628866</v>
      </c>
      <c r="Q124" s="336">
        <v>236</v>
      </c>
      <c r="R124" s="18">
        <v>27</v>
      </c>
      <c r="S124" s="27">
        <f>IFERROR(R124/Q121,"-")</f>
        <v>0.11440677966101695</v>
      </c>
      <c r="T124" s="336">
        <v>53</v>
      </c>
      <c r="U124" s="18">
        <v>10</v>
      </c>
      <c r="V124" s="27">
        <f>IFERROR(U124/T121,"-")</f>
        <v>0.18867924528301888</v>
      </c>
      <c r="W124" s="336">
        <v>14</v>
      </c>
      <c r="X124" s="18">
        <v>4</v>
      </c>
      <c r="Y124" s="27">
        <f>IFERROR(X124/W121,"-")</f>
        <v>0.2857142857142857</v>
      </c>
      <c r="Z124" s="336"/>
      <c r="AA124" s="18">
        <f t="shared" si="7"/>
        <v>150</v>
      </c>
      <c r="AB124" s="27">
        <f>IFERROR(AA124/Z121,"-")</f>
        <v>9.7150259067357511E-2</v>
      </c>
    </row>
    <row r="125" spans="2:28">
      <c r="B125" s="337">
        <v>31</v>
      </c>
      <c r="C125" s="350" t="s">
        <v>40</v>
      </c>
      <c r="D125" s="138" t="s">
        <v>82</v>
      </c>
      <c r="E125" s="334">
        <v>4</v>
      </c>
      <c r="F125" s="14">
        <v>2</v>
      </c>
      <c r="G125" s="139">
        <f>IFERROR(F125/E125,"-")</f>
        <v>0.5</v>
      </c>
      <c r="H125" s="334">
        <v>14</v>
      </c>
      <c r="I125" s="14">
        <v>11</v>
      </c>
      <c r="J125" s="139">
        <f>IFERROR(I125/H125,"-")</f>
        <v>0.7857142857142857</v>
      </c>
      <c r="K125" s="334">
        <v>1025</v>
      </c>
      <c r="L125" s="14">
        <v>768</v>
      </c>
      <c r="M125" s="139">
        <f>IFERROR(L125/K125,"-")</f>
        <v>0.74926829268292683</v>
      </c>
      <c r="N125" s="334">
        <v>581</v>
      </c>
      <c r="O125" s="14">
        <v>398</v>
      </c>
      <c r="P125" s="139">
        <f>IFERROR(O125/N125,"-")</f>
        <v>0.68502581755593805</v>
      </c>
      <c r="Q125" s="334">
        <v>240</v>
      </c>
      <c r="R125" s="14">
        <v>162</v>
      </c>
      <c r="S125" s="139">
        <f>IFERROR(R125/Q125,"-")</f>
        <v>0.67500000000000004</v>
      </c>
      <c r="T125" s="334">
        <v>44</v>
      </c>
      <c r="U125" s="14">
        <v>27</v>
      </c>
      <c r="V125" s="139">
        <f>IFERROR(U125/T125,"-")</f>
        <v>0.61363636363636365</v>
      </c>
      <c r="W125" s="334">
        <v>6</v>
      </c>
      <c r="X125" s="14">
        <v>3</v>
      </c>
      <c r="Y125" s="139">
        <f>IFERROR(X125/W125,"-")</f>
        <v>0.5</v>
      </c>
      <c r="Z125" s="334">
        <f>SUM(E125,H125,K125,N125,Q125,T125,W125)</f>
        <v>1914</v>
      </c>
      <c r="AA125" s="14">
        <f t="shared" si="7"/>
        <v>1371</v>
      </c>
      <c r="AB125" s="139">
        <f>IFERROR(AA125/Z125,"-")</f>
        <v>0.71630094043887149</v>
      </c>
    </row>
    <row r="126" spans="2:28">
      <c r="B126" s="338"/>
      <c r="C126" s="351"/>
      <c r="D126" s="24" t="s">
        <v>83</v>
      </c>
      <c r="E126" s="335">
        <v>4</v>
      </c>
      <c r="F126" s="17">
        <v>0</v>
      </c>
      <c r="G126" s="25">
        <f>IFERROR(F126/E125,"-")</f>
        <v>0</v>
      </c>
      <c r="H126" s="335">
        <v>14</v>
      </c>
      <c r="I126" s="17">
        <v>2</v>
      </c>
      <c r="J126" s="25">
        <f>IFERROR(I126/H125,"-")</f>
        <v>0.14285714285714285</v>
      </c>
      <c r="K126" s="335">
        <v>1025</v>
      </c>
      <c r="L126" s="17">
        <v>116</v>
      </c>
      <c r="M126" s="25">
        <f>IFERROR(L126/K125,"-")</f>
        <v>0.11317073170731708</v>
      </c>
      <c r="N126" s="335">
        <v>581</v>
      </c>
      <c r="O126" s="17">
        <v>71</v>
      </c>
      <c r="P126" s="25">
        <f>IFERROR(O126/N125,"-")</f>
        <v>0.12220309810671257</v>
      </c>
      <c r="Q126" s="335">
        <v>240</v>
      </c>
      <c r="R126" s="17">
        <v>20</v>
      </c>
      <c r="S126" s="25">
        <f>IFERROR(R126/Q125,"-")</f>
        <v>8.3333333333333329E-2</v>
      </c>
      <c r="T126" s="335">
        <v>44</v>
      </c>
      <c r="U126" s="17">
        <v>5</v>
      </c>
      <c r="V126" s="25">
        <f>IFERROR(U126/T125,"-")</f>
        <v>0.11363636363636363</v>
      </c>
      <c r="W126" s="335">
        <v>6</v>
      </c>
      <c r="X126" s="17">
        <v>1</v>
      </c>
      <c r="Y126" s="25">
        <f>IFERROR(X126/W125,"-")</f>
        <v>0.16666666666666666</v>
      </c>
      <c r="Z126" s="335"/>
      <c r="AA126" s="17">
        <f t="shared" si="7"/>
        <v>215</v>
      </c>
      <c r="AB126" s="25">
        <f>IFERROR(AA126/Z125,"-")</f>
        <v>0.11233019853709508</v>
      </c>
    </row>
    <row r="127" spans="2:28">
      <c r="B127" s="338"/>
      <c r="C127" s="351"/>
      <c r="D127" s="24" t="s">
        <v>84</v>
      </c>
      <c r="E127" s="335">
        <v>4</v>
      </c>
      <c r="F127" s="17">
        <v>1</v>
      </c>
      <c r="G127" s="25">
        <f>IFERROR(F127/E125,"-")</f>
        <v>0.25</v>
      </c>
      <c r="H127" s="335">
        <v>14</v>
      </c>
      <c r="I127" s="17">
        <v>0</v>
      </c>
      <c r="J127" s="25">
        <f>IFERROR(I127/H125,"-")</f>
        <v>0</v>
      </c>
      <c r="K127" s="335">
        <v>1025</v>
      </c>
      <c r="L127" s="17">
        <v>54</v>
      </c>
      <c r="M127" s="25">
        <f>IFERROR(L127/K125,"-")</f>
        <v>5.2682926829268291E-2</v>
      </c>
      <c r="N127" s="335">
        <v>581</v>
      </c>
      <c r="O127" s="17">
        <v>46</v>
      </c>
      <c r="P127" s="25">
        <f>IFERROR(O127/N125,"-")</f>
        <v>7.9173838209982791E-2</v>
      </c>
      <c r="Q127" s="335">
        <v>240</v>
      </c>
      <c r="R127" s="17">
        <v>22</v>
      </c>
      <c r="S127" s="25">
        <f>IFERROR(R127/Q125,"-")</f>
        <v>9.166666666666666E-2</v>
      </c>
      <c r="T127" s="335">
        <v>44</v>
      </c>
      <c r="U127" s="17">
        <v>4</v>
      </c>
      <c r="V127" s="25">
        <f>IFERROR(U127/T125,"-")</f>
        <v>9.0909090909090912E-2</v>
      </c>
      <c r="W127" s="335">
        <v>6</v>
      </c>
      <c r="X127" s="17">
        <v>0</v>
      </c>
      <c r="Y127" s="25">
        <f>IFERROR(X127/W125,"-")</f>
        <v>0</v>
      </c>
      <c r="Z127" s="335"/>
      <c r="AA127" s="17">
        <f t="shared" si="7"/>
        <v>127</v>
      </c>
      <c r="AB127" s="25">
        <f>IFERROR(AA127/Z125,"-")</f>
        <v>6.635318704284221E-2</v>
      </c>
    </row>
    <row r="128" spans="2:28">
      <c r="B128" s="339"/>
      <c r="C128" s="352"/>
      <c r="D128" s="26" t="s">
        <v>85</v>
      </c>
      <c r="E128" s="336">
        <v>4</v>
      </c>
      <c r="F128" s="18">
        <v>1</v>
      </c>
      <c r="G128" s="27">
        <f>IFERROR(F128/E125,"-")</f>
        <v>0.25</v>
      </c>
      <c r="H128" s="336">
        <v>14</v>
      </c>
      <c r="I128" s="18">
        <v>1</v>
      </c>
      <c r="J128" s="27">
        <f>IFERROR(I128/H125,"-")</f>
        <v>7.1428571428571425E-2</v>
      </c>
      <c r="K128" s="336">
        <v>1025</v>
      </c>
      <c r="L128" s="18">
        <v>87</v>
      </c>
      <c r="M128" s="27">
        <f>IFERROR(L128/K125,"-")</f>
        <v>8.4878048780487811E-2</v>
      </c>
      <c r="N128" s="336">
        <v>581</v>
      </c>
      <c r="O128" s="18">
        <v>66</v>
      </c>
      <c r="P128" s="27">
        <f>IFERROR(O128/N125,"-")</f>
        <v>0.11359724612736662</v>
      </c>
      <c r="Q128" s="336">
        <v>240</v>
      </c>
      <c r="R128" s="18">
        <v>36</v>
      </c>
      <c r="S128" s="27">
        <f>IFERROR(R128/Q125,"-")</f>
        <v>0.15</v>
      </c>
      <c r="T128" s="336">
        <v>44</v>
      </c>
      <c r="U128" s="18">
        <v>8</v>
      </c>
      <c r="V128" s="27">
        <f>IFERROR(U128/T125,"-")</f>
        <v>0.18181818181818182</v>
      </c>
      <c r="W128" s="336">
        <v>6</v>
      </c>
      <c r="X128" s="18">
        <v>2</v>
      </c>
      <c r="Y128" s="27">
        <f>IFERROR(X128/W125,"-")</f>
        <v>0.33333333333333331</v>
      </c>
      <c r="Z128" s="336"/>
      <c r="AA128" s="18">
        <f t="shared" si="7"/>
        <v>201</v>
      </c>
      <c r="AB128" s="27">
        <f>IFERROR(AA128/Z125,"-")</f>
        <v>0.10501567398119123</v>
      </c>
    </row>
    <row r="129" spans="2:28">
      <c r="B129" s="337">
        <v>32</v>
      </c>
      <c r="C129" s="350" t="s">
        <v>41</v>
      </c>
      <c r="D129" s="138" t="s">
        <v>82</v>
      </c>
      <c r="E129" s="334">
        <v>2</v>
      </c>
      <c r="F129" s="14">
        <v>1</v>
      </c>
      <c r="G129" s="139">
        <f>IFERROR(F129/E129,"-")</f>
        <v>0.5</v>
      </c>
      <c r="H129" s="334">
        <v>12</v>
      </c>
      <c r="I129" s="14">
        <v>9</v>
      </c>
      <c r="J129" s="139">
        <f>IFERROR(I129/H129,"-")</f>
        <v>0.75</v>
      </c>
      <c r="K129" s="334">
        <v>1102</v>
      </c>
      <c r="L129" s="14">
        <v>826</v>
      </c>
      <c r="M129" s="139">
        <f>IFERROR(L129/K129,"-")</f>
        <v>0.74954627949183306</v>
      </c>
      <c r="N129" s="334">
        <v>792</v>
      </c>
      <c r="O129" s="14">
        <v>587</v>
      </c>
      <c r="P129" s="139">
        <f>IFERROR(O129/N129,"-")</f>
        <v>0.74116161616161613</v>
      </c>
      <c r="Q129" s="334">
        <v>354</v>
      </c>
      <c r="R129" s="14">
        <v>256</v>
      </c>
      <c r="S129" s="139">
        <f>IFERROR(R129/Q129,"-")</f>
        <v>0.7231638418079096</v>
      </c>
      <c r="T129" s="334">
        <v>96</v>
      </c>
      <c r="U129" s="14">
        <v>63</v>
      </c>
      <c r="V129" s="139">
        <f>IFERROR(U129/T129,"-")</f>
        <v>0.65625</v>
      </c>
      <c r="W129" s="334">
        <v>14</v>
      </c>
      <c r="X129" s="14">
        <v>8</v>
      </c>
      <c r="Y129" s="139">
        <f>IFERROR(X129/W129,"-")</f>
        <v>0.5714285714285714</v>
      </c>
      <c r="Z129" s="334">
        <f>SUM(E129,H129,K129,N129,Q129,T129,W129)</f>
        <v>2372</v>
      </c>
      <c r="AA129" s="14">
        <f t="shared" si="7"/>
        <v>1750</v>
      </c>
      <c r="AB129" s="139">
        <f>IFERROR(AA129/Z129,"-")</f>
        <v>0.73777403035413158</v>
      </c>
    </row>
    <row r="130" spans="2:28">
      <c r="B130" s="338"/>
      <c r="C130" s="351"/>
      <c r="D130" s="24" t="s">
        <v>83</v>
      </c>
      <c r="E130" s="335">
        <v>2</v>
      </c>
      <c r="F130" s="17">
        <v>0</v>
      </c>
      <c r="G130" s="25">
        <f>IFERROR(F130/E129,"-")</f>
        <v>0</v>
      </c>
      <c r="H130" s="335">
        <v>12</v>
      </c>
      <c r="I130" s="17">
        <v>2</v>
      </c>
      <c r="J130" s="25">
        <f>IFERROR(I130/H129,"-")</f>
        <v>0.16666666666666666</v>
      </c>
      <c r="K130" s="335">
        <v>1102</v>
      </c>
      <c r="L130" s="17">
        <v>125</v>
      </c>
      <c r="M130" s="25">
        <f>IFERROR(L130/K129,"-")</f>
        <v>0.11343012704174228</v>
      </c>
      <c r="N130" s="335">
        <v>792</v>
      </c>
      <c r="O130" s="17">
        <v>60</v>
      </c>
      <c r="P130" s="25">
        <f>IFERROR(O130/N129,"-")</f>
        <v>7.575757575757576E-2</v>
      </c>
      <c r="Q130" s="335">
        <v>354</v>
      </c>
      <c r="R130" s="17">
        <v>40</v>
      </c>
      <c r="S130" s="25">
        <f>IFERROR(R130/Q129,"-")</f>
        <v>0.11299435028248588</v>
      </c>
      <c r="T130" s="335">
        <v>96</v>
      </c>
      <c r="U130" s="17">
        <v>10</v>
      </c>
      <c r="V130" s="25">
        <f>IFERROR(U130/T129,"-")</f>
        <v>0.10416666666666667</v>
      </c>
      <c r="W130" s="335">
        <v>14</v>
      </c>
      <c r="X130" s="17">
        <v>1</v>
      </c>
      <c r="Y130" s="25">
        <f>IFERROR(X130/W129,"-")</f>
        <v>7.1428571428571425E-2</v>
      </c>
      <c r="Z130" s="335"/>
      <c r="AA130" s="17">
        <f t="shared" si="7"/>
        <v>238</v>
      </c>
      <c r="AB130" s="25">
        <f>IFERROR(AA130/Z129,"-")</f>
        <v>0.10033726812816189</v>
      </c>
    </row>
    <row r="131" spans="2:28">
      <c r="B131" s="338"/>
      <c r="C131" s="351"/>
      <c r="D131" s="24" t="s">
        <v>84</v>
      </c>
      <c r="E131" s="335">
        <v>2</v>
      </c>
      <c r="F131" s="17">
        <v>1</v>
      </c>
      <c r="G131" s="25">
        <f>IFERROR(F131/E129,"-")</f>
        <v>0.5</v>
      </c>
      <c r="H131" s="335">
        <v>12</v>
      </c>
      <c r="I131" s="17">
        <v>0</v>
      </c>
      <c r="J131" s="25">
        <f>IFERROR(I131/H129,"-")</f>
        <v>0</v>
      </c>
      <c r="K131" s="335">
        <v>1102</v>
      </c>
      <c r="L131" s="17">
        <v>70</v>
      </c>
      <c r="M131" s="25">
        <f>IFERROR(L131/K129,"-")</f>
        <v>6.3520871143375679E-2</v>
      </c>
      <c r="N131" s="335">
        <v>792</v>
      </c>
      <c r="O131" s="17">
        <v>57</v>
      </c>
      <c r="P131" s="25">
        <f>IFERROR(O131/N129,"-")</f>
        <v>7.1969696969696975E-2</v>
      </c>
      <c r="Q131" s="335">
        <v>354</v>
      </c>
      <c r="R131" s="17">
        <v>18</v>
      </c>
      <c r="S131" s="25">
        <f>IFERROR(R131/Q129,"-")</f>
        <v>5.0847457627118647E-2</v>
      </c>
      <c r="T131" s="335">
        <v>96</v>
      </c>
      <c r="U131" s="17">
        <v>8</v>
      </c>
      <c r="V131" s="25">
        <f>IFERROR(U131/T129,"-")</f>
        <v>8.3333333333333329E-2</v>
      </c>
      <c r="W131" s="335">
        <v>14</v>
      </c>
      <c r="X131" s="17">
        <v>2</v>
      </c>
      <c r="Y131" s="25">
        <f>IFERROR(X131/W129,"-")</f>
        <v>0.14285714285714285</v>
      </c>
      <c r="Z131" s="335"/>
      <c r="AA131" s="17">
        <f t="shared" si="7"/>
        <v>156</v>
      </c>
      <c r="AB131" s="25">
        <f>IFERROR(AA131/Z129,"-")</f>
        <v>6.5767284991568295E-2</v>
      </c>
    </row>
    <row r="132" spans="2:28">
      <c r="B132" s="339"/>
      <c r="C132" s="352"/>
      <c r="D132" s="26" t="s">
        <v>85</v>
      </c>
      <c r="E132" s="336">
        <v>2</v>
      </c>
      <c r="F132" s="18">
        <v>0</v>
      </c>
      <c r="G132" s="27">
        <f>IFERROR(F132/E129,"-")</f>
        <v>0</v>
      </c>
      <c r="H132" s="336">
        <v>12</v>
      </c>
      <c r="I132" s="18">
        <v>1</v>
      </c>
      <c r="J132" s="27">
        <f>IFERROR(I132/H129,"-")</f>
        <v>8.3333333333333329E-2</v>
      </c>
      <c r="K132" s="336">
        <v>1102</v>
      </c>
      <c r="L132" s="18">
        <v>81</v>
      </c>
      <c r="M132" s="27">
        <f>IFERROR(L132/K129,"-")</f>
        <v>7.3502722323048997E-2</v>
      </c>
      <c r="N132" s="336">
        <v>792</v>
      </c>
      <c r="O132" s="18">
        <v>88</v>
      </c>
      <c r="P132" s="27">
        <f>IFERROR(O132/N129,"-")</f>
        <v>0.1111111111111111</v>
      </c>
      <c r="Q132" s="336">
        <v>354</v>
      </c>
      <c r="R132" s="18">
        <v>40</v>
      </c>
      <c r="S132" s="27">
        <f>IFERROR(R132/Q129,"-")</f>
        <v>0.11299435028248588</v>
      </c>
      <c r="T132" s="336">
        <v>96</v>
      </c>
      <c r="U132" s="18">
        <v>15</v>
      </c>
      <c r="V132" s="27">
        <f>IFERROR(U132/T129,"-")</f>
        <v>0.15625</v>
      </c>
      <c r="W132" s="336">
        <v>14</v>
      </c>
      <c r="X132" s="18">
        <v>3</v>
      </c>
      <c r="Y132" s="27">
        <f>IFERROR(X132/W129,"-")</f>
        <v>0.21428571428571427</v>
      </c>
      <c r="Z132" s="336"/>
      <c r="AA132" s="18">
        <f t="shared" si="7"/>
        <v>228</v>
      </c>
      <c r="AB132" s="27">
        <f>IFERROR(AA132/Z129,"-")</f>
        <v>9.6121416526138273E-2</v>
      </c>
    </row>
    <row r="133" spans="2:28">
      <c r="B133" s="337">
        <v>33</v>
      </c>
      <c r="C133" s="350" t="s">
        <v>42</v>
      </c>
      <c r="D133" s="138" t="s">
        <v>82</v>
      </c>
      <c r="E133" s="334">
        <v>0</v>
      </c>
      <c r="F133" s="14">
        <v>0</v>
      </c>
      <c r="G133" s="139" t="str">
        <f>IFERROR(F133/E133,"-")</f>
        <v>-</v>
      </c>
      <c r="H133" s="334">
        <v>4</v>
      </c>
      <c r="I133" s="14">
        <v>3</v>
      </c>
      <c r="J133" s="139">
        <f>IFERROR(I133/H133,"-")</f>
        <v>0.75</v>
      </c>
      <c r="K133" s="334">
        <v>279</v>
      </c>
      <c r="L133" s="14">
        <v>212</v>
      </c>
      <c r="M133" s="139">
        <f>IFERROR(L133/K133,"-")</f>
        <v>0.75985663082437271</v>
      </c>
      <c r="N133" s="334">
        <v>152</v>
      </c>
      <c r="O133" s="14">
        <v>108</v>
      </c>
      <c r="P133" s="139">
        <f>IFERROR(O133/N133,"-")</f>
        <v>0.71052631578947367</v>
      </c>
      <c r="Q133" s="334">
        <v>64</v>
      </c>
      <c r="R133" s="14">
        <v>43</v>
      </c>
      <c r="S133" s="139">
        <f>IFERROR(R133/Q133,"-")</f>
        <v>0.671875</v>
      </c>
      <c r="T133" s="334">
        <v>19</v>
      </c>
      <c r="U133" s="14">
        <v>16</v>
      </c>
      <c r="V133" s="139">
        <f>IFERROR(U133/T133,"-")</f>
        <v>0.84210526315789469</v>
      </c>
      <c r="W133" s="334">
        <v>2</v>
      </c>
      <c r="X133" s="14">
        <v>1</v>
      </c>
      <c r="Y133" s="139">
        <f>IFERROR(X133/W133,"-")</f>
        <v>0.5</v>
      </c>
      <c r="Z133" s="334">
        <f>SUM(E133,H133,K133,N133,Q133,T133,W133)</f>
        <v>520</v>
      </c>
      <c r="AA133" s="14">
        <f t="shared" si="7"/>
        <v>383</v>
      </c>
      <c r="AB133" s="139">
        <f>IFERROR(AA133/Z133,"-")</f>
        <v>0.73653846153846159</v>
      </c>
    </row>
    <row r="134" spans="2:28">
      <c r="B134" s="338"/>
      <c r="C134" s="351"/>
      <c r="D134" s="24" t="s">
        <v>83</v>
      </c>
      <c r="E134" s="335">
        <v>0</v>
      </c>
      <c r="F134" s="17">
        <v>0</v>
      </c>
      <c r="G134" s="25" t="str">
        <f>IFERROR(F134/E133,"-")</f>
        <v>-</v>
      </c>
      <c r="H134" s="335">
        <v>4</v>
      </c>
      <c r="I134" s="17">
        <v>0</v>
      </c>
      <c r="J134" s="25">
        <f>IFERROR(I134/H133,"-")</f>
        <v>0</v>
      </c>
      <c r="K134" s="335">
        <v>279</v>
      </c>
      <c r="L134" s="17">
        <v>22</v>
      </c>
      <c r="M134" s="25">
        <f>IFERROR(L134/K133,"-")</f>
        <v>7.8853046594982074E-2</v>
      </c>
      <c r="N134" s="335">
        <v>152</v>
      </c>
      <c r="O134" s="17">
        <v>16</v>
      </c>
      <c r="P134" s="25">
        <f>IFERROR(O134/N133,"-")</f>
        <v>0.10526315789473684</v>
      </c>
      <c r="Q134" s="335">
        <v>64</v>
      </c>
      <c r="R134" s="17">
        <v>7</v>
      </c>
      <c r="S134" s="25">
        <f>IFERROR(R134/Q133,"-")</f>
        <v>0.109375</v>
      </c>
      <c r="T134" s="335">
        <v>19</v>
      </c>
      <c r="U134" s="17">
        <v>2</v>
      </c>
      <c r="V134" s="25">
        <f>IFERROR(U134/T133,"-")</f>
        <v>0.10526315789473684</v>
      </c>
      <c r="W134" s="335">
        <v>2</v>
      </c>
      <c r="X134" s="17">
        <v>0</v>
      </c>
      <c r="Y134" s="25">
        <f>IFERROR(X134/W133,"-")</f>
        <v>0</v>
      </c>
      <c r="Z134" s="335"/>
      <c r="AA134" s="17">
        <f t="shared" ref="AA134:AA197" si="11">SUM(F134,I134,L134,O134,R134,U134,X134)</f>
        <v>47</v>
      </c>
      <c r="AB134" s="25">
        <f>IFERROR(AA134/Z133,"-")</f>
        <v>9.0384615384615383E-2</v>
      </c>
    </row>
    <row r="135" spans="2:28">
      <c r="B135" s="338"/>
      <c r="C135" s="351"/>
      <c r="D135" s="24" t="s">
        <v>84</v>
      </c>
      <c r="E135" s="335">
        <v>0</v>
      </c>
      <c r="F135" s="17">
        <v>0</v>
      </c>
      <c r="G135" s="25" t="str">
        <f>IFERROR(F135/E133,"-")</f>
        <v>-</v>
      </c>
      <c r="H135" s="335">
        <v>4</v>
      </c>
      <c r="I135" s="17">
        <v>0</v>
      </c>
      <c r="J135" s="25">
        <f>IFERROR(I135/H133,"-")</f>
        <v>0</v>
      </c>
      <c r="K135" s="335">
        <v>279</v>
      </c>
      <c r="L135" s="17">
        <v>18</v>
      </c>
      <c r="M135" s="25">
        <f>IFERROR(L135/K133,"-")</f>
        <v>6.4516129032258063E-2</v>
      </c>
      <c r="N135" s="335">
        <v>152</v>
      </c>
      <c r="O135" s="17">
        <v>9</v>
      </c>
      <c r="P135" s="25">
        <f>IFERROR(O135/N133,"-")</f>
        <v>5.921052631578947E-2</v>
      </c>
      <c r="Q135" s="335">
        <v>64</v>
      </c>
      <c r="R135" s="17">
        <v>3</v>
      </c>
      <c r="S135" s="25">
        <f>IFERROR(R135/Q133,"-")</f>
        <v>4.6875E-2</v>
      </c>
      <c r="T135" s="335">
        <v>19</v>
      </c>
      <c r="U135" s="17">
        <v>0</v>
      </c>
      <c r="V135" s="25">
        <f>IFERROR(U135/T133,"-")</f>
        <v>0</v>
      </c>
      <c r="W135" s="335">
        <v>2</v>
      </c>
      <c r="X135" s="17">
        <v>0</v>
      </c>
      <c r="Y135" s="25">
        <f>IFERROR(X135/W133,"-")</f>
        <v>0</v>
      </c>
      <c r="Z135" s="335"/>
      <c r="AA135" s="17">
        <f t="shared" si="11"/>
        <v>30</v>
      </c>
      <c r="AB135" s="25">
        <f>IFERROR(AA135/Z133,"-")</f>
        <v>5.7692307692307696E-2</v>
      </c>
    </row>
    <row r="136" spans="2:28">
      <c r="B136" s="339"/>
      <c r="C136" s="352"/>
      <c r="D136" s="26" t="s">
        <v>85</v>
      </c>
      <c r="E136" s="336">
        <v>0</v>
      </c>
      <c r="F136" s="18">
        <v>0</v>
      </c>
      <c r="G136" s="27" t="str">
        <f>IFERROR(F136/E133,"-")</f>
        <v>-</v>
      </c>
      <c r="H136" s="336">
        <v>4</v>
      </c>
      <c r="I136" s="18">
        <v>1</v>
      </c>
      <c r="J136" s="27">
        <f>IFERROR(I136/H133,"-")</f>
        <v>0.25</v>
      </c>
      <c r="K136" s="336">
        <v>279</v>
      </c>
      <c r="L136" s="18">
        <v>27</v>
      </c>
      <c r="M136" s="27">
        <f>IFERROR(L136/K133,"-")</f>
        <v>9.6774193548387094E-2</v>
      </c>
      <c r="N136" s="336">
        <v>152</v>
      </c>
      <c r="O136" s="18">
        <v>19</v>
      </c>
      <c r="P136" s="27">
        <f>IFERROR(O136/N133,"-")</f>
        <v>0.125</v>
      </c>
      <c r="Q136" s="336">
        <v>64</v>
      </c>
      <c r="R136" s="18">
        <v>11</v>
      </c>
      <c r="S136" s="27">
        <f>IFERROR(R136/Q133,"-")</f>
        <v>0.171875</v>
      </c>
      <c r="T136" s="336">
        <v>19</v>
      </c>
      <c r="U136" s="18">
        <v>1</v>
      </c>
      <c r="V136" s="27">
        <f>IFERROR(U136/T133,"-")</f>
        <v>5.2631578947368418E-2</v>
      </c>
      <c r="W136" s="336">
        <v>2</v>
      </c>
      <c r="X136" s="18">
        <v>1</v>
      </c>
      <c r="Y136" s="27">
        <f>IFERROR(X136/W133,"-")</f>
        <v>0.5</v>
      </c>
      <c r="Z136" s="336"/>
      <c r="AA136" s="18">
        <f t="shared" si="11"/>
        <v>60</v>
      </c>
      <c r="AB136" s="27">
        <f>IFERROR(AA136/Z133,"-")</f>
        <v>0.11538461538461539</v>
      </c>
    </row>
    <row r="137" spans="2:28">
      <c r="B137" s="337">
        <v>34</v>
      </c>
      <c r="C137" s="350" t="s">
        <v>44</v>
      </c>
      <c r="D137" s="138" t="s">
        <v>82</v>
      </c>
      <c r="E137" s="334">
        <v>13</v>
      </c>
      <c r="F137" s="14">
        <v>8</v>
      </c>
      <c r="G137" s="139">
        <f>IFERROR(F137/E137,"-")</f>
        <v>0.61538461538461542</v>
      </c>
      <c r="H137" s="334">
        <v>21</v>
      </c>
      <c r="I137" s="14">
        <v>11</v>
      </c>
      <c r="J137" s="139">
        <f>IFERROR(I137/H137,"-")</f>
        <v>0.52380952380952384</v>
      </c>
      <c r="K137" s="334">
        <v>1335</v>
      </c>
      <c r="L137" s="14">
        <v>1055</v>
      </c>
      <c r="M137" s="139">
        <f>IFERROR(L137/K137,"-")</f>
        <v>0.79026217228464424</v>
      </c>
      <c r="N137" s="334">
        <v>841</v>
      </c>
      <c r="O137" s="14">
        <v>629</v>
      </c>
      <c r="P137" s="139">
        <f>IFERROR(O137/N137,"-")</f>
        <v>0.74791914387633773</v>
      </c>
      <c r="Q137" s="334">
        <v>352</v>
      </c>
      <c r="R137" s="14">
        <v>243</v>
      </c>
      <c r="S137" s="139">
        <f>IFERROR(R137/Q137,"-")</f>
        <v>0.69034090909090906</v>
      </c>
      <c r="T137" s="334">
        <v>103</v>
      </c>
      <c r="U137" s="14">
        <v>60</v>
      </c>
      <c r="V137" s="139">
        <f>IFERROR(U137/T137,"-")</f>
        <v>0.58252427184466016</v>
      </c>
      <c r="W137" s="334">
        <v>16</v>
      </c>
      <c r="X137" s="14">
        <v>12</v>
      </c>
      <c r="Y137" s="139">
        <f>IFERROR(X137/W137,"-")</f>
        <v>0.75</v>
      </c>
      <c r="Z137" s="334">
        <f>SUM(E137,H137,K137,N137,Q137,T137,W137)</f>
        <v>2681</v>
      </c>
      <c r="AA137" s="14">
        <f t="shared" si="11"/>
        <v>2018</v>
      </c>
      <c r="AB137" s="139">
        <f>IFERROR(AA137/Z137,"-")</f>
        <v>0.752704214845207</v>
      </c>
    </row>
    <row r="138" spans="2:28">
      <c r="B138" s="338"/>
      <c r="C138" s="351"/>
      <c r="D138" s="24" t="s">
        <v>83</v>
      </c>
      <c r="E138" s="335">
        <v>13</v>
      </c>
      <c r="F138" s="17">
        <v>1</v>
      </c>
      <c r="G138" s="25">
        <f>IFERROR(F138/E137,"-")</f>
        <v>7.6923076923076927E-2</v>
      </c>
      <c r="H138" s="335">
        <v>21</v>
      </c>
      <c r="I138" s="17">
        <v>2</v>
      </c>
      <c r="J138" s="25">
        <f>IFERROR(I138/H137,"-")</f>
        <v>9.5238095238095233E-2</v>
      </c>
      <c r="K138" s="335">
        <v>1335</v>
      </c>
      <c r="L138" s="17">
        <v>126</v>
      </c>
      <c r="M138" s="25">
        <f>IFERROR(L138/K137,"-")</f>
        <v>9.4382022471910118E-2</v>
      </c>
      <c r="N138" s="335">
        <v>841</v>
      </c>
      <c r="O138" s="17">
        <v>81</v>
      </c>
      <c r="P138" s="25">
        <f>IFERROR(O138/N137,"-")</f>
        <v>9.631391200951249E-2</v>
      </c>
      <c r="Q138" s="335">
        <v>352</v>
      </c>
      <c r="R138" s="17">
        <v>32</v>
      </c>
      <c r="S138" s="25">
        <f>IFERROR(R138/Q137,"-")</f>
        <v>9.0909090909090912E-2</v>
      </c>
      <c r="T138" s="335">
        <v>103</v>
      </c>
      <c r="U138" s="17">
        <v>17</v>
      </c>
      <c r="V138" s="25">
        <f>IFERROR(U138/T137,"-")</f>
        <v>0.1650485436893204</v>
      </c>
      <c r="W138" s="335">
        <v>16</v>
      </c>
      <c r="X138" s="17">
        <v>1</v>
      </c>
      <c r="Y138" s="25">
        <f>IFERROR(X138/W137,"-")</f>
        <v>6.25E-2</v>
      </c>
      <c r="Z138" s="335"/>
      <c r="AA138" s="17">
        <f t="shared" si="11"/>
        <v>260</v>
      </c>
      <c r="AB138" s="25">
        <f>IFERROR(AA138/Z137,"-")</f>
        <v>9.6978739276389406E-2</v>
      </c>
    </row>
    <row r="139" spans="2:28">
      <c r="B139" s="338"/>
      <c r="C139" s="351"/>
      <c r="D139" s="24" t="s">
        <v>84</v>
      </c>
      <c r="E139" s="335">
        <v>13</v>
      </c>
      <c r="F139" s="17">
        <v>1</v>
      </c>
      <c r="G139" s="25">
        <f>IFERROR(F139/E137,"-")</f>
        <v>7.6923076923076927E-2</v>
      </c>
      <c r="H139" s="335">
        <v>21</v>
      </c>
      <c r="I139" s="17">
        <v>3</v>
      </c>
      <c r="J139" s="25">
        <f>IFERROR(I139/H137,"-")</f>
        <v>0.14285714285714285</v>
      </c>
      <c r="K139" s="335">
        <v>1335</v>
      </c>
      <c r="L139" s="17">
        <v>83</v>
      </c>
      <c r="M139" s="25">
        <f>IFERROR(L139/K137,"-")</f>
        <v>6.2172284644194754E-2</v>
      </c>
      <c r="N139" s="335">
        <v>841</v>
      </c>
      <c r="O139" s="17">
        <v>53</v>
      </c>
      <c r="P139" s="25">
        <f>IFERROR(O139/N137,"-")</f>
        <v>6.3020214030915581E-2</v>
      </c>
      <c r="Q139" s="335">
        <v>352</v>
      </c>
      <c r="R139" s="17">
        <v>32</v>
      </c>
      <c r="S139" s="25">
        <f>IFERROR(R139/Q137,"-")</f>
        <v>9.0909090909090912E-2</v>
      </c>
      <c r="T139" s="335">
        <v>103</v>
      </c>
      <c r="U139" s="17">
        <v>8</v>
      </c>
      <c r="V139" s="25">
        <f>IFERROR(U139/T137,"-")</f>
        <v>7.7669902912621352E-2</v>
      </c>
      <c r="W139" s="335">
        <v>16</v>
      </c>
      <c r="X139" s="17">
        <v>0</v>
      </c>
      <c r="Y139" s="25">
        <f>IFERROR(X139/W137,"-")</f>
        <v>0</v>
      </c>
      <c r="Z139" s="335"/>
      <c r="AA139" s="17">
        <f t="shared" si="11"/>
        <v>180</v>
      </c>
      <c r="AB139" s="25">
        <f>IFERROR(AA139/Z137,"-")</f>
        <v>6.7139127191346515E-2</v>
      </c>
    </row>
    <row r="140" spans="2:28">
      <c r="B140" s="339"/>
      <c r="C140" s="352"/>
      <c r="D140" s="26" t="s">
        <v>85</v>
      </c>
      <c r="E140" s="336">
        <v>13</v>
      </c>
      <c r="F140" s="18">
        <v>3</v>
      </c>
      <c r="G140" s="27">
        <f>IFERROR(F140/E137,"-")</f>
        <v>0.23076923076923078</v>
      </c>
      <c r="H140" s="336">
        <v>21</v>
      </c>
      <c r="I140" s="18">
        <v>5</v>
      </c>
      <c r="J140" s="27">
        <f>IFERROR(I140/H137,"-")</f>
        <v>0.23809523809523808</v>
      </c>
      <c r="K140" s="336">
        <v>1335</v>
      </c>
      <c r="L140" s="18">
        <v>71</v>
      </c>
      <c r="M140" s="27">
        <f>IFERROR(L140/K137,"-")</f>
        <v>5.3183520599250939E-2</v>
      </c>
      <c r="N140" s="336">
        <v>841</v>
      </c>
      <c r="O140" s="18">
        <v>78</v>
      </c>
      <c r="P140" s="27">
        <f>IFERROR(O140/N137,"-")</f>
        <v>9.2746730083234238E-2</v>
      </c>
      <c r="Q140" s="336">
        <v>352</v>
      </c>
      <c r="R140" s="18">
        <v>45</v>
      </c>
      <c r="S140" s="27">
        <f>IFERROR(R140/Q137,"-")</f>
        <v>0.12784090909090909</v>
      </c>
      <c r="T140" s="336">
        <v>103</v>
      </c>
      <c r="U140" s="18">
        <v>18</v>
      </c>
      <c r="V140" s="27">
        <f>IFERROR(U140/T137,"-")</f>
        <v>0.17475728155339806</v>
      </c>
      <c r="W140" s="336">
        <v>16</v>
      </c>
      <c r="X140" s="18">
        <v>3</v>
      </c>
      <c r="Y140" s="27">
        <f>IFERROR(X140/W137,"-")</f>
        <v>0.1875</v>
      </c>
      <c r="Z140" s="336"/>
      <c r="AA140" s="18">
        <f t="shared" si="11"/>
        <v>223</v>
      </c>
      <c r="AB140" s="27">
        <f>IFERROR(AA140/Z137,"-")</f>
        <v>8.3177918687057067E-2</v>
      </c>
    </row>
    <row r="141" spans="2:28">
      <c r="B141" s="337">
        <v>35</v>
      </c>
      <c r="C141" s="350" t="s">
        <v>1</v>
      </c>
      <c r="D141" s="138" t="s">
        <v>82</v>
      </c>
      <c r="E141" s="334">
        <v>4</v>
      </c>
      <c r="F141" s="14">
        <v>3</v>
      </c>
      <c r="G141" s="139">
        <f>IFERROR(F141/E141,"-")</f>
        <v>0.75</v>
      </c>
      <c r="H141" s="334">
        <v>3</v>
      </c>
      <c r="I141" s="14">
        <v>2</v>
      </c>
      <c r="J141" s="139">
        <f>IFERROR(I141/H141,"-")</f>
        <v>0.66666666666666663</v>
      </c>
      <c r="K141" s="334">
        <v>2964</v>
      </c>
      <c r="L141" s="14">
        <v>2260</v>
      </c>
      <c r="M141" s="139">
        <f>IFERROR(L141/K141,"-")</f>
        <v>0.76248313090418351</v>
      </c>
      <c r="N141" s="334">
        <v>2155</v>
      </c>
      <c r="O141" s="14">
        <v>1613</v>
      </c>
      <c r="P141" s="139">
        <f>IFERROR(O141/N141,"-")</f>
        <v>0.748491879350348</v>
      </c>
      <c r="Q141" s="334">
        <v>969</v>
      </c>
      <c r="R141" s="14">
        <v>676</v>
      </c>
      <c r="S141" s="139">
        <f>IFERROR(R141/Q141,"-")</f>
        <v>0.69762641898864808</v>
      </c>
      <c r="T141" s="334">
        <v>254</v>
      </c>
      <c r="U141" s="14">
        <v>167</v>
      </c>
      <c r="V141" s="139">
        <f>IFERROR(U141/T141,"-")</f>
        <v>0.65748031496062997</v>
      </c>
      <c r="W141" s="334">
        <v>40</v>
      </c>
      <c r="X141" s="14">
        <v>21</v>
      </c>
      <c r="Y141" s="139">
        <f>IFERROR(X141/W141,"-")</f>
        <v>0.52500000000000002</v>
      </c>
      <c r="Z141" s="334">
        <f>SUM(E141,H141,K141,N141,Q141,T141,W141)</f>
        <v>6389</v>
      </c>
      <c r="AA141" s="14">
        <f t="shared" si="11"/>
        <v>4742</v>
      </c>
      <c r="AB141" s="139">
        <f>IFERROR(AA141/Z141,"-")</f>
        <v>0.7422131789012365</v>
      </c>
    </row>
    <row r="142" spans="2:28">
      <c r="B142" s="338"/>
      <c r="C142" s="351"/>
      <c r="D142" s="24" t="s">
        <v>83</v>
      </c>
      <c r="E142" s="335">
        <v>4</v>
      </c>
      <c r="F142" s="17">
        <v>0</v>
      </c>
      <c r="G142" s="25">
        <f>IFERROR(F142/E141,"-")</f>
        <v>0</v>
      </c>
      <c r="H142" s="335">
        <v>3</v>
      </c>
      <c r="I142" s="17">
        <v>0</v>
      </c>
      <c r="J142" s="25">
        <f>IFERROR(I142/H141,"-")</f>
        <v>0</v>
      </c>
      <c r="K142" s="335">
        <v>2964</v>
      </c>
      <c r="L142" s="17">
        <v>300</v>
      </c>
      <c r="M142" s="25">
        <f>IFERROR(L142/K141,"-")</f>
        <v>0.10121457489878542</v>
      </c>
      <c r="N142" s="335">
        <v>2155</v>
      </c>
      <c r="O142" s="17">
        <v>211</v>
      </c>
      <c r="P142" s="25">
        <f>IFERROR(O142/N141,"-")</f>
        <v>9.7911832946635732E-2</v>
      </c>
      <c r="Q142" s="335">
        <v>969</v>
      </c>
      <c r="R142" s="17">
        <v>126</v>
      </c>
      <c r="S142" s="25">
        <f>IFERROR(R142/Q141,"-")</f>
        <v>0.13003095975232198</v>
      </c>
      <c r="T142" s="335">
        <v>254</v>
      </c>
      <c r="U142" s="17">
        <v>26</v>
      </c>
      <c r="V142" s="25">
        <f>IFERROR(U142/T141,"-")</f>
        <v>0.10236220472440945</v>
      </c>
      <c r="W142" s="335">
        <v>40</v>
      </c>
      <c r="X142" s="17">
        <v>8</v>
      </c>
      <c r="Y142" s="25">
        <f>IFERROR(X142/W141,"-")</f>
        <v>0.2</v>
      </c>
      <c r="Z142" s="335"/>
      <c r="AA142" s="17">
        <f t="shared" si="11"/>
        <v>671</v>
      </c>
      <c r="AB142" s="25">
        <f>IFERROR(AA142/Z141,"-")</f>
        <v>0.10502426044764439</v>
      </c>
    </row>
    <row r="143" spans="2:28">
      <c r="B143" s="338"/>
      <c r="C143" s="351"/>
      <c r="D143" s="24" t="s">
        <v>84</v>
      </c>
      <c r="E143" s="335">
        <v>4</v>
      </c>
      <c r="F143" s="17">
        <v>0</v>
      </c>
      <c r="G143" s="25">
        <f>IFERROR(F143/E141,"-")</f>
        <v>0</v>
      </c>
      <c r="H143" s="335">
        <v>3</v>
      </c>
      <c r="I143" s="17">
        <v>0</v>
      </c>
      <c r="J143" s="25">
        <f>IFERROR(I143/H141,"-")</f>
        <v>0</v>
      </c>
      <c r="K143" s="335">
        <v>2964</v>
      </c>
      <c r="L143" s="17">
        <v>169</v>
      </c>
      <c r="M143" s="25">
        <f>IFERROR(L143/K141,"-")</f>
        <v>5.701754385964912E-2</v>
      </c>
      <c r="N143" s="335">
        <v>2155</v>
      </c>
      <c r="O143" s="17">
        <v>120</v>
      </c>
      <c r="P143" s="25">
        <f>IFERROR(O143/N141,"-")</f>
        <v>5.5684454756380508E-2</v>
      </c>
      <c r="Q143" s="335">
        <v>969</v>
      </c>
      <c r="R143" s="17">
        <v>56</v>
      </c>
      <c r="S143" s="25">
        <f>IFERROR(R143/Q141,"-")</f>
        <v>5.7791537667698657E-2</v>
      </c>
      <c r="T143" s="335">
        <v>254</v>
      </c>
      <c r="U143" s="17">
        <v>14</v>
      </c>
      <c r="V143" s="25">
        <f>IFERROR(U143/T141,"-")</f>
        <v>5.5118110236220472E-2</v>
      </c>
      <c r="W143" s="335">
        <v>40</v>
      </c>
      <c r="X143" s="17">
        <v>2</v>
      </c>
      <c r="Y143" s="25">
        <f>IFERROR(X143/W141,"-")</f>
        <v>0.05</v>
      </c>
      <c r="Z143" s="335"/>
      <c r="AA143" s="17">
        <f t="shared" si="11"/>
        <v>361</v>
      </c>
      <c r="AB143" s="25">
        <f>IFERROR(AA143/Z141,"-")</f>
        <v>5.6503365158866801E-2</v>
      </c>
    </row>
    <row r="144" spans="2:28">
      <c r="B144" s="339"/>
      <c r="C144" s="352"/>
      <c r="D144" s="26" t="s">
        <v>85</v>
      </c>
      <c r="E144" s="336">
        <v>4</v>
      </c>
      <c r="F144" s="18">
        <v>1</v>
      </c>
      <c r="G144" s="27">
        <f>IFERROR(F144/E141,"-")</f>
        <v>0.25</v>
      </c>
      <c r="H144" s="336">
        <v>3</v>
      </c>
      <c r="I144" s="18">
        <v>1</v>
      </c>
      <c r="J144" s="27">
        <f>IFERROR(I144/H141,"-")</f>
        <v>0.33333333333333331</v>
      </c>
      <c r="K144" s="336">
        <v>2964</v>
      </c>
      <c r="L144" s="18">
        <v>235</v>
      </c>
      <c r="M144" s="27">
        <f>IFERROR(L144/K141,"-")</f>
        <v>7.9284750337381915E-2</v>
      </c>
      <c r="N144" s="336">
        <v>2155</v>
      </c>
      <c r="O144" s="18">
        <v>211</v>
      </c>
      <c r="P144" s="27">
        <f>IFERROR(O144/N141,"-")</f>
        <v>9.7911832946635732E-2</v>
      </c>
      <c r="Q144" s="336">
        <v>969</v>
      </c>
      <c r="R144" s="18">
        <v>111</v>
      </c>
      <c r="S144" s="27">
        <f>IFERROR(R144/Q141,"-")</f>
        <v>0.11455108359133127</v>
      </c>
      <c r="T144" s="336">
        <v>254</v>
      </c>
      <c r="U144" s="18">
        <v>47</v>
      </c>
      <c r="V144" s="27">
        <f>IFERROR(U144/T141,"-")</f>
        <v>0.18503937007874016</v>
      </c>
      <c r="W144" s="336">
        <v>40</v>
      </c>
      <c r="X144" s="18">
        <v>9</v>
      </c>
      <c r="Y144" s="27">
        <f>IFERROR(X144/W141,"-")</f>
        <v>0.22500000000000001</v>
      </c>
      <c r="Z144" s="336"/>
      <c r="AA144" s="18">
        <f t="shared" si="11"/>
        <v>615</v>
      </c>
      <c r="AB144" s="27">
        <f>IFERROR(AA144/Z141,"-")</f>
        <v>9.6259195492252314E-2</v>
      </c>
    </row>
    <row r="145" spans="2:28">
      <c r="B145" s="337">
        <v>36</v>
      </c>
      <c r="C145" s="350" t="s">
        <v>2</v>
      </c>
      <c r="D145" s="138" t="s">
        <v>82</v>
      </c>
      <c r="E145" s="334">
        <v>3</v>
      </c>
      <c r="F145" s="14">
        <v>2</v>
      </c>
      <c r="G145" s="139">
        <f>IFERROR(F145/E145,"-")</f>
        <v>0.66666666666666663</v>
      </c>
      <c r="H145" s="334">
        <v>3</v>
      </c>
      <c r="I145" s="14">
        <v>2</v>
      </c>
      <c r="J145" s="139">
        <f>IFERROR(I145/H145,"-")</f>
        <v>0.66666666666666663</v>
      </c>
      <c r="K145" s="334">
        <v>901</v>
      </c>
      <c r="L145" s="14">
        <v>705</v>
      </c>
      <c r="M145" s="139">
        <f>IFERROR(L145/K145,"-")</f>
        <v>0.78246392896781358</v>
      </c>
      <c r="N145" s="334">
        <v>655</v>
      </c>
      <c r="O145" s="14">
        <v>468</v>
      </c>
      <c r="P145" s="139">
        <f>IFERROR(O145/N145,"-")</f>
        <v>0.71450381679389308</v>
      </c>
      <c r="Q145" s="334">
        <v>341</v>
      </c>
      <c r="R145" s="14">
        <v>234</v>
      </c>
      <c r="S145" s="139">
        <f>IFERROR(R145/Q145,"-")</f>
        <v>0.6862170087976539</v>
      </c>
      <c r="T145" s="334">
        <v>100</v>
      </c>
      <c r="U145" s="14">
        <v>68</v>
      </c>
      <c r="V145" s="139">
        <f>IFERROR(U145/T145,"-")</f>
        <v>0.68</v>
      </c>
      <c r="W145" s="334">
        <v>13</v>
      </c>
      <c r="X145" s="14">
        <v>9</v>
      </c>
      <c r="Y145" s="139">
        <f>IFERROR(X145/W145,"-")</f>
        <v>0.69230769230769229</v>
      </c>
      <c r="Z145" s="334">
        <f>SUM(E145,H145,K145,N145,Q145,T145,W145)</f>
        <v>2016</v>
      </c>
      <c r="AA145" s="14">
        <f t="shared" si="11"/>
        <v>1488</v>
      </c>
      <c r="AB145" s="139">
        <f>IFERROR(AA145/Z145,"-")</f>
        <v>0.73809523809523814</v>
      </c>
    </row>
    <row r="146" spans="2:28">
      <c r="B146" s="338"/>
      <c r="C146" s="351"/>
      <c r="D146" s="24" t="s">
        <v>83</v>
      </c>
      <c r="E146" s="335">
        <v>3</v>
      </c>
      <c r="F146" s="17">
        <v>0</v>
      </c>
      <c r="G146" s="25">
        <f>IFERROR(F146/E145,"-")</f>
        <v>0</v>
      </c>
      <c r="H146" s="335">
        <v>3</v>
      </c>
      <c r="I146" s="17">
        <v>0</v>
      </c>
      <c r="J146" s="25">
        <f>IFERROR(I146/H145,"-")</f>
        <v>0</v>
      </c>
      <c r="K146" s="335">
        <v>901</v>
      </c>
      <c r="L146" s="17">
        <v>87</v>
      </c>
      <c r="M146" s="25">
        <f>IFERROR(L146/K145,"-")</f>
        <v>9.6559378468368484E-2</v>
      </c>
      <c r="N146" s="335">
        <v>655</v>
      </c>
      <c r="O146" s="17">
        <v>76</v>
      </c>
      <c r="P146" s="25">
        <f>IFERROR(O146/N145,"-")</f>
        <v>0.11603053435114503</v>
      </c>
      <c r="Q146" s="335">
        <v>341</v>
      </c>
      <c r="R146" s="17">
        <v>38</v>
      </c>
      <c r="S146" s="25">
        <f>IFERROR(R146/Q145,"-")</f>
        <v>0.11143695014662756</v>
      </c>
      <c r="T146" s="335">
        <v>100</v>
      </c>
      <c r="U146" s="17">
        <v>10</v>
      </c>
      <c r="V146" s="25">
        <f>IFERROR(U146/T145,"-")</f>
        <v>0.1</v>
      </c>
      <c r="W146" s="335">
        <v>13</v>
      </c>
      <c r="X146" s="17">
        <v>1</v>
      </c>
      <c r="Y146" s="25">
        <f>IFERROR(X146/W145,"-")</f>
        <v>7.6923076923076927E-2</v>
      </c>
      <c r="Z146" s="335"/>
      <c r="AA146" s="17">
        <f t="shared" si="11"/>
        <v>212</v>
      </c>
      <c r="AB146" s="25">
        <f>IFERROR(AA146/Z145,"-")</f>
        <v>0.10515873015873016</v>
      </c>
    </row>
    <row r="147" spans="2:28">
      <c r="B147" s="338"/>
      <c r="C147" s="351"/>
      <c r="D147" s="24" t="s">
        <v>84</v>
      </c>
      <c r="E147" s="335">
        <v>3</v>
      </c>
      <c r="F147" s="17">
        <v>0</v>
      </c>
      <c r="G147" s="25">
        <f>IFERROR(F147/E145,"-")</f>
        <v>0</v>
      </c>
      <c r="H147" s="335">
        <v>3</v>
      </c>
      <c r="I147" s="17">
        <v>0</v>
      </c>
      <c r="J147" s="25">
        <f>IFERROR(I147/H145,"-")</f>
        <v>0</v>
      </c>
      <c r="K147" s="335">
        <v>901</v>
      </c>
      <c r="L147" s="17">
        <v>45</v>
      </c>
      <c r="M147" s="25">
        <f>IFERROR(L147/K145,"-")</f>
        <v>4.9944506104328525E-2</v>
      </c>
      <c r="N147" s="335">
        <v>655</v>
      </c>
      <c r="O147" s="17">
        <v>50</v>
      </c>
      <c r="P147" s="25">
        <f>IFERROR(O147/N145,"-")</f>
        <v>7.6335877862595422E-2</v>
      </c>
      <c r="Q147" s="335">
        <v>341</v>
      </c>
      <c r="R147" s="17">
        <v>22</v>
      </c>
      <c r="S147" s="25">
        <f>IFERROR(R147/Q145,"-")</f>
        <v>6.4516129032258063E-2</v>
      </c>
      <c r="T147" s="335">
        <v>100</v>
      </c>
      <c r="U147" s="17">
        <v>7</v>
      </c>
      <c r="V147" s="25">
        <f>IFERROR(U147/T145,"-")</f>
        <v>7.0000000000000007E-2</v>
      </c>
      <c r="W147" s="335">
        <v>13</v>
      </c>
      <c r="X147" s="17">
        <v>1</v>
      </c>
      <c r="Y147" s="25">
        <f>IFERROR(X147/W145,"-")</f>
        <v>7.6923076923076927E-2</v>
      </c>
      <c r="Z147" s="335"/>
      <c r="AA147" s="17">
        <f t="shared" si="11"/>
        <v>125</v>
      </c>
      <c r="AB147" s="25">
        <f>IFERROR(AA147/Z145,"-")</f>
        <v>6.2003968253968256E-2</v>
      </c>
    </row>
    <row r="148" spans="2:28">
      <c r="B148" s="339"/>
      <c r="C148" s="352"/>
      <c r="D148" s="26" t="s">
        <v>85</v>
      </c>
      <c r="E148" s="336">
        <v>3</v>
      </c>
      <c r="F148" s="18">
        <v>1</v>
      </c>
      <c r="G148" s="27">
        <f>IFERROR(F148/E145,"-")</f>
        <v>0.33333333333333331</v>
      </c>
      <c r="H148" s="336">
        <v>3</v>
      </c>
      <c r="I148" s="18">
        <v>1</v>
      </c>
      <c r="J148" s="27">
        <f>IFERROR(I148/H145,"-")</f>
        <v>0.33333333333333331</v>
      </c>
      <c r="K148" s="336">
        <v>901</v>
      </c>
      <c r="L148" s="18">
        <v>64</v>
      </c>
      <c r="M148" s="27">
        <f>IFERROR(L148/K145,"-")</f>
        <v>7.1032186459489458E-2</v>
      </c>
      <c r="N148" s="336">
        <v>655</v>
      </c>
      <c r="O148" s="18">
        <v>61</v>
      </c>
      <c r="P148" s="27">
        <f>IFERROR(O148/N145,"-")</f>
        <v>9.3129770992366412E-2</v>
      </c>
      <c r="Q148" s="336">
        <v>341</v>
      </c>
      <c r="R148" s="18">
        <v>47</v>
      </c>
      <c r="S148" s="27">
        <f>IFERROR(R148/Q145,"-")</f>
        <v>0.1378299120234604</v>
      </c>
      <c r="T148" s="336">
        <v>100</v>
      </c>
      <c r="U148" s="18">
        <v>15</v>
      </c>
      <c r="V148" s="27">
        <f>IFERROR(U148/T145,"-")</f>
        <v>0.15</v>
      </c>
      <c r="W148" s="336">
        <v>13</v>
      </c>
      <c r="X148" s="18">
        <v>2</v>
      </c>
      <c r="Y148" s="27">
        <f>IFERROR(X148/W145,"-")</f>
        <v>0.15384615384615385</v>
      </c>
      <c r="Z148" s="336"/>
      <c r="AA148" s="18">
        <f t="shared" si="11"/>
        <v>191</v>
      </c>
      <c r="AB148" s="27">
        <f>IFERROR(AA148/Z145,"-")</f>
        <v>9.4742063492063489E-2</v>
      </c>
    </row>
    <row r="149" spans="2:28">
      <c r="B149" s="337">
        <v>37</v>
      </c>
      <c r="C149" s="350" t="s">
        <v>3</v>
      </c>
      <c r="D149" s="138" t="s">
        <v>82</v>
      </c>
      <c r="E149" s="334">
        <v>2</v>
      </c>
      <c r="F149" s="14">
        <v>1</v>
      </c>
      <c r="G149" s="139">
        <f>IFERROR(F149/E149,"-")</f>
        <v>0.5</v>
      </c>
      <c r="H149" s="334">
        <v>14</v>
      </c>
      <c r="I149" s="14">
        <v>8</v>
      </c>
      <c r="J149" s="139">
        <f>IFERROR(I149/H149,"-")</f>
        <v>0.5714285714285714</v>
      </c>
      <c r="K149" s="334">
        <v>3808</v>
      </c>
      <c r="L149" s="14">
        <v>2894</v>
      </c>
      <c r="M149" s="139">
        <f>IFERROR(L149/K149,"-")</f>
        <v>0.75997899159663862</v>
      </c>
      <c r="N149" s="334">
        <v>2479</v>
      </c>
      <c r="O149" s="14">
        <v>1829</v>
      </c>
      <c r="P149" s="139">
        <f>IFERROR(O149/N149,"-")</f>
        <v>0.7377974989915288</v>
      </c>
      <c r="Q149" s="334">
        <v>1171</v>
      </c>
      <c r="R149" s="14">
        <v>806</v>
      </c>
      <c r="S149" s="139">
        <f>IFERROR(R149/Q149,"-")</f>
        <v>0.68830059777967545</v>
      </c>
      <c r="T149" s="334">
        <v>275</v>
      </c>
      <c r="U149" s="14">
        <v>179</v>
      </c>
      <c r="V149" s="139">
        <f>IFERROR(U149/T149,"-")</f>
        <v>0.65090909090909088</v>
      </c>
      <c r="W149" s="334">
        <v>48</v>
      </c>
      <c r="X149" s="14">
        <v>30</v>
      </c>
      <c r="Y149" s="139">
        <f>IFERROR(X149/W149,"-")</f>
        <v>0.625</v>
      </c>
      <c r="Z149" s="334">
        <f>SUM(E149,H149,K149,N149,Q149,T149,W149)</f>
        <v>7797</v>
      </c>
      <c r="AA149" s="14">
        <f t="shared" si="11"/>
        <v>5747</v>
      </c>
      <c r="AB149" s="139">
        <f>IFERROR(AA149/Z149,"-")</f>
        <v>0.73707836347313072</v>
      </c>
    </row>
    <row r="150" spans="2:28">
      <c r="B150" s="338"/>
      <c r="C150" s="351"/>
      <c r="D150" s="24" t="s">
        <v>83</v>
      </c>
      <c r="E150" s="335">
        <v>2</v>
      </c>
      <c r="F150" s="17">
        <v>1</v>
      </c>
      <c r="G150" s="25">
        <f>IFERROR(F150/E149,"-")</f>
        <v>0.5</v>
      </c>
      <c r="H150" s="335">
        <v>14</v>
      </c>
      <c r="I150" s="17">
        <v>2</v>
      </c>
      <c r="J150" s="25">
        <f>IFERROR(I150/H149,"-")</f>
        <v>0.14285714285714285</v>
      </c>
      <c r="K150" s="335">
        <v>3808</v>
      </c>
      <c r="L150" s="17">
        <v>355</v>
      </c>
      <c r="M150" s="25">
        <f>IFERROR(L150/K149,"-")</f>
        <v>9.3224789915966388E-2</v>
      </c>
      <c r="N150" s="335">
        <v>2479</v>
      </c>
      <c r="O150" s="17">
        <v>244</v>
      </c>
      <c r="P150" s="25">
        <f>IFERROR(O150/N149,"-")</f>
        <v>9.8426784993949176E-2</v>
      </c>
      <c r="Q150" s="335">
        <v>1171</v>
      </c>
      <c r="R150" s="17">
        <v>127</v>
      </c>
      <c r="S150" s="25">
        <f>IFERROR(R150/Q149,"-")</f>
        <v>0.10845431255337319</v>
      </c>
      <c r="T150" s="335">
        <v>275</v>
      </c>
      <c r="U150" s="17">
        <v>31</v>
      </c>
      <c r="V150" s="25">
        <f>IFERROR(U150/T149,"-")</f>
        <v>0.11272727272727273</v>
      </c>
      <c r="W150" s="335">
        <v>48</v>
      </c>
      <c r="X150" s="17">
        <v>4</v>
      </c>
      <c r="Y150" s="25">
        <f>IFERROR(X150/W149,"-")</f>
        <v>8.3333333333333329E-2</v>
      </c>
      <c r="Z150" s="335"/>
      <c r="AA150" s="17">
        <f t="shared" si="11"/>
        <v>764</v>
      </c>
      <c r="AB150" s="25">
        <f>IFERROR(AA150/Z149,"-")</f>
        <v>9.7986405027574705E-2</v>
      </c>
    </row>
    <row r="151" spans="2:28">
      <c r="B151" s="338"/>
      <c r="C151" s="351"/>
      <c r="D151" s="24" t="s">
        <v>84</v>
      </c>
      <c r="E151" s="335">
        <v>2</v>
      </c>
      <c r="F151" s="17">
        <v>0</v>
      </c>
      <c r="G151" s="25">
        <f>IFERROR(F151/E149,"-")</f>
        <v>0</v>
      </c>
      <c r="H151" s="335">
        <v>14</v>
      </c>
      <c r="I151" s="17">
        <v>1</v>
      </c>
      <c r="J151" s="25">
        <f>IFERROR(I151/H149,"-")</f>
        <v>7.1428571428571425E-2</v>
      </c>
      <c r="K151" s="335">
        <v>3808</v>
      </c>
      <c r="L151" s="17">
        <v>223</v>
      </c>
      <c r="M151" s="25">
        <f>IFERROR(L151/K149,"-")</f>
        <v>5.8560924369747899E-2</v>
      </c>
      <c r="N151" s="335">
        <v>2479</v>
      </c>
      <c r="O151" s="17">
        <v>130</v>
      </c>
      <c r="P151" s="25">
        <f>IFERROR(O151/N149,"-")</f>
        <v>5.2440500201694232E-2</v>
      </c>
      <c r="Q151" s="335">
        <v>1171</v>
      </c>
      <c r="R151" s="17">
        <v>64</v>
      </c>
      <c r="S151" s="25">
        <f>IFERROR(R151/Q149,"-")</f>
        <v>5.4654141759180187E-2</v>
      </c>
      <c r="T151" s="335">
        <v>275</v>
      </c>
      <c r="U151" s="17">
        <v>23</v>
      </c>
      <c r="V151" s="25">
        <f>IFERROR(U151/T149,"-")</f>
        <v>8.3636363636363634E-2</v>
      </c>
      <c r="W151" s="335">
        <v>48</v>
      </c>
      <c r="X151" s="17">
        <v>8</v>
      </c>
      <c r="Y151" s="25">
        <f>IFERROR(X151/W149,"-")</f>
        <v>0.16666666666666666</v>
      </c>
      <c r="Z151" s="335"/>
      <c r="AA151" s="17">
        <f t="shared" si="11"/>
        <v>449</v>
      </c>
      <c r="AB151" s="25">
        <f>IFERROR(AA151/Z149,"-")</f>
        <v>5.7586251122226498E-2</v>
      </c>
    </row>
    <row r="152" spans="2:28">
      <c r="B152" s="339"/>
      <c r="C152" s="352"/>
      <c r="D152" s="26" t="s">
        <v>85</v>
      </c>
      <c r="E152" s="336">
        <v>2</v>
      </c>
      <c r="F152" s="18">
        <v>0</v>
      </c>
      <c r="G152" s="27">
        <f>IFERROR(F152/E149,"-")</f>
        <v>0</v>
      </c>
      <c r="H152" s="336">
        <v>14</v>
      </c>
      <c r="I152" s="18">
        <v>3</v>
      </c>
      <c r="J152" s="27">
        <f>IFERROR(I152/H149,"-")</f>
        <v>0.21428571428571427</v>
      </c>
      <c r="K152" s="336">
        <v>3808</v>
      </c>
      <c r="L152" s="18">
        <v>336</v>
      </c>
      <c r="M152" s="27">
        <f>IFERROR(L152/K149,"-")</f>
        <v>8.8235294117647065E-2</v>
      </c>
      <c r="N152" s="336">
        <v>2479</v>
      </c>
      <c r="O152" s="18">
        <v>276</v>
      </c>
      <c r="P152" s="27">
        <f>IFERROR(O152/N149,"-")</f>
        <v>0.11133521581282775</v>
      </c>
      <c r="Q152" s="336">
        <v>1171</v>
      </c>
      <c r="R152" s="18">
        <v>174</v>
      </c>
      <c r="S152" s="27">
        <f>IFERROR(R152/Q149,"-")</f>
        <v>0.14859094790777114</v>
      </c>
      <c r="T152" s="336">
        <v>275</v>
      </c>
      <c r="U152" s="18">
        <v>42</v>
      </c>
      <c r="V152" s="27">
        <f>IFERROR(U152/T149,"-")</f>
        <v>0.15272727272727274</v>
      </c>
      <c r="W152" s="336">
        <v>48</v>
      </c>
      <c r="X152" s="18">
        <v>6</v>
      </c>
      <c r="Y152" s="27">
        <f>IFERROR(X152/W149,"-")</f>
        <v>0.125</v>
      </c>
      <c r="Z152" s="336"/>
      <c r="AA152" s="18">
        <f t="shared" si="11"/>
        <v>837</v>
      </c>
      <c r="AB152" s="27">
        <f>IFERROR(AA152/Z149,"-")</f>
        <v>0.10734898037706811</v>
      </c>
    </row>
    <row r="153" spans="2:28">
      <c r="B153" s="337">
        <v>38</v>
      </c>
      <c r="C153" s="350" t="s">
        <v>45</v>
      </c>
      <c r="D153" s="138" t="s">
        <v>82</v>
      </c>
      <c r="E153" s="334">
        <v>3</v>
      </c>
      <c r="F153" s="14">
        <v>2</v>
      </c>
      <c r="G153" s="139">
        <f>IFERROR(F153/E153,"-")</f>
        <v>0.66666666666666663</v>
      </c>
      <c r="H153" s="334">
        <v>6</v>
      </c>
      <c r="I153" s="14">
        <v>4</v>
      </c>
      <c r="J153" s="139">
        <f>IFERROR(I153/H153,"-")</f>
        <v>0.66666666666666663</v>
      </c>
      <c r="K153" s="334">
        <v>694</v>
      </c>
      <c r="L153" s="14">
        <v>509</v>
      </c>
      <c r="M153" s="139">
        <f>IFERROR(L153/K153,"-")</f>
        <v>0.7334293948126801</v>
      </c>
      <c r="N153" s="334">
        <v>476</v>
      </c>
      <c r="O153" s="14">
        <v>337</v>
      </c>
      <c r="P153" s="139">
        <f>IFERROR(O153/N153,"-")</f>
        <v>0.70798319327731096</v>
      </c>
      <c r="Q153" s="334">
        <v>207</v>
      </c>
      <c r="R153" s="14">
        <v>154</v>
      </c>
      <c r="S153" s="139">
        <f>IFERROR(R153/Q153,"-")</f>
        <v>0.7439613526570048</v>
      </c>
      <c r="T153" s="334">
        <v>57</v>
      </c>
      <c r="U153" s="14">
        <v>37</v>
      </c>
      <c r="V153" s="139">
        <f>IFERROR(U153/T153,"-")</f>
        <v>0.64912280701754388</v>
      </c>
      <c r="W153" s="334">
        <v>10</v>
      </c>
      <c r="X153" s="14">
        <v>5</v>
      </c>
      <c r="Y153" s="139">
        <f>IFERROR(X153/W153,"-")</f>
        <v>0.5</v>
      </c>
      <c r="Z153" s="334">
        <f>SUM(E153,H153,K153,N153,Q153,T153,W153)</f>
        <v>1453</v>
      </c>
      <c r="AA153" s="14">
        <f t="shared" si="11"/>
        <v>1048</v>
      </c>
      <c r="AB153" s="139">
        <f>IFERROR(AA153/Z153,"-")</f>
        <v>0.72126634549208535</v>
      </c>
    </row>
    <row r="154" spans="2:28">
      <c r="B154" s="338"/>
      <c r="C154" s="351"/>
      <c r="D154" s="24" t="s">
        <v>83</v>
      </c>
      <c r="E154" s="335">
        <v>3</v>
      </c>
      <c r="F154" s="17">
        <v>0</v>
      </c>
      <c r="G154" s="25">
        <f>IFERROR(F154/E153,"-")</f>
        <v>0</v>
      </c>
      <c r="H154" s="335">
        <v>6</v>
      </c>
      <c r="I154" s="17">
        <v>0</v>
      </c>
      <c r="J154" s="25">
        <f>IFERROR(I154/H153,"-")</f>
        <v>0</v>
      </c>
      <c r="K154" s="335">
        <v>694</v>
      </c>
      <c r="L154" s="17">
        <v>70</v>
      </c>
      <c r="M154" s="25">
        <f>IFERROR(L154/K153,"-")</f>
        <v>0.10086455331412104</v>
      </c>
      <c r="N154" s="335">
        <v>476</v>
      </c>
      <c r="O154" s="17">
        <v>55</v>
      </c>
      <c r="P154" s="25">
        <f>IFERROR(O154/N153,"-")</f>
        <v>0.11554621848739496</v>
      </c>
      <c r="Q154" s="335">
        <v>207</v>
      </c>
      <c r="R154" s="17">
        <v>19</v>
      </c>
      <c r="S154" s="25">
        <f>IFERROR(R154/Q153,"-")</f>
        <v>9.1787439613526575E-2</v>
      </c>
      <c r="T154" s="335">
        <v>57</v>
      </c>
      <c r="U154" s="17">
        <v>8</v>
      </c>
      <c r="V154" s="25">
        <f>IFERROR(U154/T153,"-")</f>
        <v>0.14035087719298245</v>
      </c>
      <c r="W154" s="335">
        <v>10</v>
      </c>
      <c r="X154" s="17">
        <v>0</v>
      </c>
      <c r="Y154" s="25">
        <f>IFERROR(X154/W153,"-")</f>
        <v>0</v>
      </c>
      <c r="Z154" s="335"/>
      <c r="AA154" s="17">
        <f t="shared" si="11"/>
        <v>152</v>
      </c>
      <c r="AB154" s="25">
        <f>IFERROR(AA154/Z153,"-")</f>
        <v>0.10461114934618032</v>
      </c>
    </row>
    <row r="155" spans="2:28">
      <c r="B155" s="338"/>
      <c r="C155" s="351"/>
      <c r="D155" s="24" t="s">
        <v>84</v>
      </c>
      <c r="E155" s="335">
        <v>3</v>
      </c>
      <c r="F155" s="17">
        <v>0</v>
      </c>
      <c r="G155" s="25">
        <f>IFERROR(F155/E153,"-")</f>
        <v>0</v>
      </c>
      <c r="H155" s="335">
        <v>6</v>
      </c>
      <c r="I155" s="17">
        <v>0</v>
      </c>
      <c r="J155" s="25">
        <f>IFERROR(I155/H153,"-")</f>
        <v>0</v>
      </c>
      <c r="K155" s="335">
        <v>694</v>
      </c>
      <c r="L155" s="17">
        <v>50</v>
      </c>
      <c r="M155" s="25">
        <f>IFERROR(L155/K153,"-")</f>
        <v>7.2046109510086456E-2</v>
      </c>
      <c r="N155" s="335">
        <v>476</v>
      </c>
      <c r="O155" s="17">
        <v>40</v>
      </c>
      <c r="P155" s="25">
        <f>IFERROR(O155/N153,"-")</f>
        <v>8.4033613445378158E-2</v>
      </c>
      <c r="Q155" s="335">
        <v>207</v>
      </c>
      <c r="R155" s="17">
        <v>17</v>
      </c>
      <c r="S155" s="25">
        <f>IFERROR(R155/Q153,"-")</f>
        <v>8.2125603864734303E-2</v>
      </c>
      <c r="T155" s="335">
        <v>57</v>
      </c>
      <c r="U155" s="17">
        <v>5</v>
      </c>
      <c r="V155" s="25">
        <f>IFERROR(U155/T153,"-")</f>
        <v>8.771929824561403E-2</v>
      </c>
      <c r="W155" s="335">
        <v>10</v>
      </c>
      <c r="X155" s="17">
        <v>1</v>
      </c>
      <c r="Y155" s="25">
        <f>IFERROR(X155/W153,"-")</f>
        <v>0.1</v>
      </c>
      <c r="Z155" s="335"/>
      <c r="AA155" s="17">
        <f t="shared" si="11"/>
        <v>113</v>
      </c>
      <c r="AB155" s="25">
        <f>IFERROR(AA155/Z153,"-")</f>
        <v>7.7770130763936685E-2</v>
      </c>
    </row>
    <row r="156" spans="2:28">
      <c r="B156" s="339"/>
      <c r="C156" s="352"/>
      <c r="D156" s="26" t="s">
        <v>85</v>
      </c>
      <c r="E156" s="336">
        <v>3</v>
      </c>
      <c r="F156" s="18">
        <v>1</v>
      </c>
      <c r="G156" s="27">
        <f>IFERROR(F156/E153,"-")</f>
        <v>0.33333333333333331</v>
      </c>
      <c r="H156" s="336">
        <v>6</v>
      </c>
      <c r="I156" s="18">
        <v>2</v>
      </c>
      <c r="J156" s="27">
        <f>IFERROR(I156/H153,"-")</f>
        <v>0.33333333333333331</v>
      </c>
      <c r="K156" s="336">
        <v>694</v>
      </c>
      <c r="L156" s="18">
        <v>65</v>
      </c>
      <c r="M156" s="27">
        <f>IFERROR(L156/K153,"-")</f>
        <v>9.3659942363112397E-2</v>
      </c>
      <c r="N156" s="336">
        <v>476</v>
      </c>
      <c r="O156" s="18">
        <v>44</v>
      </c>
      <c r="P156" s="27">
        <f>IFERROR(O156/N153,"-")</f>
        <v>9.2436974789915971E-2</v>
      </c>
      <c r="Q156" s="336">
        <v>207</v>
      </c>
      <c r="R156" s="18">
        <v>17</v>
      </c>
      <c r="S156" s="27">
        <f>IFERROR(R156/Q153,"-")</f>
        <v>8.2125603864734303E-2</v>
      </c>
      <c r="T156" s="336">
        <v>57</v>
      </c>
      <c r="U156" s="18">
        <v>7</v>
      </c>
      <c r="V156" s="27">
        <f>IFERROR(U156/T153,"-")</f>
        <v>0.12280701754385964</v>
      </c>
      <c r="W156" s="336">
        <v>10</v>
      </c>
      <c r="X156" s="18">
        <v>4</v>
      </c>
      <c r="Y156" s="27">
        <f>IFERROR(X156/W153,"-")</f>
        <v>0.4</v>
      </c>
      <c r="Z156" s="336"/>
      <c r="AA156" s="18">
        <f t="shared" si="11"/>
        <v>140</v>
      </c>
      <c r="AB156" s="27">
        <f>IFERROR(AA156/Z153,"-")</f>
        <v>9.635237439779766E-2</v>
      </c>
    </row>
    <row r="157" spans="2:28">
      <c r="B157" s="337">
        <v>39</v>
      </c>
      <c r="C157" s="350" t="s">
        <v>8</v>
      </c>
      <c r="D157" s="138" t="s">
        <v>82</v>
      </c>
      <c r="E157" s="334">
        <v>3</v>
      </c>
      <c r="F157" s="14">
        <v>1</v>
      </c>
      <c r="G157" s="139">
        <f>IFERROR(F157/E157,"-")</f>
        <v>0.33333333333333331</v>
      </c>
      <c r="H157" s="334">
        <v>24</v>
      </c>
      <c r="I157" s="14">
        <v>12</v>
      </c>
      <c r="J157" s="139">
        <f>IFERROR(I157/H157,"-")</f>
        <v>0.5</v>
      </c>
      <c r="K157" s="334">
        <v>3552</v>
      </c>
      <c r="L157" s="14">
        <v>2690</v>
      </c>
      <c r="M157" s="139">
        <f>IFERROR(L157/K157,"-")</f>
        <v>0.75731981981981977</v>
      </c>
      <c r="N157" s="334">
        <v>2313</v>
      </c>
      <c r="O157" s="14">
        <v>1704</v>
      </c>
      <c r="P157" s="139">
        <f>IFERROR(O157/N157,"-")</f>
        <v>0.73670557717250329</v>
      </c>
      <c r="Q157" s="334">
        <v>1039</v>
      </c>
      <c r="R157" s="14">
        <v>752</v>
      </c>
      <c r="S157" s="139">
        <f>IFERROR(R157/Q157,"-")</f>
        <v>0.7237728585178056</v>
      </c>
      <c r="T157" s="334">
        <v>260</v>
      </c>
      <c r="U157" s="14">
        <v>165</v>
      </c>
      <c r="V157" s="139">
        <f>IFERROR(U157/T157,"-")</f>
        <v>0.63461538461538458</v>
      </c>
      <c r="W157" s="334">
        <v>27</v>
      </c>
      <c r="X157" s="14">
        <v>17</v>
      </c>
      <c r="Y157" s="139">
        <f>IFERROR(X157/W157,"-")</f>
        <v>0.62962962962962965</v>
      </c>
      <c r="Z157" s="334">
        <f>SUM(E157,H157,K157,N157,Q157,T157,W157)</f>
        <v>7218</v>
      </c>
      <c r="AA157" s="14">
        <f t="shared" si="11"/>
        <v>5341</v>
      </c>
      <c r="AB157" s="139">
        <f>IFERROR(AA157/Z157,"-")</f>
        <v>0.73995566638958166</v>
      </c>
    </row>
    <row r="158" spans="2:28">
      <c r="B158" s="338"/>
      <c r="C158" s="351"/>
      <c r="D158" s="24" t="s">
        <v>83</v>
      </c>
      <c r="E158" s="335">
        <v>3</v>
      </c>
      <c r="F158" s="17">
        <v>1</v>
      </c>
      <c r="G158" s="25">
        <f>IFERROR(F158/E157,"-")</f>
        <v>0.33333333333333331</v>
      </c>
      <c r="H158" s="335">
        <v>24</v>
      </c>
      <c r="I158" s="17">
        <v>3</v>
      </c>
      <c r="J158" s="25">
        <f>IFERROR(I158/H157,"-")</f>
        <v>0.125</v>
      </c>
      <c r="K158" s="335">
        <v>3552</v>
      </c>
      <c r="L158" s="17">
        <v>367</v>
      </c>
      <c r="M158" s="25">
        <f>IFERROR(L158/K157,"-")</f>
        <v>0.10332207207207207</v>
      </c>
      <c r="N158" s="335">
        <v>2313</v>
      </c>
      <c r="O158" s="17">
        <v>237</v>
      </c>
      <c r="P158" s="25">
        <f>IFERROR(O158/N157,"-")</f>
        <v>0.10246433203631647</v>
      </c>
      <c r="Q158" s="335">
        <v>1039</v>
      </c>
      <c r="R158" s="17">
        <v>84</v>
      </c>
      <c r="S158" s="25">
        <f>IFERROR(R158/Q157,"-")</f>
        <v>8.0846968238691044E-2</v>
      </c>
      <c r="T158" s="335">
        <v>260</v>
      </c>
      <c r="U158" s="17">
        <v>26</v>
      </c>
      <c r="V158" s="25">
        <f>IFERROR(U158/T157,"-")</f>
        <v>0.1</v>
      </c>
      <c r="W158" s="335">
        <v>27</v>
      </c>
      <c r="X158" s="17">
        <v>3</v>
      </c>
      <c r="Y158" s="25">
        <f>IFERROR(X158/W157,"-")</f>
        <v>0.1111111111111111</v>
      </c>
      <c r="Z158" s="335"/>
      <c r="AA158" s="17">
        <f t="shared" si="11"/>
        <v>721</v>
      </c>
      <c r="AB158" s="25">
        <f>IFERROR(AA158/Z157,"-")</f>
        <v>9.9889165973954003E-2</v>
      </c>
    </row>
    <row r="159" spans="2:28">
      <c r="B159" s="338"/>
      <c r="C159" s="351"/>
      <c r="D159" s="24" t="s">
        <v>84</v>
      </c>
      <c r="E159" s="335">
        <v>3</v>
      </c>
      <c r="F159" s="17">
        <v>1</v>
      </c>
      <c r="G159" s="25">
        <f>IFERROR(F159/E157,"-")</f>
        <v>0.33333333333333331</v>
      </c>
      <c r="H159" s="335">
        <v>24</v>
      </c>
      <c r="I159" s="17">
        <v>3</v>
      </c>
      <c r="J159" s="25">
        <f>IFERROR(I159/H157,"-")</f>
        <v>0.125</v>
      </c>
      <c r="K159" s="335">
        <v>3552</v>
      </c>
      <c r="L159" s="17">
        <v>196</v>
      </c>
      <c r="M159" s="25">
        <f>IFERROR(L159/K157,"-")</f>
        <v>5.5180180180180179E-2</v>
      </c>
      <c r="N159" s="335">
        <v>2313</v>
      </c>
      <c r="O159" s="17">
        <v>143</v>
      </c>
      <c r="P159" s="25">
        <f>IFERROR(O159/N157,"-")</f>
        <v>6.1824470384781671E-2</v>
      </c>
      <c r="Q159" s="335">
        <v>1039</v>
      </c>
      <c r="R159" s="17">
        <v>66</v>
      </c>
      <c r="S159" s="25">
        <f>IFERROR(R159/Q157,"-")</f>
        <v>6.3522617901828685E-2</v>
      </c>
      <c r="T159" s="335">
        <v>260</v>
      </c>
      <c r="U159" s="17">
        <v>19</v>
      </c>
      <c r="V159" s="25">
        <f>IFERROR(U159/T157,"-")</f>
        <v>7.3076923076923081E-2</v>
      </c>
      <c r="W159" s="335">
        <v>27</v>
      </c>
      <c r="X159" s="17">
        <v>1</v>
      </c>
      <c r="Y159" s="25">
        <f>IFERROR(X159/W157,"-")</f>
        <v>3.7037037037037035E-2</v>
      </c>
      <c r="Z159" s="335"/>
      <c r="AA159" s="17">
        <f t="shared" si="11"/>
        <v>429</v>
      </c>
      <c r="AB159" s="25">
        <f>IFERROR(AA159/Z157,"-")</f>
        <v>5.9434746467165421E-2</v>
      </c>
    </row>
    <row r="160" spans="2:28">
      <c r="B160" s="339"/>
      <c r="C160" s="352"/>
      <c r="D160" s="26" t="s">
        <v>85</v>
      </c>
      <c r="E160" s="336">
        <v>3</v>
      </c>
      <c r="F160" s="18">
        <v>0</v>
      </c>
      <c r="G160" s="27">
        <f>IFERROR(F160/E157,"-")</f>
        <v>0</v>
      </c>
      <c r="H160" s="336">
        <v>24</v>
      </c>
      <c r="I160" s="18">
        <v>6</v>
      </c>
      <c r="J160" s="27">
        <f>IFERROR(I160/H157,"-")</f>
        <v>0.25</v>
      </c>
      <c r="K160" s="336">
        <v>3552</v>
      </c>
      <c r="L160" s="18">
        <v>299</v>
      </c>
      <c r="M160" s="27">
        <f>IFERROR(L160/K157,"-")</f>
        <v>8.4177927927927929E-2</v>
      </c>
      <c r="N160" s="336">
        <v>2313</v>
      </c>
      <c r="O160" s="18">
        <v>229</v>
      </c>
      <c r="P160" s="27">
        <f>IFERROR(O160/N157,"-")</f>
        <v>9.9005620406398612E-2</v>
      </c>
      <c r="Q160" s="336">
        <v>1039</v>
      </c>
      <c r="R160" s="18">
        <v>137</v>
      </c>
      <c r="S160" s="27">
        <f>IFERROR(R160/Q157,"-")</f>
        <v>0.13185755534167468</v>
      </c>
      <c r="T160" s="336">
        <v>260</v>
      </c>
      <c r="U160" s="18">
        <v>50</v>
      </c>
      <c r="V160" s="27">
        <f>IFERROR(U160/T157,"-")</f>
        <v>0.19230769230769232</v>
      </c>
      <c r="W160" s="336">
        <v>27</v>
      </c>
      <c r="X160" s="18">
        <v>6</v>
      </c>
      <c r="Y160" s="27">
        <f>IFERROR(X160/W157,"-")</f>
        <v>0.22222222222222221</v>
      </c>
      <c r="Z160" s="336"/>
      <c r="AA160" s="18">
        <f t="shared" si="11"/>
        <v>727</v>
      </c>
      <c r="AB160" s="27">
        <f>IFERROR(AA160/Z157,"-")</f>
        <v>0.10072042116929897</v>
      </c>
    </row>
    <row r="161" spans="2:28">
      <c r="B161" s="337">
        <v>40</v>
      </c>
      <c r="C161" s="350" t="s">
        <v>46</v>
      </c>
      <c r="D161" s="138" t="s">
        <v>82</v>
      </c>
      <c r="E161" s="334">
        <v>3</v>
      </c>
      <c r="F161" s="14">
        <v>2</v>
      </c>
      <c r="G161" s="139">
        <f>IFERROR(F161/E161,"-")</f>
        <v>0.66666666666666663</v>
      </c>
      <c r="H161" s="334">
        <v>15</v>
      </c>
      <c r="I161" s="14">
        <v>13</v>
      </c>
      <c r="J161" s="139">
        <f>IFERROR(I161/H161,"-")</f>
        <v>0.8666666666666667</v>
      </c>
      <c r="K161" s="334">
        <v>832</v>
      </c>
      <c r="L161" s="14">
        <v>640</v>
      </c>
      <c r="M161" s="139">
        <f>IFERROR(L161/K161,"-")</f>
        <v>0.76923076923076927</v>
      </c>
      <c r="N161" s="334">
        <v>538</v>
      </c>
      <c r="O161" s="14">
        <v>409</v>
      </c>
      <c r="P161" s="139">
        <f>IFERROR(O161/N161,"-")</f>
        <v>0.7602230483271375</v>
      </c>
      <c r="Q161" s="334">
        <v>241</v>
      </c>
      <c r="R161" s="14">
        <v>164</v>
      </c>
      <c r="S161" s="139">
        <f>IFERROR(R161/Q161,"-")</f>
        <v>0.68049792531120334</v>
      </c>
      <c r="T161" s="334">
        <v>69</v>
      </c>
      <c r="U161" s="14">
        <v>48</v>
      </c>
      <c r="V161" s="139">
        <f>IFERROR(U161/T161,"-")</f>
        <v>0.69565217391304346</v>
      </c>
      <c r="W161" s="334">
        <v>6</v>
      </c>
      <c r="X161" s="14">
        <v>3</v>
      </c>
      <c r="Y161" s="139">
        <f>IFERROR(X161/W161,"-")</f>
        <v>0.5</v>
      </c>
      <c r="Z161" s="334">
        <f>SUM(E161,H161,K161,N161,Q161,T161,W161)</f>
        <v>1704</v>
      </c>
      <c r="AA161" s="14">
        <f t="shared" si="11"/>
        <v>1279</v>
      </c>
      <c r="AB161" s="139">
        <f>IFERROR(AA161/Z161,"-")</f>
        <v>0.75058685446009388</v>
      </c>
    </row>
    <row r="162" spans="2:28">
      <c r="B162" s="338"/>
      <c r="C162" s="351"/>
      <c r="D162" s="24" t="s">
        <v>83</v>
      </c>
      <c r="E162" s="335">
        <v>3</v>
      </c>
      <c r="F162" s="17">
        <v>0</v>
      </c>
      <c r="G162" s="25">
        <f>IFERROR(F162/E161,"-")</f>
        <v>0</v>
      </c>
      <c r="H162" s="335">
        <v>15</v>
      </c>
      <c r="I162" s="17">
        <v>0</v>
      </c>
      <c r="J162" s="25">
        <f>IFERROR(I162/H161,"-")</f>
        <v>0</v>
      </c>
      <c r="K162" s="335">
        <v>832</v>
      </c>
      <c r="L162" s="17">
        <v>81</v>
      </c>
      <c r="M162" s="25">
        <f>IFERROR(L162/K161,"-")</f>
        <v>9.7355769230769232E-2</v>
      </c>
      <c r="N162" s="335">
        <v>538</v>
      </c>
      <c r="O162" s="17">
        <v>47</v>
      </c>
      <c r="P162" s="25">
        <f>IFERROR(O162/N161,"-")</f>
        <v>8.7360594795539037E-2</v>
      </c>
      <c r="Q162" s="335">
        <v>241</v>
      </c>
      <c r="R162" s="17">
        <v>29</v>
      </c>
      <c r="S162" s="25">
        <f>IFERROR(R162/Q161,"-")</f>
        <v>0.12033195020746888</v>
      </c>
      <c r="T162" s="335">
        <v>69</v>
      </c>
      <c r="U162" s="17">
        <v>8</v>
      </c>
      <c r="V162" s="25">
        <f>IFERROR(U162/T161,"-")</f>
        <v>0.11594202898550725</v>
      </c>
      <c r="W162" s="335">
        <v>6</v>
      </c>
      <c r="X162" s="17">
        <v>2</v>
      </c>
      <c r="Y162" s="25">
        <f>IFERROR(X162/W161,"-")</f>
        <v>0.33333333333333331</v>
      </c>
      <c r="Z162" s="335"/>
      <c r="AA162" s="17">
        <f t="shared" si="11"/>
        <v>167</v>
      </c>
      <c r="AB162" s="25">
        <f>IFERROR(AA162/Z161,"-")</f>
        <v>9.800469483568075E-2</v>
      </c>
    </row>
    <row r="163" spans="2:28">
      <c r="B163" s="338"/>
      <c r="C163" s="351"/>
      <c r="D163" s="24" t="s">
        <v>84</v>
      </c>
      <c r="E163" s="335">
        <v>3</v>
      </c>
      <c r="F163" s="17">
        <v>1</v>
      </c>
      <c r="G163" s="25">
        <f>IFERROR(F163/E161,"-")</f>
        <v>0.33333333333333331</v>
      </c>
      <c r="H163" s="335">
        <v>15</v>
      </c>
      <c r="I163" s="17">
        <v>2</v>
      </c>
      <c r="J163" s="25">
        <f>IFERROR(I163/H161,"-")</f>
        <v>0.13333333333333333</v>
      </c>
      <c r="K163" s="335">
        <v>832</v>
      </c>
      <c r="L163" s="17">
        <v>47</v>
      </c>
      <c r="M163" s="25">
        <f>IFERROR(L163/K161,"-")</f>
        <v>5.6490384615384616E-2</v>
      </c>
      <c r="N163" s="335">
        <v>538</v>
      </c>
      <c r="O163" s="17">
        <v>21</v>
      </c>
      <c r="P163" s="25">
        <f>IFERROR(O163/N161,"-")</f>
        <v>3.9033457249070633E-2</v>
      </c>
      <c r="Q163" s="335">
        <v>241</v>
      </c>
      <c r="R163" s="17">
        <v>19</v>
      </c>
      <c r="S163" s="25">
        <f>IFERROR(R163/Q161,"-")</f>
        <v>7.8838174273858919E-2</v>
      </c>
      <c r="T163" s="335">
        <v>69</v>
      </c>
      <c r="U163" s="17">
        <v>2</v>
      </c>
      <c r="V163" s="25">
        <f>IFERROR(U163/T161,"-")</f>
        <v>2.8985507246376812E-2</v>
      </c>
      <c r="W163" s="335">
        <v>6</v>
      </c>
      <c r="X163" s="17">
        <v>1</v>
      </c>
      <c r="Y163" s="25">
        <f>IFERROR(X163/W161,"-")</f>
        <v>0.16666666666666666</v>
      </c>
      <c r="Z163" s="335"/>
      <c r="AA163" s="17">
        <f t="shared" si="11"/>
        <v>93</v>
      </c>
      <c r="AB163" s="25">
        <f>IFERROR(AA163/Z161,"-")</f>
        <v>5.4577464788732391E-2</v>
      </c>
    </row>
    <row r="164" spans="2:28">
      <c r="B164" s="339"/>
      <c r="C164" s="352"/>
      <c r="D164" s="26" t="s">
        <v>85</v>
      </c>
      <c r="E164" s="336">
        <v>3</v>
      </c>
      <c r="F164" s="18">
        <v>0</v>
      </c>
      <c r="G164" s="27">
        <f>IFERROR(F164/E161,"-")</f>
        <v>0</v>
      </c>
      <c r="H164" s="336">
        <v>15</v>
      </c>
      <c r="I164" s="18">
        <v>0</v>
      </c>
      <c r="J164" s="27">
        <f>IFERROR(I164/H161,"-")</f>
        <v>0</v>
      </c>
      <c r="K164" s="336">
        <v>832</v>
      </c>
      <c r="L164" s="18">
        <v>64</v>
      </c>
      <c r="M164" s="27">
        <f>IFERROR(L164/K161,"-")</f>
        <v>7.6923076923076927E-2</v>
      </c>
      <c r="N164" s="336">
        <v>538</v>
      </c>
      <c r="O164" s="18">
        <v>61</v>
      </c>
      <c r="P164" s="27">
        <f>IFERROR(O164/N161,"-")</f>
        <v>0.11338289962825279</v>
      </c>
      <c r="Q164" s="336">
        <v>241</v>
      </c>
      <c r="R164" s="18">
        <v>29</v>
      </c>
      <c r="S164" s="27">
        <f>IFERROR(R164/Q161,"-")</f>
        <v>0.12033195020746888</v>
      </c>
      <c r="T164" s="336">
        <v>69</v>
      </c>
      <c r="U164" s="18">
        <v>11</v>
      </c>
      <c r="V164" s="27">
        <f>IFERROR(U164/T161,"-")</f>
        <v>0.15942028985507245</v>
      </c>
      <c r="W164" s="336">
        <v>6</v>
      </c>
      <c r="X164" s="18">
        <v>0</v>
      </c>
      <c r="Y164" s="27">
        <f>IFERROR(X164/W161,"-")</f>
        <v>0</v>
      </c>
      <c r="Z164" s="336"/>
      <c r="AA164" s="18">
        <f t="shared" si="11"/>
        <v>165</v>
      </c>
      <c r="AB164" s="27">
        <f>IFERROR(AA164/Z161,"-")</f>
        <v>9.6830985915492954E-2</v>
      </c>
    </row>
    <row r="165" spans="2:28">
      <c r="B165" s="337">
        <v>41</v>
      </c>
      <c r="C165" s="350" t="s">
        <v>13</v>
      </c>
      <c r="D165" s="138" t="s">
        <v>82</v>
      </c>
      <c r="E165" s="334">
        <v>3</v>
      </c>
      <c r="F165" s="14">
        <v>1</v>
      </c>
      <c r="G165" s="139">
        <f>IFERROR(F165/E165,"-")</f>
        <v>0.33333333333333331</v>
      </c>
      <c r="H165" s="334">
        <v>10</v>
      </c>
      <c r="I165" s="14">
        <v>8</v>
      </c>
      <c r="J165" s="139">
        <f>IFERROR(I165/H165,"-")</f>
        <v>0.8</v>
      </c>
      <c r="K165" s="334">
        <v>1526</v>
      </c>
      <c r="L165" s="14">
        <v>1148</v>
      </c>
      <c r="M165" s="139">
        <f>IFERROR(L165/K165,"-")</f>
        <v>0.75229357798165142</v>
      </c>
      <c r="N165" s="334">
        <v>1083</v>
      </c>
      <c r="O165" s="14">
        <v>791</v>
      </c>
      <c r="P165" s="139">
        <f>IFERROR(O165/N165,"-")</f>
        <v>0.73037857802400741</v>
      </c>
      <c r="Q165" s="334">
        <v>494</v>
      </c>
      <c r="R165" s="14">
        <v>362</v>
      </c>
      <c r="S165" s="139">
        <f>IFERROR(R165/Q165,"-")</f>
        <v>0.73279352226720651</v>
      </c>
      <c r="T165" s="334">
        <v>126</v>
      </c>
      <c r="U165" s="14">
        <v>86</v>
      </c>
      <c r="V165" s="139">
        <f>IFERROR(U165/T165,"-")</f>
        <v>0.68253968253968256</v>
      </c>
      <c r="W165" s="334">
        <v>18</v>
      </c>
      <c r="X165" s="14">
        <v>10</v>
      </c>
      <c r="Y165" s="139">
        <f>IFERROR(X165/W165,"-")</f>
        <v>0.55555555555555558</v>
      </c>
      <c r="Z165" s="334">
        <f>SUM(E165,H165,K165,N165,Q165,T165,W165)</f>
        <v>3260</v>
      </c>
      <c r="AA165" s="14">
        <f t="shared" si="11"/>
        <v>2406</v>
      </c>
      <c r="AB165" s="139">
        <f>IFERROR(AA165/Z165,"-")</f>
        <v>0.73803680981595088</v>
      </c>
    </row>
    <row r="166" spans="2:28">
      <c r="B166" s="338"/>
      <c r="C166" s="351"/>
      <c r="D166" s="24" t="s">
        <v>83</v>
      </c>
      <c r="E166" s="335">
        <v>3</v>
      </c>
      <c r="F166" s="17">
        <v>0</v>
      </c>
      <c r="G166" s="25">
        <f>IFERROR(F166/E165,"-")</f>
        <v>0</v>
      </c>
      <c r="H166" s="335">
        <v>10</v>
      </c>
      <c r="I166" s="17">
        <v>1</v>
      </c>
      <c r="J166" s="25">
        <f>IFERROR(I166/H165,"-")</f>
        <v>0.1</v>
      </c>
      <c r="K166" s="335">
        <v>1526</v>
      </c>
      <c r="L166" s="17">
        <v>161</v>
      </c>
      <c r="M166" s="25">
        <f>IFERROR(L166/K165,"-")</f>
        <v>0.10550458715596331</v>
      </c>
      <c r="N166" s="335">
        <v>1083</v>
      </c>
      <c r="O166" s="17">
        <v>109</v>
      </c>
      <c r="P166" s="25">
        <f>IFERROR(O166/N165,"-")</f>
        <v>0.10064635272391505</v>
      </c>
      <c r="Q166" s="335">
        <v>494</v>
      </c>
      <c r="R166" s="17">
        <v>39</v>
      </c>
      <c r="S166" s="25">
        <f>IFERROR(R166/Q165,"-")</f>
        <v>7.8947368421052627E-2</v>
      </c>
      <c r="T166" s="335">
        <v>126</v>
      </c>
      <c r="U166" s="17">
        <v>11</v>
      </c>
      <c r="V166" s="25">
        <f>IFERROR(U166/T165,"-")</f>
        <v>8.7301587301587297E-2</v>
      </c>
      <c r="W166" s="335">
        <v>18</v>
      </c>
      <c r="X166" s="17">
        <v>2</v>
      </c>
      <c r="Y166" s="25">
        <f>IFERROR(X166/W165,"-")</f>
        <v>0.1111111111111111</v>
      </c>
      <c r="Z166" s="335"/>
      <c r="AA166" s="17">
        <f t="shared" si="11"/>
        <v>323</v>
      </c>
      <c r="AB166" s="25">
        <f>IFERROR(AA166/Z165,"-")</f>
        <v>9.9079754601226991E-2</v>
      </c>
    </row>
    <row r="167" spans="2:28">
      <c r="B167" s="338"/>
      <c r="C167" s="351"/>
      <c r="D167" s="24" t="s">
        <v>84</v>
      </c>
      <c r="E167" s="335">
        <v>3</v>
      </c>
      <c r="F167" s="17">
        <v>1</v>
      </c>
      <c r="G167" s="25">
        <f>IFERROR(F167/E165,"-")</f>
        <v>0.33333333333333331</v>
      </c>
      <c r="H167" s="335">
        <v>10</v>
      </c>
      <c r="I167" s="17">
        <v>0</v>
      </c>
      <c r="J167" s="25">
        <f>IFERROR(I167/H165,"-")</f>
        <v>0</v>
      </c>
      <c r="K167" s="335">
        <v>1526</v>
      </c>
      <c r="L167" s="17">
        <v>87</v>
      </c>
      <c r="M167" s="25">
        <f>IFERROR(L167/K165,"-")</f>
        <v>5.7011795543905633E-2</v>
      </c>
      <c r="N167" s="335">
        <v>1083</v>
      </c>
      <c r="O167" s="17">
        <v>79</v>
      </c>
      <c r="P167" s="25">
        <f>IFERROR(O167/N165,"-")</f>
        <v>7.29455216989843E-2</v>
      </c>
      <c r="Q167" s="335">
        <v>494</v>
      </c>
      <c r="R167" s="17">
        <v>36</v>
      </c>
      <c r="S167" s="25">
        <f>IFERROR(R167/Q165,"-")</f>
        <v>7.28744939271255E-2</v>
      </c>
      <c r="T167" s="335">
        <v>126</v>
      </c>
      <c r="U167" s="17">
        <v>3</v>
      </c>
      <c r="V167" s="25">
        <f>IFERROR(U167/T165,"-")</f>
        <v>2.3809523809523808E-2</v>
      </c>
      <c r="W167" s="335">
        <v>18</v>
      </c>
      <c r="X167" s="17">
        <v>1</v>
      </c>
      <c r="Y167" s="25">
        <f>IFERROR(X167/W165,"-")</f>
        <v>5.5555555555555552E-2</v>
      </c>
      <c r="Z167" s="335"/>
      <c r="AA167" s="17">
        <f t="shared" si="11"/>
        <v>207</v>
      </c>
      <c r="AB167" s="25">
        <f>IFERROR(AA167/Z165,"-")</f>
        <v>6.3496932515337418E-2</v>
      </c>
    </row>
    <row r="168" spans="2:28">
      <c r="B168" s="339"/>
      <c r="C168" s="352"/>
      <c r="D168" s="26" t="s">
        <v>85</v>
      </c>
      <c r="E168" s="336">
        <v>3</v>
      </c>
      <c r="F168" s="18">
        <v>1</v>
      </c>
      <c r="G168" s="27">
        <f>IFERROR(F168/E165,"-")</f>
        <v>0.33333333333333331</v>
      </c>
      <c r="H168" s="336">
        <v>10</v>
      </c>
      <c r="I168" s="18">
        <v>1</v>
      </c>
      <c r="J168" s="27">
        <f>IFERROR(I168/H165,"-")</f>
        <v>0.1</v>
      </c>
      <c r="K168" s="336">
        <v>1526</v>
      </c>
      <c r="L168" s="18">
        <v>130</v>
      </c>
      <c r="M168" s="27">
        <f>IFERROR(L168/K165,"-")</f>
        <v>8.5190039318479682E-2</v>
      </c>
      <c r="N168" s="336">
        <v>1083</v>
      </c>
      <c r="O168" s="18">
        <v>104</v>
      </c>
      <c r="P168" s="27">
        <f>IFERROR(O168/N165,"-")</f>
        <v>9.6029547553093259E-2</v>
      </c>
      <c r="Q168" s="336">
        <v>494</v>
      </c>
      <c r="R168" s="18">
        <v>57</v>
      </c>
      <c r="S168" s="27">
        <f>IFERROR(R168/Q165,"-")</f>
        <v>0.11538461538461539</v>
      </c>
      <c r="T168" s="336">
        <v>126</v>
      </c>
      <c r="U168" s="18">
        <v>26</v>
      </c>
      <c r="V168" s="27">
        <f>IFERROR(U168/T165,"-")</f>
        <v>0.20634920634920634</v>
      </c>
      <c r="W168" s="336">
        <v>18</v>
      </c>
      <c r="X168" s="18">
        <v>5</v>
      </c>
      <c r="Y168" s="27">
        <f>IFERROR(X168/W165,"-")</f>
        <v>0.27777777777777779</v>
      </c>
      <c r="Z168" s="336"/>
      <c r="AA168" s="18">
        <f t="shared" si="11"/>
        <v>324</v>
      </c>
      <c r="AB168" s="27">
        <f>IFERROR(AA168/Z165,"-")</f>
        <v>9.9386503067484658E-2</v>
      </c>
    </row>
    <row r="169" spans="2:28">
      <c r="B169" s="337">
        <v>42</v>
      </c>
      <c r="C169" s="350" t="s">
        <v>14</v>
      </c>
      <c r="D169" s="138" t="s">
        <v>82</v>
      </c>
      <c r="E169" s="334">
        <v>5</v>
      </c>
      <c r="F169" s="14">
        <v>3</v>
      </c>
      <c r="G169" s="139">
        <f>IFERROR(F169/E169,"-")</f>
        <v>0.6</v>
      </c>
      <c r="H169" s="334">
        <v>16</v>
      </c>
      <c r="I169" s="14">
        <v>13</v>
      </c>
      <c r="J169" s="139">
        <f>IFERROR(I169/H169,"-")</f>
        <v>0.8125</v>
      </c>
      <c r="K169" s="334">
        <v>2145</v>
      </c>
      <c r="L169" s="14">
        <v>1603</v>
      </c>
      <c r="M169" s="139">
        <f>IFERROR(L169/K169,"-")</f>
        <v>0.74731934731934735</v>
      </c>
      <c r="N169" s="334">
        <v>1190</v>
      </c>
      <c r="O169" s="14">
        <v>880</v>
      </c>
      <c r="P169" s="139">
        <f>IFERROR(O169/N169,"-")</f>
        <v>0.73949579831932777</v>
      </c>
      <c r="Q169" s="334">
        <v>486</v>
      </c>
      <c r="R169" s="14">
        <v>336</v>
      </c>
      <c r="S169" s="139">
        <f>IFERROR(R169/Q169,"-")</f>
        <v>0.69135802469135799</v>
      </c>
      <c r="T169" s="334">
        <v>110</v>
      </c>
      <c r="U169" s="14">
        <v>71</v>
      </c>
      <c r="V169" s="139">
        <f>IFERROR(U169/T169,"-")</f>
        <v>0.6454545454545455</v>
      </c>
      <c r="W169" s="334">
        <v>20</v>
      </c>
      <c r="X169" s="14">
        <v>15</v>
      </c>
      <c r="Y169" s="139">
        <f>IFERROR(X169/W169,"-")</f>
        <v>0.75</v>
      </c>
      <c r="Z169" s="334">
        <f>SUM(E169,H169,K169,N169,Q169,T169,W169)</f>
        <v>3972</v>
      </c>
      <c r="AA169" s="14">
        <f t="shared" si="11"/>
        <v>2921</v>
      </c>
      <c r="AB169" s="139">
        <f>IFERROR(AA169/Z169,"-")</f>
        <v>0.73539778449144011</v>
      </c>
    </row>
    <row r="170" spans="2:28">
      <c r="B170" s="338"/>
      <c r="C170" s="351"/>
      <c r="D170" s="24" t="s">
        <v>83</v>
      </c>
      <c r="E170" s="335">
        <v>5</v>
      </c>
      <c r="F170" s="17">
        <v>0</v>
      </c>
      <c r="G170" s="25">
        <f>IFERROR(F170/E169,"-")</f>
        <v>0</v>
      </c>
      <c r="H170" s="335">
        <v>16</v>
      </c>
      <c r="I170" s="17">
        <v>0</v>
      </c>
      <c r="J170" s="25">
        <f>IFERROR(I170/H169,"-")</f>
        <v>0</v>
      </c>
      <c r="K170" s="335">
        <v>2145</v>
      </c>
      <c r="L170" s="17">
        <v>239</v>
      </c>
      <c r="M170" s="25">
        <f>IFERROR(L170/K169,"-")</f>
        <v>0.11142191142191142</v>
      </c>
      <c r="N170" s="335">
        <v>1190</v>
      </c>
      <c r="O170" s="17">
        <v>118</v>
      </c>
      <c r="P170" s="25">
        <f>IFERROR(O170/N169,"-")</f>
        <v>9.9159663865546213E-2</v>
      </c>
      <c r="Q170" s="335">
        <v>486</v>
      </c>
      <c r="R170" s="17">
        <v>53</v>
      </c>
      <c r="S170" s="25">
        <f>IFERROR(R170/Q169,"-")</f>
        <v>0.10905349794238683</v>
      </c>
      <c r="T170" s="335">
        <v>110</v>
      </c>
      <c r="U170" s="17">
        <v>16</v>
      </c>
      <c r="V170" s="25">
        <f>IFERROR(U170/T169,"-")</f>
        <v>0.14545454545454545</v>
      </c>
      <c r="W170" s="335">
        <v>20</v>
      </c>
      <c r="X170" s="17">
        <v>1</v>
      </c>
      <c r="Y170" s="25">
        <f>IFERROR(X170/W169,"-")</f>
        <v>0.05</v>
      </c>
      <c r="Z170" s="335"/>
      <c r="AA170" s="17">
        <f t="shared" si="11"/>
        <v>427</v>
      </c>
      <c r="AB170" s="25">
        <f>IFERROR(AA170/Z169,"-")</f>
        <v>0.10750251762336355</v>
      </c>
    </row>
    <row r="171" spans="2:28">
      <c r="B171" s="338"/>
      <c r="C171" s="351"/>
      <c r="D171" s="24" t="s">
        <v>84</v>
      </c>
      <c r="E171" s="335">
        <v>5</v>
      </c>
      <c r="F171" s="17">
        <v>2</v>
      </c>
      <c r="G171" s="25">
        <f>IFERROR(F171/E169,"-")</f>
        <v>0.4</v>
      </c>
      <c r="H171" s="335">
        <v>16</v>
      </c>
      <c r="I171" s="17">
        <v>1</v>
      </c>
      <c r="J171" s="25">
        <f>IFERROR(I171/H169,"-")</f>
        <v>6.25E-2</v>
      </c>
      <c r="K171" s="335">
        <v>2145</v>
      </c>
      <c r="L171" s="17">
        <v>124</v>
      </c>
      <c r="M171" s="25">
        <f>IFERROR(L171/K169,"-")</f>
        <v>5.7808857808857812E-2</v>
      </c>
      <c r="N171" s="335">
        <v>1190</v>
      </c>
      <c r="O171" s="17">
        <v>71</v>
      </c>
      <c r="P171" s="25">
        <f>IFERROR(O171/N169,"-")</f>
        <v>5.9663865546218491E-2</v>
      </c>
      <c r="Q171" s="335">
        <v>486</v>
      </c>
      <c r="R171" s="17">
        <v>31</v>
      </c>
      <c r="S171" s="25">
        <f>IFERROR(R171/Q169,"-")</f>
        <v>6.3786008230452676E-2</v>
      </c>
      <c r="T171" s="335">
        <v>110</v>
      </c>
      <c r="U171" s="17">
        <v>5</v>
      </c>
      <c r="V171" s="25">
        <f>IFERROR(U171/T169,"-")</f>
        <v>4.5454545454545456E-2</v>
      </c>
      <c r="W171" s="335">
        <v>20</v>
      </c>
      <c r="X171" s="17">
        <v>0</v>
      </c>
      <c r="Y171" s="25">
        <f>IFERROR(X171/W169,"-")</f>
        <v>0</v>
      </c>
      <c r="Z171" s="335"/>
      <c r="AA171" s="17">
        <f t="shared" si="11"/>
        <v>234</v>
      </c>
      <c r="AB171" s="25">
        <f>IFERROR(AA171/Z169,"-")</f>
        <v>5.8912386706948643E-2</v>
      </c>
    </row>
    <row r="172" spans="2:28">
      <c r="B172" s="339"/>
      <c r="C172" s="352"/>
      <c r="D172" s="26" t="s">
        <v>85</v>
      </c>
      <c r="E172" s="336">
        <v>5</v>
      </c>
      <c r="F172" s="18">
        <v>0</v>
      </c>
      <c r="G172" s="27">
        <f>IFERROR(F172/E169,"-")</f>
        <v>0</v>
      </c>
      <c r="H172" s="336">
        <v>16</v>
      </c>
      <c r="I172" s="18">
        <v>2</v>
      </c>
      <c r="J172" s="27">
        <f>IFERROR(I172/H169,"-")</f>
        <v>0.125</v>
      </c>
      <c r="K172" s="336">
        <v>2145</v>
      </c>
      <c r="L172" s="18">
        <v>179</v>
      </c>
      <c r="M172" s="27">
        <f>IFERROR(L172/K169,"-")</f>
        <v>8.3449883449883452E-2</v>
      </c>
      <c r="N172" s="336">
        <v>1190</v>
      </c>
      <c r="O172" s="18">
        <v>121</v>
      </c>
      <c r="P172" s="27">
        <f>IFERROR(O172/N169,"-")</f>
        <v>0.10168067226890756</v>
      </c>
      <c r="Q172" s="336">
        <v>486</v>
      </c>
      <c r="R172" s="18">
        <v>66</v>
      </c>
      <c r="S172" s="27">
        <f>IFERROR(R172/Q169,"-")</f>
        <v>0.13580246913580246</v>
      </c>
      <c r="T172" s="336">
        <v>110</v>
      </c>
      <c r="U172" s="18">
        <v>18</v>
      </c>
      <c r="V172" s="27">
        <f>IFERROR(U172/T169,"-")</f>
        <v>0.16363636363636364</v>
      </c>
      <c r="W172" s="336">
        <v>20</v>
      </c>
      <c r="X172" s="18">
        <v>4</v>
      </c>
      <c r="Y172" s="27">
        <f>IFERROR(X172/W169,"-")</f>
        <v>0.2</v>
      </c>
      <c r="Z172" s="336"/>
      <c r="AA172" s="18">
        <f t="shared" si="11"/>
        <v>390</v>
      </c>
      <c r="AB172" s="27">
        <f>IFERROR(AA172/Z169,"-")</f>
        <v>9.8187311178247735E-2</v>
      </c>
    </row>
    <row r="173" spans="2:28">
      <c r="B173" s="337">
        <v>43</v>
      </c>
      <c r="C173" s="350" t="s">
        <v>9</v>
      </c>
      <c r="D173" s="138" t="s">
        <v>82</v>
      </c>
      <c r="E173" s="334">
        <v>8</v>
      </c>
      <c r="F173" s="14">
        <v>7</v>
      </c>
      <c r="G173" s="139">
        <f>IFERROR(F173/E173,"-")</f>
        <v>0.875</v>
      </c>
      <c r="H173" s="334">
        <v>27</v>
      </c>
      <c r="I173" s="14">
        <v>17</v>
      </c>
      <c r="J173" s="139">
        <f>IFERROR(I173/H173,"-")</f>
        <v>0.62962962962962965</v>
      </c>
      <c r="K173" s="334">
        <v>3916</v>
      </c>
      <c r="L173" s="14">
        <v>3080</v>
      </c>
      <c r="M173" s="139">
        <f>IFERROR(L173/K173,"-")</f>
        <v>0.7865168539325843</v>
      </c>
      <c r="N173" s="334">
        <v>2541</v>
      </c>
      <c r="O173" s="14">
        <v>1899</v>
      </c>
      <c r="P173" s="139">
        <f>IFERROR(O173/N173,"-")</f>
        <v>0.74734356552538372</v>
      </c>
      <c r="Q173" s="334">
        <v>1144</v>
      </c>
      <c r="R173" s="14">
        <v>827</v>
      </c>
      <c r="S173" s="139">
        <f>IFERROR(R173/Q173,"-")</f>
        <v>0.72290209790209792</v>
      </c>
      <c r="T173" s="334">
        <v>302</v>
      </c>
      <c r="U173" s="14">
        <v>199</v>
      </c>
      <c r="V173" s="139">
        <f>IFERROR(U173/T173,"-")</f>
        <v>0.65894039735099341</v>
      </c>
      <c r="W173" s="334">
        <v>45</v>
      </c>
      <c r="X173" s="14">
        <v>33</v>
      </c>
      <c r="Y173" s="139">
        <f>IFERROR(X173/W173,"-")</f>
        <v>0.73333333333333328</v>
      </c>
      <c r="Z173" s="334">
        <f>SUM(E173,H173,K173,N173,Q173,T173,W173)</f>
        <v>7983</v>
      </c>
      <c r="AA173" s="14">
        <f t="shared" si="11"/>
        <v>6062</v>
      </c>
      <c r="AB173" s="139">
        <f>IFERROR(AA173/Z173,"-")</f>
        <v>0.75936364775147192</v>
      </c>
    </row>
    <row r="174" spans="2:28">
      <c r="B174" s="338"/>
      <c r="C174" s="351"/>
      <c r="D174" s="24" t="s">
        <v>83</v>
      </c>
      <c r="E174" s="335">
        <v>8</v>
      </c>
      <c r="F174" s="17">
        <v>0</v>
      </c>
      <c r="G174" s="25">
        <f>IFERROR(F174/E173,"-")</f>
        <v>0</v>
      </c>
      <c r="H174" s="335">
        <v>27</v>
      </c>
      <c r="I174" s="17">
        <v>2</v>
      </c>
      <c r="J174" s="25">
        <f>IFERROR(I174/H173,"-")</f>
        <v>7.407407407407407E-2</v>
      </c>
      <c r="K174" s="335">
        <v>3916</v>
      </c>
      <c r="L174" s="17">
        <v>383</v>
      </c>
      <c r="M174" s="25">
        <f>IFERROR(L174/K173,"-")</f>
        <v>9.7803881511746682E-2</v>
      </c>
      <c r="N174" s="335">
        <v>2541</v>
      </c>
      <c r="O174" s="17">
        <v>231</v>
      </c>
      <c r="P174" s="25">
        <f>IFERROR(O174/N173,"-")</f>
        <v>9.0909090909090912E-2</v>
      </c>
      <c r="Q174" s="335">
        <v>1144</v>
      </c>
      <c r="R174" s="17">
        <v>114</v>
      </c>
      <c r="S174" s="25">
        <f>IFERROR(R174/Q173,"-")</f>
        <v>9.9650349650349648E-2</v>
      </c>
      <c r="T174" s="335">
        <v>302</v>
      </c>
      <c r="U174" s="17">
        <v>25</v>
      </c>
      <c r="V174" s="25">
        <f>IFERROR(U174/T173,"-")</f>
        <v>8.2781456953642391E-2</v>
      </c>
      <c r="W174" s="335">
        <v>45</v>
      </c>
      <c r="X174" s="17">
        <v>2</v>
      </c>
      <c r="Y174" s="25">
        <f>IFERROR(X174/W173,"-")</f>
        <v>4.4444444444444446E-2</v>
      </c>
      <c r="Z174" s="335"/>
      <c r="AA174" s="17">
        <f t="shared" si="11"/>
        <v>757</v>
      </c>
      <c r="AB174" s="25">
        <f>IFERROR(AA174/Z173,"-")</f>
        <v>9.4826506325942625E-2</v>
      </c>
    </row>
    <row r="175" spans="2:28">
      <c r="B175" s="338"/>
      <c r="C175" s="351"/>
      <c r="D175" s="24" t="s">
        <v>84</v>
      </c>
      <c r="E175" s="335">
        <v>8</v>
      </c>
      <c r="F175" s="17">
        <v>0</v>
      </c>
      <c r="G175" s="25">
        <f>IFERROR(F175/E173,"-")</f>
        <v>0</v>
      </c>
      <c r="H175" s="335">
        <v>27</v>
      </c>
      <c r="I175" s="17">
        <v>6</v>
      </c>
      <c r="J175" s="25">
        <f>IFERROR(I175/H173,"-")</f>
        <v>0.22222222222222221</v>
      </c>
      <c r="K175" s="335">
        <v>3916</v>
      </c>
      <c r="L175" s="17">
        <v>164</v>
      </c>
      <c r="M175" s="25">
        <f>IFERROR(L175/K173,"-")</f>
        <v>4.1879468845760978E-2</v>
      </c>
      <c r="N175" s="335">
        <v>2541</v>
      </c>
      <c r="O175" s="17">
        <v>144</v>
      </c>
      <c r="P175" s="25">
        <f>IFERROR(O175/N173,"-")</f>
        <v>5.667060212514758E-2</v>
      </c>
      <c r="Q175" s="335">
        <v>1144</v>
      </c>
      <c r="R175" s="17">
        <v>70</v>
      </c>
      <c r="S175" s="25">
        <f>IFERROR(R175/Q173,"-")</f>
        <v>6.1188811188811192E-2</v>
      </c>
      <c r="T175" s="335">
        <v>302</v>
      </c>
      <c r="U175" s="17">
        <v>16</v>
      </c>
      <c r="V175" s="25">
        <f>IFERROR(U175/T173,"-")</f>
        <v>5.2980132450331126E-2</v>
      </c>
      <c r="W175" s="335">
        <v>45</v>
      </c>
      <c r="X175" s="17">
        <v>3</v>
      </c>
      <c r="Y175" s="25">
        <f>IFERROR(X175/W173,"-")</f>
        <v>6.6666666666666666E-2</v>
      </c>
      <c r="Z175" s="335"/>
      <c r="AA175" s="17">
        <f t="shared" si="11"/>
        <v>403</v>
      </c>
      <c r="AB175" s="25">
        <f>IFERROR(AA175/Z173,"-")</f>
        <v>5.0482274834022296E-2</v>
      </c>
    </row>
    <row r="176" spans="2:28">
      <c r="B176" s="339"/>
      <c r="C176" s="352"/>
      <c r="D176" s="26" t="s">
        <v>85</v>
      </c>
      <c r="E176" s="336">
        <v>8</v>
      </c>
      <c r="F176" s="18">
        <v>1</v>
      </c>
      <c r="G176" s="27">
        <f>IFERROR(F176/E173,"-")</f>
        <v>0.125</v>
      </c>
      <c r="H176" s="336">
        <v>27</v>
      </c>
      <c r="I176" s="18">
        <v>2</v>
      </c>
      <c r="J176" s="27">
        <f>IFERROR(I176/H173,"-")</f>
        <v>7.407407407407407E-2</v>
      </c>
      <c r="K176" s="336">
        <v>3916</v>
      </c>
      <c r="L176" s="18">
        <v>289</v>
      </c>
      <c r="M176" s="27">
        <f>IFERROR(L176/K173,"-")</f>
        <v>7.3799795709908064E-2</v>
      </c>
      <c r="N176" s="336">
        <v>2541</v>
      </c>
      <c r="O176" s="18">
        <v>267</v>
      </c>
      <c r="P176" s="27">
        <f>IFERROR(O176/N173,"-")</f>
        <v>0.1050767414403778</v>
      </c>
      <c r="Q176" s="336">
        <v>1144</v>
      </c>
      <c r="R176" s="18">
        <v>133</v>
      </c>
      <c r="S176" s="27">
        <f>IFERROR(R176/Q173,"-")</f>
        <v>0.11625874125874126</v>
      </c>
      <c r="T176" s="336">
        <v>302</v>
      </c>
      <c r="U176" s="18">
        <v>62</v>
      </c>
      <c r="V176" s="27">
        <f>IFERROR(U176/T173,"-")</f>
        <v>0.20529801324503311</v>
      </c>
      <c r="W176" s="336">
        <v>45</v>
      </c>
      <c r="X176" s="18">
        <v>7</v>
      </c>
      <c r="Y176" s="27">
        <f>IFERROR(X176/W173,"-")</f>
        <v>0.15555555555555556</v>
      </c>
      <c r="Z176" s="336"/>
      <c r="AA176" s="18">
        <f t="shared" si="11"/>
        <v>761</v>
      </c>
      <c r="AB176" s="27">
        <f>IFERROR(AA176/Z173,"-")</f>
        <v>9.5327571088563198E-2</v>
      </c>
    </row>
    <row r="177" spans="2:28">
      <c r="B177" s="337">
        <v>44</v>
      </c>
      <c r="C177" s="350" t="s">
        <v>21</v>
      </c>
      <c r="D177" s="138" t="s">
        <v>82</v>
      </c>
      <c r="E177" s="334">
        <v>2</v>
      </c>
      <c r="F177" s="14">
        <v>1</v>
      </c>
      <c r="G177" s="139">
        <f>IFERROR(F177/E177,"-")</f>
        <v>0.5</v>
      </c>
      <c r="H177" s="334">
        <v>18</v>
      </c>
      <c r="I177" s="14">
        <v>10</v>
      </c>
      <c r="J177" s="139">
        <f>IFERROR(I177/H177,"-")</f>
        <v>0.55555555555555558</v>
      </c>
      <c r="K177" s="334">
        <v>3798</v>
      </c>
      <c r="L177" s="14">
        <v>3007</v>
      </c>
      <c r="M177" s="139">
        <f>IFERROR(L177/K177,"-")</f>
        <v>0.79173249078462349</v>
      </c>
      <c r="N177" s="334">
        <v>2503</v>
      </c>
      <c r="O177" s="14">
        <v>1857</v>
      </c>
      <c r="P177" s="139">
        <f>IFERROR(O177/N177,"-")</f>
        <v>0.74190970834998005</v>
      </c>
      <c r="Q177" s="334">
        <v>1035</v>
      </c>
      <c r="R177" s="14">
        <v>745</v>
      </c>
      <c r="S177" s="139">
        <f>IFERROR(R177/Q177,"-")</f>
        <v>0.71980676328502413</v>
      </c>
      <c r="T177" s="334">
        <v>254</v>
      </c>
      <c r="U177" s="14">
        <v>182</v>
      </c>
      <c r="V177" s="139">
        <f>IFERROR(U177/T177,"-")</f>
        <v>0.71653543307086609</v>
      </c>
      <c r="W177" s="334">
        <v>47</v>
      </c>
      <c r="X177" s="14">
        <v>32</v>
      </c>
      <c r="Y177" s="139">
        <f>IFERROR(X177/W177,"-")</f>
        <v>0.68085106382978722</v>
      </c>
      <c r="Z177" s="334">
        <f>SUM(E177,H177,K177,N177,Q177,T177,W177)</f>
        <v>7657</v>
      </c>
      <c r="AA177" s="14">
        <f t="shared" si="11"/>
        <v>5834</v>
      </c>
      <c r="AB177" s="139">
        <f>IFERROR(AA177/Z177,"-")</f>
        <v>0.76191719994776019</v>
      </c>
    </row>
    <row r="178" spans="2:28">
      <c r="B178" s="338"/>
      <c r="C178" s="351"/>
      <c r="D178" s="24" t="s">
        <v>83</v>
      </c>
      <c r="E178" s="335">
        <v>2</v>
      </c>
      <c r="F178" s="17">
        <v>0</v>
      </c>
      <c r="G178" s="25">
        <f>IFERROR(F178/E177,"-")</f>
        <v>0</v>
      </c>
      <c r="H178" s="335">
        <v>18</v>
      </c>
      <c r="I178" s="17">
        <v>1</v>
      </c>
      <c r="J178" s="25">
        <f>IFERROR(I178/H177,"-")</f>
        <v>5.5555555555555552E-2</v>
      </c>
      <c r="K178" s="335">
        <v>3798</v>
      </c>
      <c r="L178" s="17">
        <v>350</v>
      </c>
      <c r="M178" s="25">
        <f>IFERROR(L178/K177,"-")</f>
        <v>9.2153765139547136E-2</v>
      </c>
      <c r="N178" s="335">
        <v>2503</v>
      </c>
      <c r="O178" s="17">
        <v>268</v>
      </c>
      <c r="P178" s="25">
        <f>IFERROR(O178/N177,"-")</f>
        <v>0.10707151418298043</v>
      </c>
      <c r="Q178" s="335">
        <v>1035</v>
      </c>
      <c r="R178" s="17">
        <v>97</v>
      </c>
      <c r="S178" s="25">
        <f>IFERROR(R178/Q177,"-")</f>
        <v>9.3719806763285021E-2</v>
      </c>
      <c r="T178" s="335">
        <v>254</v>
      </c>
      <c r="U178" s="17">
        <v>28</v>
      </c>
      <c r="V178" s="25">
        <f>IFERROR(U178/T177,"-")</f>
        <v>0.11023622047244094</v>
      </c>
      <c r="W178" s="335">
        <v>47</v>
      </c>
      <c r="X178" s="17">
        <v>3</v>
      </c>
      <c r="Y178" s="25">
        <f>IFERROR(X178/W177,"-")</f>
        <v>6.3829787234042548E-2</v>
      </c>
      <c r="Z178" s="335"/>
      <c r="AA178" s="17">
        <f t="shared" si="11"/>
        <v>747</v>
      </c>
      <c r="AB178" s="25">
        <f>IFERROR(AA178/Z177,"-")</f>
        <v>9.7557790257280924E-2</v>
      </c>
    </row>
    <row r="179" spans="2:28">
      <c r="B179" s="338"/>
      <c r="C179" s="351"/>
      <c r="D179" s="24" t="s">
        <v>84</v>
      </c>
      <c r="E179" s="335">
        <v>2</v>
      </c>
      <c r="F179" s="17">
        <v>1</v>
      </c>
      <c r="G179" s="25">
        <f>IFERROR(F179/E177,"-")</f>
        <v>0.5</v>
      </c>
      <c r="H179" s="335">
        <v>18</v>
      </c>
      <c r="I179" s="17">
        <v>5</v>
      </c>
      <c r="J179" s="25">
        <f>IFERROR(I179/H177,"-")</f>
        <v>0.27777777777777779</v>
      </c>
      <c r="K179" s="335">
        <v>3798</v>
      </c>
      <c r="L179" s="17">
        <v>190</v>
      </c>
      <c r="M179" s="25">
        <f>IFERROR(L179/K177,"-")</f>
        <v>5.0026329647182725E-2</v>
      </c>
      <c r="N179" s="335">
        <v>2503</v>
      </c>
      <c r="O179" s="17">
        <v>133</v>
      </c>
      <c r="P179" s="25">
        <f>IFERROR(O179/N177,"-")</f>
        <v>5.3136236516180581E-2</v>
      </c>
      <c r="Q179" s="335">
        <v>1035</v>
      </c>
      <c r="R179" s="17">
        <v>73</v>
      </c>
      <c r="S179" s="25">
        <f>IFERROR(R179/Q177,"-")</f>
        <v>7.0531400966183572E-2</v>
      </c>
      <c r="T179" s="335">
        <v>254</v>
      </c>
      <c r="U179" s="17">
        <v>11</v>
      </c>
      <c r="V179" s="25">
        <f>IFERROR(U179/T177,"-")</f>
        <v>4.3307086614173228E-2</v>
      </c>
      <c r="W179" s="335">
        <v>47</v>
      </c>
      <c r="X179" s="17">
        <v>3</v>
      </c>
      <c r="Y179" s="25">
        <f>IFERROR(X179/W177,"-")</f>
        <v>6.3829787234042548E-2</v>
      </c>
      <c r="Z179" s="335"/>
      <c r="AA179" s="17">
        <f t="shared" si="11"/>
        <v>416</v>
      </c>
      <c r="AB179" s="25">
        <f>IFERROR(AA179/Z177,"-")</f>
        <v>5.4329371816638369E-2</v>
      </c>
    </row>
    <row r="180" spans="2:28">
      <c r="B180" s="339"/>
      <c r="C180" s="352"/>
      <c r="D180" s="26" t="s">
        <v>85</v>
      </c>
      <c r="E180" s="336">
        <v>2</v>
      </c>
      <c r="F180" s="18">
        <v>0</v>
      </c>
      <c r="G180" s="27">
        <f>IFERROR(F180/E177,"-")</f>
        <v>0</v>
      </c>
      <c r="H180" s="336">
        <v>18</v>
      </c>
      <c r="I180" s="18">
        <v>2</v>
      </c>
      <c r="J180" s="27">
        <f>IFERROR(I180/H177,"-")</f>
        <v>0.1111111111111111</v>
      </c>
      <c r="K180" s="336">
        <v>3798</v>
      </c>
      <c r="L180" s="18">
        <v>251</v>
      </c>
      <c r="M180" s="27">
        <f>IFERROR(L180/K177,"-")</f>
        <v>6.6087414428646657E-2</v>
      </c>
      <c r="N180" s="336">
        <v>2503</v>
      </c>
      <c r="O180" s="18">
        <v>245</v>
      </c>
      <c r="P180" s="27">
        <f>IFERROR(O180/N177,"-")</f>
        <v>9.7882540950858965E-2</v>
      </c>
      <c r="Q180" s="336">
        <v>1035</v>
      </c>
      <c r="R180" s="18">
        <v>120</v>
      </c>
      <c r="S180" s="27">
        <f>IFERROR(R180/Q177,"-")</f>
        <v>0.11594202898550725</v>
      </c>
      <c r="T180" s="336">
        <v>254</v>
      </c>
      <c r="U180" s="18">
        <v>33</v>
      </c>
      <c r="V180" s="27">
        <f>IFERROR(U180/T177,"-")</f>
        <v>0.12992125984251968</v>
      </c>
      <c r="W180" s="336">
        <v>47</v>
      </c>
      <c r="X180" s="18">
        <v>9</v>
      </c>
      <c r="Y180" s="27">
        <f>IFERROR(X180/W177,"-")</f>
        <v>0.19148936170212766</v>
      </c>
      <c r="Z180" s="336"/>
      <c r="AA180" s="18">
        <f t="shared" si="11"/>
        <v>660</v>
      </c>
      <c r="AB180" s="27">
        <f>IFERROR(AA180/Z177,"-")</f>
        <v>8.6195637978320486E-2</v>
      </c>
    </row>
    <row r="181" spans="2:28">
      <c r="B181" s="337">
        <v>45</v>
      </c>
      <c r="C181" s="350" t="s">
        <v>47</v>
      </c>
      <c r="D181" s="138" t="s">
        <v>82</v>
      </c>
      <c r="E181" s="334">
        <v>10</v>
      </c>
      <c r="F181" s="14">
        <v>8</v>
      </c>
      <c r="G181" s="139">
        <f>IFERROR(F181/E181,"-")</f>
        <v>0.8</v>
      </c>
      <c r="H181" s="334">
        <v>13</v>
      </c>
      <c r="I181" s="14">
        <v>4</v>
      </c>
      <c r="J181" s="139">
        <f>IFERROR(I181/H181,"-")</f>
        <v>0.30769230769230771</v>
      </c>
      <c r="K181" s="334">
        <v>946</v>
      </c>
      <c r="L181" s="14">
        <v>707</v>
      </c>
      <c r="M181" s="139">
        <f>IFERROR(L181/K181,"-")</f>
        <v>0.7473572938689218</v>
      </c>
      <c r="N181" s="334">
        <v>630</v>
      </c>
      <c r="O181" s="14">
        <v>445</v>
      </c>
      <c r="P181" s="139">
        <f>IFERROR(O181/N181,"-")</f>
        <v>0.70634920634920639</v>
      </c>
      <c r="Q181" s="334">
        <v>271</v>
      </c>
      <c r="R181" s="14">
        <v>178</v>
      </c>
      <c r="S181" s="139">
        <f>IFERROR(R181/Q181,"-")</f>
        <v>0.65682656826568264</v>
      </c>
      <c r="T181" s="334">
        <v>61</v>
      </c>
      <c r="U181" s="14">
        <v>41</v>
      </c>
      <c r="V181" s="139">
        <f>IFERROR(U181/T181,"-")</f>
        <v>0.67213114754098358</v>
      </c>
      <c r="W181" s="334">
        <v>8</v>
      </c>
      <c r="X181" s="14">
        <v>3</v>
      </c>
      <c r="Y181" s="139">
        <f>IFERROR(X181/W181,"-")</f>
        <v>0.375</v>
      </c>
      <c r="Z181" s="334">
        <f>SUM(E181,H181,K181,N181,Q181,T181,W181)</f>
        <v>1939</v>
      </c>
      <c r="AA181" s="14">
        <f t="shared" si="11"/>
        <v>1386</v>
      </c>
      <c r="AB181" s="139">
        <f>IFERROR(AA181/Z181,"-")</f>
        <v>0.71480144404332135</v>
      </c>
    </row>
    <row r="182" spans="2:28">
      <c r="B182" s="338"/>
      <c r="C182" s="351"/>
      <c r="D182" s="24" t="s">
        <v>83</v>
      </c>
      <c r="E182" s="335">
        <v>10</v>
      </c>
      <c r="F182" s="17">
        <v>1</v>
      </c>
      <c r="G182" s="25">
        <f>IFERROR(F182/E181,"-")</f>
        <v>0.1</v>
      </c>
      <c r="H182" s="335">
        <v>13</v>
      </c>
      <c r="I182" s="17">
        <v>3</v>
      </c>
      <c r="J182" s="25">
        <f>IFERROR(I182/H181,"-")</f>
        <v>0.23076923076923078</v>
      </c>
      <c r="K182" s="335">
        <v>946</v>
      </c>
      <c r="L182" s="17">
        <v>109</v>
      </c>
      <c r="M182" s="25">
        <f>IFERROR(L182/K181,"-")</f>
        <v>0.11522198731501057</v>
      </c>
      <c r="N182" s="335">
        <v>630</v>
      </c>
      <c r="O182" s="17">
        <v>73</v>
      </c>
      <c r="P182" s="25">
        <f>IFERROR(O182/N181,"-")</f>
        <v>0.11587301587301588</v>
      </c>
      <c r="Q182" s="335">
        <v>271</v>
      </c>
      <c r="R182" s="17">
        <v>28</v>
      </c>
      <c r="S182" s="25">
        <f>IFERROR(R182/Q181,"-")</f>
        <v>0.10332103321033211</v>
      </c>
      <c r="T182" s="335">
        <v>61</v>
      </c>
      <c r="U182" s="17">
        <v>9</v>
      </c>
      <c r="V182" s="25">
        <f>IFERROR(U182/T181,"-")</f>
        <v>0.14754098360655737</v>
      </c>
      <c r="W182" s="335">
        <v>8</v>
      </c>
      <c r="X182" s="17">
        <v>1</v>
      </c>
      <c r="Y182" s="25">
        <f>IFERROR(X182/W181,"-")</f>
        <v>0.125</v>
      </c>
      <c r="Z182" s="335"/>
      <c r="AA182" s="17">
        <f t="shared" si="11"/>
        <v>224</v>
      </c>
      <c r="AB182" s="25">
        <f>IFERROR(AA182/Z181,"-")</f>
        <v>0.11552346570397112</v>
      </c>
    </row>
    <row r="183" spans="2:28">
      <c r="B183" s="338"/>
      <c r="C183" s="351"/>
      <c r="D183" s="24" t="s">
        <v>84</v>
      </c>
      <c r="E183" s="335">
        <v>10</v>
      </c>
      <c r="F183" s="17">
        <v>1</v>
      </c>
      <c r="G183" s="25">
        <f>IFERROR(F183/E181,"-")</f>
        <v>0.1</v>
      </c>
      <c r="H183" s="335">
        <v>13</v>
      </c>
      <c r="I183" s="17">
        <v>2</v>
      </c>
      <c r="J183" s="25">
        <f>IFERROR(I183/H181,"-")</f>
        <v>0.15384615384615385</v>
      </c>
      <c r="K183" s="335">
        <v>946</v>
      </c>
      <c r="L183" s="17">
        <v>52</v>
      </c>
      <c r="M183" s="25">
        <f>IFERROR(L183/K181,"-")</f>
        <v>5.4968287526427059E-2</v>
      </c>
      <c r="N183" s="335">
        <v>630</v>
      </c>
      <c r="O183" s="17">
        <v>47</v>
      </c>
      <c r="P183" s="25">
        <f>IFERROR(O183/N181,"-")</f>
        <v>7.4603174603174602E-2</v>
      </c>
      <c r="Q183" s="335">
        <v>271</v>
      </c>
      <c r="R183" s="17">
        <v>21</v>
      </c>
      <c r="S183" s="25">
        <f>IFERROR(R183/Q181,"-")</f>
        <v>7.7490774907749083E-2</v>
      </c>
      <c r="T183" s="335">
        <v>61</v>
      </c>
      <c r="U183" s="17">
        <v>4</v>
      </c>
      <c r="V183" s="25">
        <f>IFERROR(U183/T181,"-")</f>
        <v>6.5573770491803282E-2</v>
      </c>
      <c r="W183" s="335">
        <v>8</v>
      </c>
      <c r="X183" s="17">
        <v>2</v>
      </c>
      <c r="Y183" s="25">
        <f>IFERROR(X183/W181,"-")</f>
        <v>0.25</v>
      </c>
      <c r="Z183" s="335"/>
      <c r="AA183" s="17">
        <f t="shared" si="11"/>
        <v>129</v>
      </c>
      <c r="AB183" s="25">
        <f>IFERROR(AA183/Z181,"-")</f>
        <v>6.6529138731304796E-2</v>
      </c>
    </row>
    <row r="184" spans="2:28">
      <c r="B184" s="339"/>
      <c r="C184" s="352"/>
      <c r="D184" s="26" t="s">
        <v>85</v>
      </c>
      <c r="E184" s="336">
        <v>10</v>
      </c>
      <c r="F184" s="18">
        <v>0</v>
      </c>
      <c r="G184" s="27">
        <f>IFERROR(F184/E181,"-")</f>
        <v>0</v>
      </c>
      <c r="H184" s="336">
        <v>13</v>
      </c>
      <c r="I184" s="18">
        <v>4</v>
      </c>
      <c r="J184" s="27">
        <f>IFERROR(I184/H181,"-")</f>
        <v>0.30769230769230771</v>
      </c>
      <c r="K184" s="336">
        <v>946</v>
      </c>
      <c r="L184" s="18">
        <v>78</v>
      </c>
      <c r="M184" s="27">
        <f>IFERROR(L184/K181,"-")</f>
        <v>8.2452431289640596E-2</v>
      </c>
      <c r="N184" s="336">
        <v>630</v>
      </c>
      <c r="O184" s="18">
        <v>65</v>
      </c>
      <c r="P184" s="27">
        <f>IFERROR(O184/N181,"-")</f>
        <v>0.10317460317460317</v>
      </c>
      <c r="Q184" s="336">
        <v>271</v>
      </c>
      <c r="R184" s="18">
        <v>44</v>
      </c>
      <c r="S184" s="27">
        <f>IFERROR(R184/Q181,"-")</f>
        <v>0.16236162361623616</v>
      </c>
      <c r="T184" s="336">
        <v>61</v>
      </c>
      <c r="U184" s="18">
        <v>7</v>
      </c>
      <c r="V184" s="27">
        <f>IFERROR(U184/T181,"-")</f>
        <v>0.11475409836065574</v>
      </c>
      <c r="W184" s="336">
        <v>8</v>
      </c>
      <c r="X184" s="18">
        <v>2</v>
      </c>
      <c r="Y184" s="27">
        <f>IFERROR(X184/W181,"-")</f>
        <v>0.25</v>
      </c>
      <c r="Z184" s="336"/>
      <c r="AA184" s="18">
        <f t="shared" si="11"/>
        <v>200</v>
      </c>
      <c r="AB184" s="27">
        <f>IFERROR(AA184/Z181,"-")</f>
        <v>0.10314595152140278</v>
      </c>
    </row>
    <row r="185" spans="2:28">
      <c r="B185" s="337">
        <v>46</v>
      </c>
      <c r="C185" s="350" t="s">
        <v>25</v>
      </c>
      <c r="D185" s="138" t="s">
        <v>82</v>
      </c>
      <c r="E185" s="334">
        <v>5</v>
      </c>
      <c r="F185" s="14">
        <v>3</v>
      </c>
      <c r="G185" s="139">
        <f>IFERROR(F185/E185,"-")</f>
        <v>0.6</v>
      </c>
      <c r="H185" s="334">
        <v>14</v>
      </c>
      <c r="I185" s="14">
        <v>8</v>
      </c>
      <c r="J185" s="139">
        <f>IFERROR(I185/H185,"-")</f>
        <v>0.5714285714285714</v>
      </c>
      <c r="K185" s="334">
        <v>1355</v>
      </c>
      <c r="L185" s="14">
        <v>1058</v>
      </c>
      <c r="M185" s="139">
        <f>IFERROR(L185/K185,"-")</f>
        <v>0.78081180811808115</v>
      </c>
      <c r="N185" s="334">
        <v>864</v>
      </c>
      <c r="O185" s="14">
        <v>604</v>
      </c>
      <c r="P185" s="139">
        <f>IFERROR(O185/N185,"-")</f>
        <v>0.69907407407407407</v>
      </c>
      <c r="Q185" s="334">
        <v>404</v>
      </c>
      <c r="R185" s="14">
        <v>281</v>
      </c>
      <c r="S185" s="139">
        <f>IFERROR(R185/Q185,"-")</f>
        <v>0.6955445544554455</v>
      </c>
      <c r="T185" s="334">
        <v>110</v>
      </c>
      <c r="U185" s="14">
        <v>82</v>
      </c>
      <c r="V185" s="139">
        <f>IFERROR(U185/T185,"-")</f>
        <v>0.74545454545454548</v>
      </c>
      <c r="W185" s="334">
        <v>19</v>
      </c>
      <c r="X185" s="14">
        <v>16</v>
      </c>
      <c r="Y185" s="139">
        <f>IFERROR(X185/W185,"-")</f>
        <v>0.84210526315789469</v>
      </c>
      <c r="Z185" s="334">
        <f>SUM(E185,H185,K185,N185,Q185,T185,W185)</f>
        <v>2771</v>
      </c>
      <c r="AA185" s="14">
        <f t="shared" si="11"/>
        <v>2052</v>
      </c>
      <c r="AB185" s="139">
        <f>IFERROR(AA185/Z185,"-")</f>
        <v>0.7405268856008661</v>
      </c>
    </row>
    <row r="186" spans="2:28">
      <c r="B186" s="338"/>
      <c r="C186" s="351"/>
      <c r="D186" s="24" t="s">
        <v>83</v>
      </c>
      <c r="E186" s="335">
        <v>5</v>
      </c>
      <c r="F186" s="17">
        <v>0</v>
      </c>
      <c r="G186" s="25">
        <f>IFERROR(F186/E185,"-")</f>
        <v>0</v>
      </c>
      <c r="H186" s="335">
        <v>14</v>
      </c>
      <c r="I186" s="17">
        <v>1</v>
      </c>
      <c r="J186" s="25">
        <f>IFERROR(I186/H185,"-")</f>
        <v>7.1428571428571425E-2</v>
      </c>
      <c r="K186" s="335">
        <v>1355</v>
      </c>
      <c r="L186" s="17">
        <v>122</v>
      </c>
      <c r="M186" s="25">
        <f>IFERROR(L186/K185,"-")</f>
        <v>9.0036900369003692E-2</v>
      </c>
      <c r="N186" s="335">
        <v>864</v>
      </c>
      <c r="O186" s="17">
        <v>103</v>
      </c>
      <c r="P186" s="25">
        <f>IFERROR(O186/N185,"-")</f>
        <v>0.11921296296296297</v>
      </c>
      <c r="Q186" s="335">
        <v>404</v>
      </c>
      <c r="R186" s="17">
        <v>42</v>
      </c>
      <c r="S186" s="25">
        <f>IFERROR(R186/Q185,"-")</f>
        <v>0.10396039603960396</v>
      </c>
      <c r="T186" s="335">
        <v>110</v>
      </c>
      <c r="U186" s="17">
        <v>9</v>
      </c>
      <c r="V186" s="25">
        <f>IFERROR(U186/T185,"-")</f>
        <v>8.1818181818181818E-2</v>
      </c>
      <c r="W186" s="335">
        <v>19</v>
      </c>
      <c r="X186" s="17">
        <v>1</v>
      </c>
      <c r="Y186" s="25">
        <f>IFERROR(X186/W185,"-")</f>
        <v>5.2631578947368418E-2</v>
      </c>
      <c r="Z186" s="335"/>
      <c r="AA186" s="17">
        <f t="shared" si="11"/>
        <v>278</v>
      </c>
      <c r="AB186" s="25">
        <f>IFERROR(AA186/Z185,"-")</f>
        <v>0.10032479249368459</v>
      </c>
    </row>
    <row r="187" spans="2:28">
      <c r="B187" s="338"/>
      <c r="C187" s="351"/>
      <c r="D187" s="24" t="s">
        <v>84</v>
      </c>
      <c r="E187" s="335">
        <v>5</v>
      </c>
      <c r="F187" s="17">
        <v>1</v>
      </c>
      <c r="G187" s="25">
        <f>IFERROR(F187/E185,"-")</f>
        <v>0.2</v>
      </c>
      <c r="H187" s="335">
        <v>14</v>
      </c>
      <c r="I187" s="17">
        <v>2</v>
      </c>
      <c r="J187" s="25">
        <f>IFERROR(I187/H185,"-")</f>
        <v>0.14285714285714285</v>
      </c>
      <c r="K187" s="335">
        <v>1355</v>
      </c>
      <c r="L187" s="17">
        <v>82</v>
      </c>
      <c r="M187" s="25">
        <f>IFERROR(L187/K185,"-")</f>
        <v>6.051660516605166E-2</v>
      </c>
      <c r="N187" s="335">
        <v>864</v>
      </c>
      <c r="O187" s="17">
        <v>51</v>
      </c>
      <c r="P187" s="25">
        <f>IFERROR(O187/N185,"-")</f>
        <v>5.9027777777777776E-2</v>
      </c>
      <c r="Q187" s="335">
        <v>404</v>
      </c>
      <c r="R187" s="17">
        <v>27</v>
      </c>
      <c r="S187" s="25">
        <f>IFERROR(R187/Q185,"-")</f>
        <v>6.6831683168316836E-2</v>
      </c>
      <c r="T187" s="335">
        <v>110</v>
      </c>
      <c r="U187" s="17">
        <v>6</v>
      </c>
      <c r="V187" s="25">
        <f>IFERROR(U187/T185,"-")</f>
        <v>5.4545454545454543E-2</v>
      </c>
      <c r="W187" s="335">
        <v>19</v>
      </c>
      <c r="X187" s="17">
        <v>0</v>
      </c>
      <c r="Y187" s="25">
        <f>IFERROR(X187/W185,"-")</f>
        <v>0</v>
      </c>
      <c r="Z187" s="335"/>
      <c r="AA187" s="17">
        <f t="shared" si="11"/>
        <v>169</v>
      </c>
      <c r="AB187" s="25">
        <f>IFERROR(AA187/Z185,"-")</f>
        <v>6.0988812702995311E-2</v>
      </c>
    </row>
    <row r="188" spans="2:28">
      <c r="B188" s="339"/>
      <c r="C188" s="352"/>
      <c r="D188" s="26" t="s">
        <v>85</v>
      </c>
      <c r="E188" s="336">
        <v>5</v>
      </c>
      <c r="F188" s="18">
        <v>1</v>
      </c>
      <c r="G188" s="27">
        <f>IFERROR(F188/E185,"-")</f>
        <v>0.2</v>
      </c>
      <c r="H188" s="336">
        <v>14</v>
      </c>
      <c r="I188" s="18">
        <v>3</v>
      </c>
      <c r="J188" s="27">
        <f>IFERROR(I188/H185,"-")</f>
        <v>0.21428571428571427</v>
      </c>
      <c r="K188" s="336">
        <v>1355</v>
      </c>
      <c r="L188" s="18">
        <v>93</v>
      </c>
      <c r="M188" s="27">
        <f>IFERROR(L188/K185,"-")</f>
        <v>6.8634686346863469E-2</v>
      </c>
      <c r="N188" s="336">
        <v>864</v>
      </c>
      <c r="O188" s="18">
        <v>106</v>
      </c>
      <c r="P188" s="27">
        <f>IFERROR(O188/N185,"-")</f>
        <v>0.12268518518518519</v>
      </c>
      <c r="Q188" s="336">
        <v>404</v>
      </c>
      <c r="R188" s="18">
        <v>54</v>
      </c>
      <c r="S188" s="27">
        <f>IFERROR(R188/Q185,"-")</f>
        <v>0.13366336633663367</v>
      </c>
      <c r="T188" s="336">
        <v>110</v>
      </c>
      <c r="U188" s="18">
        <v>13</v>
      </c>
      <c r="V188" s="27">
        <f>IFERROR(U188/T185,"-")</f>
        <v>0.11818181818181818</v>
      </c>
      <c r="W188" s="336">
        <v>19</v>
      </c>
      <c r="X188" s="18">
        <v>2</v>
      </c>
      <c r="Y188" s="27">
        <f>IFERROR(X188/W185,"-")</f>
        <v>0.10526315789473684</v>
      </c>
      <c r="Z188" s="336"/>
      <c r="AA188" s="18">
        <f t="shared" si="11"/>
        <v>272</v>
      </c>
      <c r="AB188" s="27">
        <f>IFERROR(AA188/Z185,"-")</f>
        <v>9.815950920245399E-2</v>
      </c>
    </row>
    <row r="189" spans="2:28">
      <c r="B189" s="337">
        <v>47</v>
      </c>
      <c r="C189" s="350" t="s">
        <v>15</v>
      </c>
      <c r="D189" s="138" t="s">
        <v>82</v>
      </c>
      <c r="E189" s="334">
        <v>14</v>
      </c>
      <c r="F189" s="14">
        <v>9</v>
      </c>
      <c r="G189" s="139">
        <f>IFERROR(F189/E189,"-")</f>
        <v>0.6428571428571429</v>
      </c>
      <c r="H189" s="334">
        <v>21</v>
      </c>
      <c r="I189" s="14">
        <v>13</v>
      </c>
      <c r="J189" s="139">
        <f>IFERROR(I189/H189,"-")</f>
        <v>0.61904761904761907</v>
      </c>
      <c r="K189" s="334">
        <v>2640</v>
      </c>
      <c r="L189" s="14">
        <v>1994</v>
      </c>
      <c r="M189" s="139">
        <f>IFERROR(L189/K189,"-")</f>
        <v>0.75530303030303025</v>
      </c>
      <c r="N189" s="334">
        <v>1562</v>
      </c>
      <c r="O189" s="14">
        <v>1147</v>
      </c>
      <c r="P189" s="139">
        <f>IFERROR(O189/N189,"-")</f>
        <v>0.73431498079385404</v>
      </c>
      <c r="Q189" s="334">
        <v>593</v>
      </c>
      <c r="R189" s="14">
        <v>390</v>
      </c>
      <c r="S189" s="139">
        <f>IFERROR(R189/Q189,"-")</f>
        <v>0.65767284991568298</v>
      </c>
      <c r="T189" s="334">
        <v>139</v>
      </c>
      <c r="U189" s="14">
        <v>81</v>
      </c>
      <c r="V189" s="139">
        <f>IFERROR(U189/T189,"-")</f>
        <v>0.58273381294964033</v>
      </c>
      <c r="W189" s="334">
        <v>26</v>
      </c>
      <c r="X189" s="14">
        <v>17</v>
      </c>
      <c r="Y189" s="139">
        <f>IFERROR(X189/W189,"-")</f>
        <v>0.65384615384615385</v>
      </c>
      <c r="Z189" s="334">
        <f>SUM(E189,H189,K189,N189,Q189,T189,W189)</f>
        <v>4995</v>
      </c>
      <c r="AA189" s="14">
        <f t="shared" si="11"/>
        <v>3651</v>
      </c>
      <c r="AB189" s="139">
        <f>IFERROR(AA189/Z189,"-")</f>
        <v>0.73093093093093098</v>
      </c>
    </row>
    <row r="190" spans="2:28">
      <c r="B190" s="338"/>
      <c r="C190" s="351"/>
      <c r="D190" s="24" t="s">
        <v>83</v>
      </c>
      <c r="E190" s="335">
        <v>14</v>
      </c>
      <c r="F190" s="17">
        <v>2</v>
      </c>
      <c r="G190" s="25">
        <f>IFERROR(F190/E189,"-")</f>
        <v>0.14285714285714285</v>
      </c>
      <c r="H190" s="335">
        <v>21</v>
      </c>
      <c r="I190" s="17">
        <v>3</v>
      </c>
      <c r="J190" s="25">
        <f>IFERROR(I190/H189,"-")</f>
        <v>0.14285714285714285</v>
      </c>
      <c r="K190" s="335">
        <v>2640</v>
      </c>
      <c r="L190" s="17">
        <v>284</v>
      </c>
      <c r="M190" s="25">
        <f>IFERROR(L190/K189,"-")</f>
        <v>0.10757575757575757</v>
      </c>
      <c r="N190" s="335">
        <v>1562</v>
      </c>
      <c r="O190" s="17">
        <v>160</v>
      </c>
      <c r="P190" s="25">
        <f>IFERROR(O190/N189,"-")</f>
        <v>0.10243277848911651</v>
      </c>
      <c r="Q190" s="335">
        <v>593</v>
      </c>
      <c r="R190" s="17">
        <v>75</v>
      </c>
      <c r="S190" s="25">
        <f>IFERROR(R190/Q189,"-")</f>
        <v>0.12647554806070826</v>
      </c>
      <c r="T190" s="335">
        <v>139</v>
      </c>
      <c r="U190" s="17">
        <v>17</v>
      </c>
      <c r="V190" s="25">
        <f>IFERROR(U190/T189,"-")</f>
        <v>0.1223021582733813</v>
      </c>
      <c r="W190" s="335">
        <v>26</v>
      </c>
      <c r="X190" s="17">
        <v>3</v>
      </c>
      <c r="Y190" s="25">
        <f>IFERROR(X190/W189,"-")</f>
        <v>0.11538461538461539</v>
      </c>
      <c r="Z190" s="335"/>
      <c r="AA190" s="17">
        <f t="shared" si="11"/>
        <v>544</v>
      </c>
      <c r="AB190" s="25">
        <f>IFERROR(AA190/Z189,"-")</f>
        <v>0.10890890890890891</v>
      </c>
    </row>
    <row r="191" spans="2:28">
      <c r="B191" s="338"/>
      <c r="C191" s="351"/>
      <c r="D191" s="24" t="s">
        <v>84</v>
      </c>
      <c r="E191" s="335">
        <v>14</v>
      </c>
      <c r="F191" s="17">
        <v>1</v>
      </c>
      <c r="G191" s="25">
        <f>IFERROR(F191/E189,"-")</f>
        <v>7.1428571428571425E-2</v>
      </c>
      <c r="H191" s="335">
        <v>21</v>
      </c>
      <c r="I191" s="17">
        <v>2</v>
      </c>
      <c r="J191" s="25">
        <f>IFERROR(I191/H189,"-")</f>
        <v>9.5238095238095233E-2</v>
      </c>
      <c r="K191" s="335">
        <v>2640</v>
      </c>
      <c r="L191" s="17">
        <v>138</v>
      </c>
      <c r="M191" s="25">
        <f>IFERROR(L191/K189,"-")</f>
        <v>5.2272727272727269E-2</v>
      </c>
      <c r="N191" s="335">
        <v>1562</v>
      </c>
      <c r="O191" s="17">
        <v>93</v>
      </c>
      <c r="P191" s="25">
        <f>IFERROR(O191/N189,"-")</f>
        <v>5.9539052496798979E-2</v>
      </c>
      <c r="Q191" s="335">
        <v>593</v>
      </c>
      <c r="R191" s="17">
        <v>36</v>
      </c>
      <c r="S191" s="25">
        <f>IFERROR(R191/Q189,"-")</f>
        <v>6.0708263069139963E-2</v>
      </c>
      <c r="T191" s="335">
        <v>139</v>
      </c>
      <c r="U191" s="17">
        <v>12</v>
      </c>
      <c r="V191" s="25">
        <f>IFERROR(U191/T189,"-")</f>
        <v>8.6330935251798566E-2</v>
      </c>
      <c r="W191" s="335">
        <v>26</v>
      </c>
      <c r="X191" s="17">
        <v>1</v>
      </c>
      <c r="Y191" s="25">
        <f>IFERROR(X191/W189,"-")</f>
        <v>3.8461538461538464E-2</v>
      </c>
      <c r="Z191" s="335"/>
      <c r="AA191" s="17">
        <f t="shared" si="11"/>
        <v>283</v>
      </c>
      <c r="AB191" s="25">
        <f>IFERROR(AA191/Z189,"-")</f>
        <v>5.6656656656656659E-2</v>
      </c>
    </row>
    <row r="192" spans="2:28">
      <c r="B192" s="339"/>
      <c r="C192" s="352"/>
      <c r="D192" s="26" t="s">
        <v>85</v>
      </c>
      <c r="E192" s="336">
        <v>14</v>
      </c>
      <c r="F192" s="18">
        <v>2</v>
      </c>
      <c r="G192" s="27">
        <f>IFERROR(F192/E189,"-")</f>
        <v>0.14285714285714285</v>
      </c>
      <c r="H192" s="336">
        <v>21</v>
      </c>
      <c r="I192" s="18">
        <v>3</v>
      </c>
      <c r="J192" s="27">
        <f>IFERROR(I192/H189,"-")</f>
        <v>0.14285714285714285</v>
      </c>
      <c r="K192" s="336">
        <v>2640</v>
      </c>
      <c r="L192" s="18">
        <v>224</v>
      </c>
      <c r="M192" s="27">
        <f>IFERROR(L192/K189,"-")</f>
        <v>8.4848484848484854E-2</v>
      </c>
      <c r="N192" s="336">
        <v>1562</v>
      </c>
      <c r="O192" s="18">
        <v>162</v>
      </c>
      <c r="P192" s="27">
        <f>IFERROR(O192/N189,"-")</f>
        <v>0.10371318822023047</v>
      </c>
      <c r="Q192" s="336">
        <v>593</v>
      </c>
      <c r="R192" s="18">
        <v>92</v>
      </c>
      <c r="S192" s="27">
        <f>IFERROR(R192/Q189,"-")</f>
        <v>0.1551433389544688</v>
      </c>
      <c r="T192" s="336">
        <v>139</v>
      </c>
      <c r="U192" s="18">
        <v>29</v>
      </c>
      <c r="V192" s="27">
        <f>IFERROR(U192/T189,"-")</f>
        <v>0.20863309352517986</v>
      </c>
      <c r="W192" s="336">
        <v>26</v>
      </c>
      <c r="X192" s="18">
        <v>5</v>
      </c>
      <c r="Y192" s="27">
        <f>IFERROR(X192/W189,"-")</f>
        <v>0.19230769230769232</v>
      </c>
      <c r="Z192" s="336"/>
      <c r="AA192" s="18">
        <f t="shared" si="11"/>
        <v>517</v>
      </c>
      <c r="AB192" s="27">
        <f>IFERROR(AA192/Z189,"-")</f>
        <v>0.1035035035035035</v>
      </c>
    </row>
    <row r="193" spans="2:28">
      <c r="B193" s="337">
        <v>48</v>
      </c>
      <c r="C193" s="350" t="s">
        <v>26</v>
      </c>
      <c r="D193" s="138" t="s">
        <v>82</v>
      </c>
      <c r="E193" s="334">
        <v>5</v>
      </c>
      <c r="F193" s="14">
        <v>4</v>
      </c>
      <c r="G193" s="139">
        <f>IFERROR(F193/E193,"-")</f>
        <v>0.8</v>
      </c>
      <c r="H193" s="334">
        <v>15</v>
      </c>
      <c r="I193" s="14">
        <v>10</v>
      </c>
      <c r="J193" s="139">
        <f>IFERROR(I193/H193,"-")</f>
        <v>0.66666666666666663</v>
      </c>
      <c r="K193" s="334">
        <v>1605</v>
      </c>
      <c r="L193" s="14">
        <v>1259</v>
      </c>
      <c r="M193" s="139">
        <f>IFERROR(L193/K193,"-")</f>
        <v>0.7844236760124611</v>
      </c>
      <c r="N193" s="334">
        <v>914</v>
      </c>
      <c r="O193" s="14">
        <v>677</v>
      </c>
      <c r="P193" s="139">
        <f>IFERROR(O193/N193,"-")</f>
        <v>0.74070021881838077</v>
      </c>
      <c r="Q193" s="334">
        <v>404</v>
      </c>
      <c r="R193" s="14">
        <v>267</v>
      </c>
      <c r="S193" s="139">
        <f>IFERROR(R193/Q193,"-")</f>
        <v>0.66089108910891092</v>
      </c>
      <c r="T193" s="334">
        <v>138</v>
      </c>
      <c r="U193" s="14">
        <v>82</v>
      </c>
      <c r="V193" s="139">
        <f>IFERROR(U193/T193,"-")</f>
        <v>0.59420289855072461</v>
      </c>
      <c r="W193" s="334">
        <v>11</v>
      </c>
      <c r="X193" s="14">
        <v>6</v>
      </c>
      <c r="Y193" s="139">
        <f>IFERROR(X193/W193,"-")</f>
        <v>0.54545454545454541</v>
      </c>
      <c r="Z193" s="334">
        <f>SUM(E193,H193,K193,N193,Q193,T193,W193)</f>
        <v>3092</v>
      </c>
      <c r="AA193" s="14">
        <f t="shared" si="11"/>
        <v>2305</v>
      </c>
      <c r="AB193" s="139">
        <f>IFERROR(AA193/Z193,"-")</f>
        <v>0.74547218628719281</v>
      </c>
    </row>
    <row r="194" spans="2:28">
      <c r="B194" s="338"/>
      <c r="C194" s="351"/>
      <c r="D194" s="24" t="s">
        <v>83</v>
      </c>
      <c r="E194" s="335">
        <v>5</v>
      </c>
      <c r="F194" s="17">
        <v>0</v>
      </c>
      <c r="G194" s="25">
        <f>IFERROR(F194/E193,"-")</f>
        <v>0</v>
      </c>
      <c r="H194" s="335">
        <v>15</v>
      </c>
      <c r="I194" s="17">
        <v>3</v>
      </c>
      <c r="J194" s="25">
        <f>IFERROR(I194/H193,"-")</f>
        <v>0.2</v>
      </c>
      <c r="K194" s="335">
        <v>1605</v>
      </c>
      <c r="L194" s="17">
        <v>163</v>
      </c>
      <c r="M194" s="25">
        <f>IFERROR(L194/K193,"-")</f>
        <v>0.1015576323987539</v>
      </c>
      <c r="N194" s="335">
        <v>914</v>
      </c>
      <c r="O194" s="17">
        <v>107</v>
      </c>
      <c r="P194" s="25">
        <f>IFERROR(O194/N193,"-")</f>
        <v>0.11706783369803063</v>
      </c>
      <c r="Q194" s="335">
        <v>404</v>
      </c>
      <c r="R194" s="17">
        <v>40</v>
      </c>
      <c r="S194" s="25">
        <f>IFERROR(R194/Q193,"-")</f>
        <v>9.9009900990099015E-2</v>
      </c>
      <c r="T194" s="335">
        <v>138</v>
      </c>
      <c r="U194" s="17">
        <v>21</v>
      </c>
      <c r="V194" s="25">
        <f>IFERROR(U194/T193,"-")</f>
        <v>0.15217391304347827</v>
      </c>
      <c r="W194" s="335">
        <v>11</v>
      </c>
      <c r="X194" s="17">
        <v>1</v>
      </c>
      <c r="Y194" s="25">
        <f>IFERROR(X194/W193,"-")</f>
        <v>9.0909090909090912E-2</v>
      </c>
      <c r="Z194" s="335"/>
      <c r="AA194" s="17">
        <f t="shared" si="11"/>
        <v>335</v>
      </c>
      <c r="AB194" s="25">
        <f>IFERROR(AA194/Z193,"-")</f>
        <v>0.10834411384217335</v>
      </c>
    </row>
    <row r="195" spans="2:28">
      <c r="B195" s="338"/>
      <c r="C195" s="351"/>
      <c r="D195" s="24" t="s">
        <v>84</v>
      </c>
      <c r="E195" s="335">
        <v>5</v>
      </c>
      <c r="F195" s="17">
        <v>0</v>
      </c>
      <c r="G195" s="25">
        <f>IFERROR(F195/E193,"-")</f>
        <v>0</v>
      </c>
      <c r="H195" s="335">
        <v>15</v>
      </c>
      <c r="I195" s="17">
        <v>1</v>
      </c>
      <c r="J195" s="25">
        <f>IFERROR(I195/H193,"-")</f>
        <v>6.6666666666666666E-2</v>
      </c>
      <c r="K195" s="335">
        <v>1605</v>
      </c>
      <c r="L195" s="17">
        <v>87</v>
      </c>
      <c r="M195" s="25">
        <f>IFERROR(L195/K193,"-")</f>
        <v>5.4205607476635512E-2</v>
      </c>
      <c r="N195" s="335">
        <v>914</v>
      </c>
      <c r="O195" s="17">
        <v>57</v>
      </c>
      <c r="P195" s="25">
        <f>IFERROR(O195/N193,"-")</f>
        <v>6.2363238512035013E-2</v>
      </c>
      <c r="Q195" s="335">
        <v>404</v>
      </c>
      <c r="R195" s="17">
        <v>28</v>
      </c>
      <c r="S195" s="25">
        <f>IFERROR(R195/Q193,"-")</f>
        <v>6.9306930693069313E-2</v>
      </c>
      <c r="T195" s="335">
        <v>138</v>
      </c>
      <c r="U195" s="17">
        <v>11</v>
      </c>
      <c r="V195" s="25">
        <f>IFERROR(U195/T193,"-")</f>
        <v>7.9710144927536225E-2</v>
      </c>
      <c r="W195" s="335">
        <v>11</v>
      </c>
      <c r="X195" s="17">
        <v>1</v>
      </c>
      <c r="Y195" s="25">
        <f>IFERROR(X195/W193,"-")</f>
        <v>9.0909090909090912E-2</v>
      </c>
      <c r="Z195" s="335"/>
      <c r="AA195" s="17">
        <f t="shared" si="11"/>
        <v>185</v>
      </c>
      <c r="AB195" s="25">
        <f>IFERROR(AA195/Z193,"-")</f>
        <v>5.983182406209573E-2</v>
      </c>
    </row>
    <row r="196" spans="2:28">
      <c r="B196" s="339"/>
      <c r="C196" s="352"/>
      <c r="D196" s="26" t="s">
        <v>85</v>
      </c>
      <c r="E196" s="336">
        <v>5</v>
      </c>
      <c r="F196" s="18">
        <v>1</v>
      </c>
      <c r="G196" s="27">
        <f>IFERROR(F196/E193,"-")</f>
        <v>0.2</v>
      </c>
      <c r="H196" s="336">
        <v>15</v>
      </c>
      <c r="I196" s="18">
        <v>1</v>
      </c>
      <c r="J196" s="27">
        <f>IFERROR(I196/H193,"-")</f>
        <v>6.6666666666666666E-2</v>
      </c>
      <c r="K196" s="336">
        <v>1605</v>
      </c>
      <c r="L196" s="18">
        <v>96</v>
      </c>
      <c r="M196" s="27">
        <f>IFERROR(L196/K193,"-")</f>
        <v>5.9813084112149535E-2</v>
      </c>
      <c r="N196" s="336">
        <v>914</v>
      </c>
      <c r="O196" s="18">
        <v>73</v>
      </c>
      <c r="P196" s="27">
        <f>IFERROR(O196/N193,"-")</f>
        <v>7.9868708971553612E-2</v>
      </c>
      <c r="Q196" s="336">
        <v>404</v>
      </c>
      <c r="R196" s="18">
        <v>69</v>
      </c>
      <c r="S196" s="27">
        <f>IFERROR(R196/Q193,"-")</f>
        <v>0.1707920792079208</v>
      </c>
      <c r="T196" s="336">
        <v>138</v>
      </c>
      <c r="U196" s="18">
        <v>24</v>
      </c>
      <c r="V196" s="27">
        <f>IFERROR(U196/T193,"-")</f>
        <v>0.17391304347826086</v>
      </c>
      <c r="W196" s="336">
        <v>11</v>
      </c>
      <c r="X196" s="18">
        <v>3</v>
      </c>
      <c r="Y196" s="27">
        <f>IFERROR(X196/W193,"-")</f>
        <v>0.27272727272727271</v>
      </c>
      <c r="Z196" s="336"/>
      <c r="AA196" s="18">
        <f t="shared" si="11"/>
        <v>267</v>
      </c>
      <c r="AB196" s="27">
        <f>IFERROR(AA196/Z193,"-")</f>
        <v>8.6351875808538162E-2</v>
      </c>
    </row>
    <row r="197" spans="2:28">
      <c r="B197" s="337">
        <v>49</v>
      </c>
      <c r="C197" s="350" t="s">
        <v>27</v>
      </c>
      <c r="D197" s="138" t="s">
        <v>82</v>
      </c>
      <c r="E197" s="334">
        <v>0</v>
      </c>
      <c r="F197" s="14">
        <v>0</v>
      </c>
      <c r="G197" s="139" t="str">
        <f>IFERROR(F197/E197,"-")</f>
        <v>-</v>
      </c>
      <c r="H197" s="334">
        <v>2</v>
      </c>
      <c r="I197" s="14">
        <v>1</v>
      </c>
      <c r="J197" s="139">
        <f>IFERROR(I197/H197,"-")</f>
        <v>0.5</v>
      </c>
      <c r="K197" s="334">
        <v>1030</v>
      </c>
      <c r="L197" s="14">
        <v>798</v>
      </c>
      <c r="M197" s="139">
        <f>IFERROR(L197/K197,"-")</f>
        <v>0.77475728155339807</v>
      </c>
      <c r="N197" s="334">
        <v>657</v>
      </c>
      <c r="O197" s="14">
        <v>472</v>
      </c>
      <c r="P197" s="139">
        <f>IFERROR(O197/N197,"-")</f>
        <v>0.71841704718417043</v>
      </c>
      <c r="Q197" s="334">
        <v>273</v>
      </c>
      <c r="R197" s="14">
        <v>185</v>
      </c>
      <c r="S197" s="139">
        <f>IFERROR(R197/Q197,"-")</f>
        <v>0.67765567765567769</v>
      </c>
      <c r="T197" s="334">
        <v>57</v>
      </c>
      <c r="U197" s="14">
        <v>34</v>
      </c>
      <c r="V197" s="139">
        <f>IFERROR(U197/T197,"-")</f>
        <v>0.59649122807017541</v>
      </c>
      <c r="W197" s="334">
        <v>3</v>
      </c>
      <c r="X197" s="14">
        <v>2</v>
      </c>
      <c r="Y197" s="139">
        <f>IFERROR(X197/W197,"-")</f>
        <v>0.66666666666666663</v>
      </c>
      <c r="Z197" s="334">
        <f>SUM(E197,H197,K197,N197,Q197,T197,W197)</f>
        <v>2022</v>
      </c>
      <c r="AA197" s="14">
        <f t="shared" si="11"/>
        <v>1492</v>
      </c>
      <c r="AB197" s="139">
        <f>IFERROR(AA197/Z197,"-")</f>
        <v>0.73788328387734914</v>
      </c>
    </row>
    <row r="198" spans="2:28">
      <c r="B198" s="338"/>
      <c r="C198" s="351"/>
      <c r="D198" s="24" t="s">
        <v>83</v>
      </c>
      <c r="E198" s="335">
        <v>0</v>
      </c>
      <c r="F198" s="17">
        <v>0</v>
      </c>
      <c r="G198" s="25" t="str">
        <f>IFERROR(F198/E197,"-")</f>
        <v>-</v>
      </c>
      <c r="H198" s="335">
        <v>2</v>
      </c>
      <c r="I198" s="17">
        <v>0</v>
      </c>
      <c r="J198" s="25">
        <f>IFERROR(I198/H197,"-")</f>
        <v>0</v>
      </c>
      <c r="K198" s="335">
        <v>1030</v>
      </c>
      <c r="L198" s="17">
        <v>102</v>
      </c>
      <c r="M198" s="25">
        <f>IFERROR(L198/K197,"-")</f>
        <v>9.9029126213592236E-2</v>
      </c>
      <c r="N198" s="335">
        <v>657</v>
      </c>
      <c r="O198" s="17">
        <v>75</v>
      </c>
      <c r="P198" s="25">
        <f>IFERROR(O198/N197,"-")</f>
        <v>0.11415525114155251</v>
      </c>
      <c r="Q198" s="335">
        <v>273</v>
      </c>
      <c r="R198" s="17">
        <v>28</v>
      </c>
      <c r="S198" s="25">
        <f>IFERROR(R198/Q197,"-")</f>
        <v>0.10256410256410256</v>
      </c>
      <c r="T198" s="335">
        <v>57</v>
      </c>
      <c r="U198" s="17">
        <v>8</v>
      </c>
      <c r="V198" s="25">
        <f>IFERROR(U198/T197,"-")</f>
        <v>0.14035087719298245</v>
      </c>
      <c r="W198" s="335">
        <v>3</v>
      </c>
      <c r="X198" s="17">
        <v>0</v>
      </c>
      <c r="Y198" s="25">
        <f>IFERROR(X198/W197,"-")</f>
        <v>0</v>
      </c>
      <c r="Z198" s="335"/>
      <c r="AA198" s="17">
        <f t="shared" ref="AA198:AA261" si="12">SUM(F198,I198,L198,O198,R198,U198,X198)</f>
        <v>213</v>
      </c>
      <c r="AB198" s="25">
        <f>IFERROR(AA198/Z197,"-")</f>
        <v>0.10534124629080119</v>
      </c>
    </row>
    <row r="199" spans="2:28">
      <c r="B199" s="338"/>
      <c r="C199" s="351"/>
      <c r="D199" s="24" t="s">
        <v>84</v>
      </c>
      <c r="E199" s="335">
        <v>0</v>
      </c>
      <c r="F199" s="17">
        <v>0</v>
      </c>
      <c r="G199" s="25" t="str">
        <f>IFERROR(F199/E197,"-")</f>
        <v>-</v>
      </c>
      <c r="H199" s="335">
        <v>2</v>
      </c>
      <c r="I199" s="17">
        <v>0</v>
      </c>
      <c r="J199" s="25">
        <f>IFERROR(I199/H197,"-")</f>
        <v>0</v>
      </c>
      <c r="K199" s="335">
        <v>1030</v>
      </c>
      <c r="L199" s="17">
        <v>45</v>
      </c>
      <c r="M199" s="25">
        <f>IFERROR(L199/K197,"-")</f>
        <v>4.3689320388349516E-2</v>
      </c>
      <c r="N199" s="335">
        <v>657</v>
      </c>
      <c r="O199" s="17">
        <v>32</v>
      </c>
      <c r="P199" s="25">
        <f>IFERROR(O199/N197,"-")</f>
        <v>4.8706240487062402E-2</v>
      </c>
      <c r="Q199" s="335">
        <v>273</v>
      </c>
      <c r="R199" s="17">
        <v>25</v>
      </c>
      <c r="S199" s="25">
        <f>IFERROR(R199/Q197,"-")</f>
        <v>9.1575091575091569E-2</v>
      </c>
      <c r="T199" s="335">
        <v>57</v>
      </c>
      <c r="U199" s="17">
        <v>5</v>
      </c>
      <c r="V199" s="25">
        <f>IFERROR(U199/T197,"-")</f>
        <v>8.771929824561403E-2</v>
      </c>
      <c r="W199" s="335">
        <v>3</v>
      </c>
      <c r="X199" s="17">
        <v>1</v>
      </c>
      <c r="Y199" s="25">
        <f>IFERROR(X199/W197,"-")</f>
        <v>0.33333333333333331</v>
      </c>
      <c r="Z199" s="335"/>
      <c r="AA199" s="17">
        <f t="shared" si="12"/>
        <v>108</v>
      </c>
      <c r="AB199" s="25">
        <f>IFERROR(AA199/Z197,"-")</f>
        <v>5.3412462908011868E-2</v>
      </c>
    </row>
    <row r="200" spans="2:28">
      <c r="B200" s="339"/>
      <c r="C200" s="352"/>
      <c r="D200" s="26" t="s">
        <v>85</v>
      </c>
      <c r="E200" s="336">
        <v>0</v>
      </c>
      <c r="F200" s="18">
        <v>0</v>
      </c>
      <c r="G200" s="27" t="str">
        <f>IFERROR(F200/E197,"-")</f>
        <v>-</v>
      </c>
      <c r="H200" s="336">
        <v>2</v>
      </c>
      <c r="I200" s="18">
        <v>1</v>
      </c>
      <c r="J200" s="27">
        <f>IFERROR(I200/H197,"-")</f>
        <v>0.5</v>
      </c>
      <c r="K200" s="336">
        <v>1030</v>
      </c>
      <c r="L200" s="18">
        <v>85</v>
      </c>
      <c r="M200" s="27">
        <f>IFERROR(L200/K197,"-")</f>
        <v>8.2524271844660199E-2</v>
      </c>
      <c r="N200" s="336">
        <v>657</v>
      </c>
      <c r="O200" s="18">
        <v>78</v>
      </c>
      <c r="P200" s="27">
        <f>IFERROR(O200/N197,"-")</f>
        <v>0.11872146118721461</v>
      </c>
      <c r="Q200" s="336">
        <v>273</v>
      </c>
      <c r="R200" s="18">
        <v>35</v>
      </c>
      <c r="S200" s="27">
        <f>IFERROR(R200/Q197,"-")</f>
        <v>0.12820512820512819</v>
      </c>
      <c r="T200" s="336">
        <v>57</v>
      </c>
      <c r="U200" s="18">
        <v>10</v>
      </c>
      <c r="V200" s="27">
        <f>IFERROR(U200/T197,"-")</f>
        <v>0.17543859649122806</v>
      </c>
      <c r="W200" s="336">
        <v>3</v>
      </c>
      <c r="X200" s="18">
        <v>0</v>
      </c>
      <c r="Y200" s="27">
        <f>IFERROR(X200/W197,"-")</f>
        <v>0</v>
      </c>
      <c r="Z200" s="336"/>
      <c r="AA200" s="18">
        <f t="shared" si="12"/>
        <v>209</v>
      </c>
      <c r="AB200" s="27">
        <f>IFERROR(AA200/Z197,"-")</f>
        <v>0.10336300692383778</v>
      </c>
    </row>
    <row r="201" spans="2:28">
      <c r="B201" s="337">
        <v>50</v>
      </c>
      <c r="C201" s="350" t="s">
        <v>16</v>
      </c>
      <c r="D201" s="138" t="s">
        <v>82</v>
      </c>
      <c r="E201" s="334">
        <v>6</v>
      </c>
      <c r="F201" s="14">
        <v>5</v>
      </c>
      <c r="G201" s="139">
        <f>IFERROR(F201/E201,"-")</f>
        <v>0.83333333333333337</v>
      </c>
      <c r="H201" s="334">
        <v>10</v>
      </c>
      <c r="I201" s="14">
        <v>5</v>
      </c>
      <c r="J201" s="139">
        <f>IFERROR(I201/H201,"-")</f>
        <v>0.5</v>
      </c>
      <c r="K201" s="334">
        <v>1202</v>
      </c>
      <c r="L201" s="14">
        <v>860</v>
      </c>
      <c r="M201" s="139">
        <f>IFERROR(L201/K201,"-")</f>
        <v>0.71547420965058239</v>
      </c>
      <c r="N201" s="334">
        <v>723</v>
      </c>
      <c r="O201" s="14">
        <v>534</v>
      </c>
      <c r="P201" s="139">
        <f>IFERROR(O201/N201,"-")</f>
        <v>0.7385892116182573</v>
      </c>
      <c r="Q201" s="334">
        <v>286</v>
      </c>
      <c r="R201" s="14">
        <v>190</v>
      </c>
      <c r="S201" s="139">
        <f>IFERROR(R201/Q201,"-")</f>
        <v>0.66433566433566438</v>
      </c>
      <c r="T201" s="334">
        <v>58</v>
      </c>
      <c r="U201" s="14">
        <v>41</v>
      </c>
      <c r="V201" s="139">
        <f>IFERROR(U201/T201,"-")</f>
        <v>0.7068965517241379</v>
      </c>
      <c r="W201" s="334">
        <v>7</v>
      </c>
      <c r="X201" s="14">
        <v>5</v>
      </c>
      <c r="Y201" s="139">
        <f>IFERROR(X201/W201,"-")</f>
        <v>0.7142857142857143</v>
      </c>
      <c r="Z201" s="334">
        <f>SUM(E201,H201,K201,N201,Q201,T201,W201)</f>
        <v>2292</v>
      </c>
      <c r="AA201" s="14">
        <f t="shared" si="12"/>
        <v>1640</v>
      </c>
      <c r="AB201" s="139">
        <f>IFERROR(AA201/Z201,"-")</f>
        <v>0.71553228621291454</v>
      </c>
    </row>
    <row r="202" spans="2:28">
      <c r="B202" s="338"/>
      <c r="C202" s="351"/>
      <c r="D202" s="24" t="s">
        <v>83</v>
      </c>
      <c r="E202" s="335">
        <v>6</v>
      </c>
      <c r="F202" s="17">
        <v>0</v>
      </c>
      <c r="G202" s="25">
        <f>IFERROR(F202/E201,"-")</f>
        <v>0</v>
      </c>
      <c r="H202" s="335">
        <v>10</v>
      </c>
      <c r="I202" s="17">
        <v>1</v>
      </c>
      <c r="J202" s="25">
        <f>IFERROR(I202/H201,"-")</f>
        <v>0.1</v>
      </c>
      <c r="K202" s="335">
        <v>1202</v>
      </c>
      <c r="L202" s="17">
        <v>157</v>
      </c>
      <c r="M202" s="25">
        <f>IFERROR(L202/K201,"-")</f>
        <v>0.13061564059900166</v>
      </c>
      <c r="N202" s="335">
        <v>723</v>
      </c>
      <c r="O202" s="17">
        <v>84</v>
      </c>
      <c r="P202" s="25">
        <f>IFERROR(O202/N201,"-")</f>
        <v>0.11618257261410789</v>
      </c>
      <c r="Q202" s="335">
        <v>286</v>
      </c>
      <c r="R202" s="17">
        <v>37</v>
      </c>
      <c r="S202" s="25">
        <f>IFERROR(R202/Q201,"-")</f>
        <v>0.12937062937062938</v>
      </c>
      <c r="T202" s="335">
        <v>58</v>
      </c>
      <c r="U202" s="17">
        <v>5</v>
      </c>
      <c r="V202" s="25">
        <f>IFERROR(U202/T201,"-")</f>
        <v>8.6206896551724144E-2</v>
      </c>
      <c r="W202" s="335">
        <v>7</v>
      </c>
      <c r="X202" s="17">
        <v>0</v>
      </c>
      <c r="Y202" s="25">
        <f>IFERROR(X202/W201,"-")</f>
        <v>0</v>
      </c>
      <c r="Z202" s="335"/>
      <c r="AA202" s="17">
        <f t="shared" si="12"/>
        <v>284</v>
      </c>
      <c r="AB202" s="25">
        <f>IFERROR(AA202/Z201,"-")</f>
        <v>0.12390924956369982</v>
      </c>
    </row>
    <row r="203" spans="2:28">
      <c r="B203" s="338"/>
      <c r="C203" s="351"/>
      <c r="D203" s="24" t="s">
        <v>84</v>
      </c>
      <c r="E203" s="335">
        <v>6</v>
      </c>
      <c r="F203" s="17">
        <v>0</v>
      </c>
      <c r="G203" s="25">
        <f>IFERROR(F203/E201,"-")</f>
        <v>0</v>
      </c>
      <c r="H203" s="335">
        <v>10</v>
      </c>
      <c r="I203" s="17">
        <v>2</v>
      </c>
      <c r="J203" s="25">
        <f>IFERROR(I203/H201,"-")</f>
        <v>0.2</v>
      </c>
      <c r="K203" s="335">
        <v>1202</v>
      </c>
      <c r="L203" s="17">
        <v>81</v>
      </c>
      <c r="M203" s="25">
        <f>IFERROR(L203/K201,"-")</f>
        <v>6.7387687188019962E-2</v>
      </c>
      <c r="N203" s="335">
        <v>723</v>
      </c>
      <c r="O203" s="17">
        <v>39</v>
      </c>
      <c r="P203" s="25">
        <f>IFERROR(O203/N201,"-")</f>
        <v>5.3941908713692949E-2</v>
      </c>
      <c r="Q203" s="335">
        <v>286</v>
      </c>
      <c r="R203" s="17">
        <v>16</v>
      </c>
      <c r="S203" s="25">
        <f>IFERROR(R203/Q201,"-")</f>
        <v>5.5944055944055944E-2</v>
      </c>
      <c r="T203" s="335">
        <v>58</v>
      </c>
      <c r="U203" s="17">
        <v>6</v>
      </c>
      <c r="V203" s="25">
        <f>IFERROR(U203/T201,"-")</f>
        <v>0.10344827586206896</v>
      </c>
      <c r="W203" s="335">
        <v>7</v>
      </c>
      <c r="X203" s="17">
        <v>0</v>
      </c>
      <c r="Y203" s="25">
        <f>IFERROR(X203/W201,"-")</f>
        <v>0</v>
      </c>
      <c r="Z203" s="335"/>
      <c r="AA203" s="17">
        <f t="shared" si="12"/>
        <v>144</v>
      </c>
      <c r="AB203" s="25">
        <f>IFERROR(AA203/Z201,"-")</f>
        <v>6.2827225130890049E-2</v>
      </c>
    </row>
    <row r="204" spans="2:28">
      <c r="B204" s="339"/>
      <c r="C204" s="352"/>
      <c r="D204" s="26" t="s">
        <v>85</v>
      </c>
      <c r="E204" s="336">
        <v>6</v>
      </c>
      <c r="F204" s="18">
        <v>1</v>
      </c>
      <c r="G204" s="27">
        <f>IFERROR(F204/E201,"-")</f>
        <v>0.16666666666666666</v>
      </c>
      <c r="H204" s="336">
        <v>10</v>
      </c>
      <c r="I204" s="18">
        <v>2</v>
      </c>
      <c r="J204" s="27">
        <f>IFERROR(I204/H201,"-")</f>
        <v>0.2</v>
      </c>
      <c r="K204" s="336">
        <v>1202</v>
      </c>
      <c r="L204" s="18">
        <v>104</v>
      </c>
      <c r="M204" s="27">
        <f>IFERROR(L204/K201,"-")</f>
        <v>8.6522462562396013E-2</v>
      </c>
      <c r="N204" s="336">
        <v>723</v>
      </c>
      <c r="O204" s="18">
        <v>66</v>
      </c>
      <c r="P204" s="27">
        <f>IFERROR(O204/N201,"-")</f>
        <v>9.1286307053941904E-2</v>
      </c>
      <c r="Q204" s="336">
        <v>286</v>
      </c>
      <c r="R204" s="18">
        <v>43</v>
      </c>
      <c r="S204" s="27">
        <f>IFERROR(R204/Q201,"-")</f>
        <v>0.15034965034965034</v>
      </c>
      <c r="T204" s="336">
        <v>58</v>
      </c>
      <c r="U204" s="18">
        <v>6</v>
      </c>
      <c r="V204" s="27">
        <f>IFERROR(U204/T201,"-")</f>
        <v>0.10344827586206896</v>
      </c>
      <c r="W204" s="336">
        <v>7</v>
      </c>
      <c r="X204" s="18">
        <v>2</v>
      </c>
      <c r="Y204" s="27">
        <f>IFERROR(X204/W201,"-")</f>
        <v>0.2857142857142857</v>
      </c>
      <c r="Z204" s="336"/>
      <c r="AA204" s="18">
        <f t="shared" si="12"/>
        <v>224</v>
      </c>
      <c r="AB204" s="27">
        <f>IFERROR(AA204/Z201,"-")</f>
        <v>9.7731239092495634E-2</v>
      </c>
    </row>
    <row r="205" spans="2:28">
      <c r="B205" s="337">
        <v>51</v>
      </c>
      <c r="C205" s="350" t="s">
        <v>48</v>
      </c>
      <c r="D205" s="138" t="s">
        <v>82</v>
      </c>
      <c r="E205" s="334">
        <v>6</v>
      </c>
      <c r="F205" s="14">
        <v>3</v>
      </c>
      <c r="G205" s="139">
        <f>IFERROR(F205/E205,"-")</f>
        <v>0.5</v>
      </c>
      <c r="H205" s="334">
        <v>20</v>
      </c>
      <c r="I205" s="14">
        <v>13</v>
      </c>
      <c r="J205" s="139">
        <f>IFERROR(I205/H205,"-")</f>
        <v>0.65</v>
      </c>
      <c r="K205" s="334">
        <v>2233</v>
      </c>
      <c r="L205" s="14">
        <v>1646</v>
      </c>
      <c r="M205" s="139">
        <f>IFERROR(L205/K205,"-")</f>
        <v>0.73712494402149575</v>
      </c>
      <c r="N205" s="334">
        <v>1436</v>
      </c>
      <c r="O205" s="14">
        <v>1010</v>
      </c>
      <c r="P205" s="139">
        <f>IFERROR(O205/N205,"-")</f>
        <v>0.70334261838440115</v>
      </c>
      <c r="Q205" s="334">
        <v>580</v>
      </c>
      <c r="R205" s="14">
        <v>394</v>
      </c>
      <c r="S205" s="139">
        <f>IFERROR(R205/Q205,"-")</f>
        <v>0.67931034482758623</v>
      </c>
      <c r="T205" s="334">
        <v>132</v>
      </c>
      <c r="U205" s="14">
        <v>86</v>
      </c>
      <c r="V205" s="139">
        <f>IFERROR(U205/T205,"-")</f>
        <v>0.65151515151515149</v>
      </c>
      <c r="W205" s="334">
        <v>26</v>
      </c>
      <c r="X205" s="14">
        <v>12</v>
      </c>
      <c r="Y205" s="139">
        <f>IFERROR(X205/W205,"-")</f>
        <v>0.46153846153846156</v>
      </c>
      <c r="Z205" s="334">
        <f>SUM(E205,H205,K205,N205,Q205,T205,W205)</f>
        <v>4433</v>
      </c>
      <c r="AA205" s="14">
        <f t="shared" si="12"/>
        <v>3164</v>
      </c>
      <c r="AB205" s="139">
        <f>IFERROR(AA205/Z205,"-")</f>
        <v>0.71373787502819763</v>
      </c>
    </row>
    <row r="206" spans="2:28">
      <c r="B206" s="338"/>
      <c r="C206" s="351"/>
      <c r="D206" s="24" t="s">
        <v>83</v>
      </c>
      <c r="E206" s="335">
        <v>6</v>
      </c>
      <c r="F206" s="17">
        <v>2</v>
      </c>
      <c r="G206" s="25">
        <f>IFERROR(F206/E205,"-")</f>
        <v>0.33333333333333331</v>
      </c>
      <c r="H206" s="335">
        <v>20</v>
      </c>
      <c r="I206" s="17">
        <v>2</v>
      </c>
      <c r="J206" s="25">
        <f>IFERROR(I206/H205,"-")</f>
        <v>0.1</v>
      </c>
      <c r="K206" s="335">
        <v>2233</v>
      </c>
      <c r="L206" s="17">
        <v>250</v>
      </c>
      <c r="M206" s="25">
        <f>IFERROR(L206/K205,"-")</f>
        <v>0.11195700850873265</v>
      </c>
      <c r="N206" s="335">
        <v>1436</v>
      </c>
      <c r="O206" s="17">
        <v>165</v>
      </c>
      <c r="P206" s="25">
        <f>IFERROR(O206/N205,"-")</f>
        <v>0.1149025069637883</v>
      </c>
      <c r="Q206" s="335">
        <v>580</v>
      </c>
      <c r="R206" s="17">
        <v>62</v>
      </c>
      <c r="S206" s="25">
        <f>IFERROR(R206/Q205,"-")</f>
        <v>0.10689655172413794</v>
      </c>
      <c r="T206" s="335">
        <v>132</v>
      </c>
      <c r="U206" s="17">
        <v>17</v>
      </c>
      <c r="V206" s="25">
        <f>IFERROR(U206/T205,"-")</f>
        <v>0.12878787878787878</v>
      </c>
      <c r="W206" s="335">
        <v>26</v>
      </c>
      <c r="X206" s="17">
        <v>4</v>
      </c>
      <c r="Y206" s="25">
        <f>IFERROR(X206/W205,"-")</f>
        <v>0.15384615384615385</v>
      </c>
      <c r="Z206" s="335"/>
      <c r="AA206" s="17">
        <f t="shared" si="12"/>
        <v>502</v>
      </c>
      <c r="AB206" s="25">
        <f>IFERROR(AA206/Z205,"-")</f>
        <v>0.11324159711256486</v>
      </c>
    </row>
    <row r="207" spans="2:28">
      <c r="B207" s="338"/>
      <c r="C207" s="351"/>
      <c r="D207" s="24" t="s">
        <v>84</v>
      </c>
      <c r="E207" s="335">
        <v>6</v>
      </c>
      <c r="F207" s="17">
        <v>0</v>
      </c>
      <c r="G207" s="25">
        <f>IFERROR(F207/E205,"-")</f>
        <v>0</v>
      </c>
      <c r="H207" s="335">
        <v>20</v>
      </c>
      <c r="I207" s="17">
        <v>3</v>
      </c>
      <c r="J207" s="25">
        <f>IFERROR(I207/H205,"-")</f>
        <v>0.15</v>
      </c>
      <c r="K207" s="335">
        <v>2233</v>
      </c>
      <c r="L207" s="17">
        <v>157</v>
      </c>
      <c r="M207" s="25">
        <f>IFERROR(L207/K205,"-")</f>
        <v>7.0309001343484098E-2</v>
      </c>
      <c r="N207" s="335">
        <v>1436</v>
      </c>
      <c r="O207" s="17">
        <v>100</v>
      </c>
      <c r="P207" s="25">
        <f>IFERROR(O207/N205,"-")</f>
        <v>6.9637883008356549E-2</v>
      </c>
      <c r="Q207" s="335">
        <v>580</v>
      </c>
      <c r="R207" s="17">
        <v>37</v>
      </c>
      <c r="S207" s="25">
        <f>IFERROR(R207/Q205,"-")</f>
        <v>6.3793103448275865E-2</v>
      </c>
      <c r="T207" s="335">
        <v>132</v>
      </c>
      <c r="U207" s="17">
        <v>11</v>
      </c>
      <c r="V207" s="25">
        <f>IFERROR(U207/T205,"-")</f>
        <v>8.3333333333333329E-2</v>
      </c>
      <c r="W207" s="335">
        <v>26</v>
      </c>
      <c r="X207" s="17">
        <v>4</v>
      </c>
      <c r="Y207" s="25">
        <f>IFERROR(X207/W205,"-")</f>
        <v>0.15384615384615385</v>
      </c>
      <c r="Z207" s="335"/>
      <c r="AA207" s="17">
        <f t="shared" si="12"/>
        <v>312</v>
      </c>
      <c r="AB207" s="25">
        <f>IFERROR(AA207/Z205,"-")</f>
        <v>7.0381231671554259E-2</v>
      </c>
    </row>
    <row r="208" spans="2:28">
      <c r="B208" s="339"/>
      <c r="C208" s="352"/>
      <c r="D208" s="26" t="s">
        <v>85</v>
      </c>
      <c r="E208" s="336">
        <v>6</v>
      </c>
      <c r="F208" s="18">
        <v>1</v>
      </c>
      <c r="G208" s="27">
        <f>IFERROR(F208/E205,"-")</f>
        <v>0.16666666666666666</v>
      </c>
      <c r="H208" s="336">
        <v>20</v>
      </c>
      <c r="I208" s="18">
        <v>2</v>
      </c>
      <c r="J208" s="27">
        <f>IFERROR(I208/H205,"-")</f>
        <v>0.1</v>
      </c>
      <c r="K208" s="336">
        <v>2233</v>
      </c>
      <c r="L208" s="18">
        <v>180</v>
      </c>
      <c r="M208" s="27">
        <f>IFERROR(L208/K205,"-")</f>
        <v>8.0609046126287512E-2</v>
      </c>
      <c r="N208" s="336">
        <v>1436</v>
      </c>
      <c r="O208" s="18">
        <v>161</v>
      </c>
      <c r="P208" s="27">
        <f>IFERROR(O208/N205,"-")</f>
        <v>0.11211699164345404</v>
      </c>
      <c r="Q208" s="336">
        <v>580</v>
      </c>
      <c r="R208" s="18">
        <v>87</v>
      </c>
      <c r="S208" s="27">
        <f>IFERROR(R208/Q205,"-")</f>
        <v>0.15</v>
      </c>
      <c r="T208" s="336">
        <v>132</v>
      </c>
      <c r="U208" s="18">
        <v>18</v>
      </c>
      <c r="V208" s="27">
        <f>IFERROR(U208/T205,"-")</f>
        <v>0.13636363636363635</v>
      </c>
      <c r="W208" s="336">
        <v>26</v>
      </c>
      <c r="X208" s="18">
        <v>6</v>
      </c>
      <c r="Y208" s="27">
        <f>IFERROR(X208/W205,"-")</f>
        <v>0.23076923076923078</v>
      </c>
      <c r="Z208" s="336"/>
      <c r="AA208" s="18">
        <f t="shared" si="12"/>
        <v>455</v>
      </c>
      <c r="AB208" s="27">
        <f>IFERROR(AA208/Z205,"-")</f>
        <v>0.10263929618768329</v>
      </c>
    </row>
    <row r="209" spans="2:28">
      <c r="B209" s="337">
        <v>52</v>
      </c>
      <c r="C209" s="350" t="s">
        <v>4</v>
      </c>
      <c r="D209" s="138" t="s">
        <v>82</v>
      </c>
      <c r="E209" s="334">
        <v>2</v>
      </c>
      <c r="F209" s="14">
        <v>1</v>
      </c>
      <c r="G209" s="139">
        <f>IFERROR(F209/E209,"-")</f>
        <v>0.5</v>
      </c>
      <c r="H209" s="334">
        <v>2</v>
      </c>
      <c r="I209" s="14">
        <v>2</v>
      </c>
      <c r="J209" s="139">
        <f>IFERROR(I209/H209,"-")</f>
        <v>1</v>
      </c>
      <c r="K209" s="334">
        <v>1887</v>
      </c>
      <c r="L209" s="14">
        <v>1456</v>
      </c>
      <c r="M209" s="139">
        <f>IFERROR(L209/K209,"-")</f>
        <v>0.77159512453630097</v>
      </c>
      <c r="N209" s="334">
        <v>1230</v>
      </c>
      <c r="O209" s="14">
        <v>871</v>
      </c>
      <c r="P209" s="139">
        <f>IFERROR(O209/N209,"-")</f>
        <v>0.70813008130081301</v>
      </c>
      <c r="Q209" s="334">
        <v>538</v>
      </c>
      <c r="R209" s="14">
        <v>375</v>
      </c>
      <c r="S209" s="139">
        <f>IFERROR(R209/Q209,"-")</f>
        <v>0.69702602230483268</v>
      </c>
      <c r="T209" s="334">
        <v>169</v>
      </c>
      <c r="U209" s="14">
        <v>110</v>
      </c>
      <c r="V209" s="139">
        <f>IFERROR(U209/T209,"-")</f>
        <v>0.65088757396449703</v>
      </c>
      <c r="W209" s="334">
        <v>29</v>
      </c>
      <c r="X209" s="14">
        <v>15</v>
      </c>
      <c r="Y209" s="139">
        <f>IFERROR(X209/W209,"-")</f>
        <v>0.51724137931034486</v>
      </c>
      <c r="Z209" s="334">
        <f>SUM(E209,H209,K209,N209,Q209,T209,W209)</f>
        <v>3857</v>
      </c>
      <c r="AA209" s="14">
        <f t="shared" si="12"/>
        <v>2830</v>
      </c>
      <c r="AB209" s="139">
        <f>IFERROR(AA209/Z209,"-")</f>
        <v>0.73373087892144151</v>
      </c>
    </row>
    <row r="210" spans="2:28">
      <c r="B210" s="338"/>
      <c r="C210" s="351"/>
      <c r="D210" s="24" t="s">
        <v>83</v>
      </c>
      <c r="E210" s="335">
        <v>2</v>
      </c>
      <c r="F210" s="17">
        <v>0</v>
      </c>
      <c r="G210" s="25">
        <f>IFERROR(F210/E209,"-")</f>
        <v>0</v>
      </c>
      <c r="H210" s="335">
        <v>2</v>
      </c>
      <c r="I210" s="17">
        <v>0</v>
      </c>
      <c r="J210" s="25">
        <f>IFERROR(I210/H209,"-")</f>
        <v>0</v>
      </c>
      <c r="K210" s="335">
        <v>1887</v>
      </c>
      <c r="L210" s="17">
        <v>186</v>
      </c>
      <c r="M210" s="25">
        <f>IFERROR(L210/K209,"-")</f>
        <v>9.8569157392686804E-2</v>
      </c>
      <c r="N210" s="335">
        <v>1230</v>
      </c>
      <c r="O210" s="17">
        <v>132</v>
      </c>
      <c r="P210" s="25">
        <f>IFERROR(O210/N209,"-")</f>
        <v>0.10731707317073171</v>
      </c>
      <c r="Q210" s="335">
        <v>538</v>
      </c>
      <c r="R210" s="17">
        <v>58</v>
      </c>
      <c r="S210" s="25">
        <f>IFERROR(R210/Q209,"-")</f>
        <v>0.10780669144981413</v>
      </c>
      <c r="T210" s="335">
        <v>169</v>
      </c>
      <c r="U210" s="17">
        <v>12</v>
      </c>
      <c r="V210" s="25">
        <f>IFERROR(U210/T209,"-")</f>
        <v>7.1005917159763315E-2</v>
      </c>
      <c r="W210" s="335">
        <v>29</v>
      </c>
      <c r="X210" s="17">
        <v>3</v>
      </c>
      <c r="Y210" s="25">
        <f>IFERROR(X210/W209,"-")</f>
        <v>0.10344827586206896</v>
      </c>
      <c r="Z210" s="335"/>
      <c r="AA210" s="17">
        <f t="shared" si="12"/>
        <v>391</v>
      </c>
      <c r="AB210" s="25">
        <f>IFERROR(AA210/Z209,"-")</f>
        <v>0.10137412496759139</v>
      </c>
    </row>
    <row r="211" spans="2:28">
      <c r="B211" s="338"/>
      <c r="C211" s="351"/>
      <c r="D211" s="24" t="s">
        <v>84</v>
      </c>
      <c r="E211" s="335">
        <v>2</v>
      </c>
      <c r="F211" s="17">
        <v>0</v>
      </c>
      <c r="G211" s="25">
        <f>IFERROR(F211/E209,"-")</f>
        <v>0</v>
      </c>
      <c r="H211" s="335">
        <v>2</v>
      </c>
      <c r="I211" s="17">
        <v>0</v>
      </c>
      <c r="J211" s="25">
        <f>IFERROR(I211/H209,"-")</f>
        <v>0</v>
      </c>
      <c r="K211" s="335">
        <v>1887</v>
      </c>
      <c r="L211" s="17">
        <v>91</v>
      </c>
      <c r="M211" s="25">
        <f>IFERROR(L211/K209,"-")</f>
        <v>4.8224695283518811E-2</v>
      </c>
      <c r="N211" s="335">
        <v>1230</v>
      </c>
      <c r="O211" s="17">
        <v>93</v>
      </c>
      <c r="P211" s="25">
        <f>IFERROR(O211/N209,"-")</f>
        <v>7.5609756097560973E-2</v>
      </c>
      <c r="Q211" s="335">
        <v>538</v>
      </c>
      <c r="R211" s="17">
        <v>37</v>
      </c>
      <c r="S211" s="25">
        <f>IFERROR(R211/Q209,"-")</f>
        <v>6.8773234200743494E-2</v>
      </c>
      <c r="T211" s="335">
        <v>169</v>
      </c>
      <c r="U211" s="17">
        <v>15</v>
      </c>
      <c r="V211" s="25">
        <f>IFERROR(U211/T209,"-")</f>
        <v>8.8757396449704137E-2</v>
      </c>
      <c r="W211" s="335">
        <v>29</v>
      </c>
      <c r="X211" s="17">
        <v>1</v>
      </c>
      <c r="Y211" s="25">
        <f>IFERROR(X211/W209,"-")</f>
        <v>3.4482758620689655E-2</v>
      </c>
      <c r="Z211" s="335"/>
      <c r="AA211" s="17">
        <f t="shared" si="12"/>
        <v>237</v>
      </c>
      <c r="AB211" s="25">
        <f>IFERROR(AA211/Z209,"-")</f>
        <v>6.1446720248898107E-2</v>
      </c>
    </row>
    <row r="212" spans="2:28">
      <c r="B212" s="339"/>
      <c r="C212" s="352"/>
      <c r="D212" s="26" t="s">
        <v>85</v>
      </c>
      <c r="E212" s="336">
        <v>2</v>
      </c>
      <c r="F212" s="18">
        <v>1</v>
      </c>
      <c r="G212" s="27">
        <f>IFERROR(F212/E209,"-")</f>
        <v>0.5</v>
      </c>
      <c r="H212" s="336">
        <v>2</v>
      </c>
      <c r="I212" s="18">
        <v>0</v>
      </c>
      <c r="J212" s="27">
        <f>IFERROR(I212/H209,"-")</f>
        <v>0</v>
      </c>
      <c r="K212" s="336">
        <v>1887</v>
      </c>
      <c r="L212" s="18">
        <v>154</v>
      </c>
      <c r="M212" s="27">
        <f>IFERROR(L212/K209,"-")</f>
        <v>8.1611022787493381E-2</v>
      </c>
      <c r="N212" s="336">
        <v>1230</v>
      </c>
      <c r="O212" s="18">
        <v>134</v>
      </c>
      <c r="P212" s="27">
        <f>IFERROR(O212/N209,"-")</f>
        <v>0.10894308943089431</v>
      </c>
      <c r="Q212" s="336">
        <v>538</v>
      </c>
      <c r="R212" s="18">
        <v>68</v>
      </c>
      <c r="S212" s="27">
        <f>IFERROR(R212/Q209,"-")</f>
        <v>0.12639405204460966</v>
      </c>
      <c r="T212" s="336">
        <v>169</v>
      </c>
      <c r="U212" s="18">
        <v>32</v>
      </c>
      <c r="V212" s="27">
        <f>IFERROR(U212/T209,"-")</f>
        <v>0.1893491124260355</v>
      </c>
      <c r="W212" s="336">
        <v>29</v>
      </c>
      <c r="X212" s="18">
        <v>10</v>
      </c>
      <c r="Y212" s="27">
        <f>IFERROR(X212/W209,"-")</f>
        <v>0.34482758620689657</v>
      </c>
      <c r="Z212" s="336"/>
      <c r="AA212" s="18">
        <f t="shared" si="12"/>
        <v>399</v>
      </c>
      <c r="AB212" s="27">
        <f>IFERROR(AA212/Z209,"-")</f>
        <v>0.10344827586206896</v>
      </c>
    </row>
    <row r="213" spans="2:28">
      <c r="B213" s="337">
        <v>53</v>
      </c>
      <c r="C213" s="350" t="s">
        <v>22</v>
      </c>
      <c r="D213" s="138" t="s">
        <v>82</v>
      </c>
      <c r="E213" s="334">
        <v>7</v>
      </c>
      <c r="F213" s="14">
        <v>4</v>
      </c>
      <c r="G213" s="139">
        <f>IFERROR(F213/E213,"-")</f>
        <v>0.5714285714285714</v>
      </c>
      <c r="H213" s="334">
        <v>5</v>
      </c>
      <c r="I213" s="14">
        <v>1</v>
      </c>
      <c r="J213" s="139">
        <f>IFERROR(I213/H213,"-")</f>
        <v>0.2</v>
      </c>
      <c r="K213" s="334">
        <v>879</v>
      </c>
      <c r="L213" s="14">
        <v>678</v>
      </c>
      <c r="M213" s="139">
        <f>IFERROR(L213/K213,"-")</f>
        <v>0.77133105802047786</v>
      </c>
      <c r="N213" s="334">
        <v>511</v>
      </c>
      <c r="O213" s="14">
        <v>374</v>
      </c>
      <c r="P213" s="139">
        <f>IFERROR(O213/N213,"-")</f>
        <v>0.73189823874755378</v>
      </c>
      <c r="Q213" s="334">
        <v>216</v>
      </c>
      <c r="R213" s="14">
        <v>152</v>
      </c>
      <c r="S213" s="139">
        <f>IFERROR(R213/Q213,"-")</f>
        <v>0.70370370370370372</v>
      </c>
      <c r="T213" s="334">
        <v>61</v>
      </c>
      <c r="U213" s="14">
        <v>40</v>
      </c>
      <c r="V213" s="139">
        <f>IFERROR(U213/T213,"-")</f>
        <v>0.65573770491803274</v>
      </c>
      <c r="W213" s="334">
        <v>12</v>
      </c>
      <c r="X213" s="14">
        <v>9</v>
      </c>
      <c r="Y213" s="139">
        <f>IFERROR(X213/W213,"-")</f>
        <v>0.75</v>
      </c>
      <c r="Z213" s="334">
        <f>SUM(E213,H213,K213,N213,Q213,T213,W213)</f>
        <v>1691</v>
      </c>
      <c r="AA213" s="14">
        <f t="shared" si="12"/>
        <v>1258</v>
      </c>
      <c r="AB213" s="139">
        <f>IFERROR(AA213/Z213,"-")</f>
        <v>0.74393849793021882</v>
      </c>
    </row>
    <row r="214" spans="2:28">
      <c r="B214" s="338"/>
      <c r="C214" s="351"/>
      <c r="D214" s="24" t="s">
        <v>83</v>
      </c>
      <c r="E214" s="335">
        <v>7</v>
      </c>
      <c r="F214" s="17">
        <v>1</v>
      </c>
      <c r="G214" s="25">
        <f>IFERROR(F214/E213,"-")</f>
        <v>0.14285714285714285</v>
      </c>
      <c r="H214" s="335">
        <v>5</v>
      </c>
      <c r="I214" s="17">
        <v>3</v>
      </c>
      <c r="J214" s="25">
        <f>IFERROR(I214/H213,"-")</f>
        <v>0.6</v>
      </c>
      <c r="K214" s="335">
        <v>879</v>
      </c>
      <c r="L214" s="17">
        <v>93</v>
      </c>
      <c r="M214" s="25">
        <f>IFERROR(L214/K213,"-")</f>
        <v>0.10580204778156997</v>
      </c>
      <c r="N214" s="335">
        <v>511</v>
      </c>
      <c r="O214" s="17">
        <v>59</v>
      </c>
      <c r="P214" s="25">
        <f>IFERROR(O214/N213,"-")</f>
        <v>0.11545988258317025</v>
      </c>
      <c r="Q214" s="335">
        <v>216</v>
      </c>
      <c r="R214" s="17">
        <v>19</v>
      </c>
      <c r="S214" s="25">
        <f>IFERROR(R214/Q213,"-")</f>
        <v>8.7962962962962965E-2</v>
      </c>
      <c r="T214" s="335">
        <v>61</v>
      </c>
      <c r="U214" s="17">
        <v>4</v>
      </c>
      <c r="V214" s="25">
        <f>IFERROR(U214/T213,"-")</f>
        <v>6.5573770491803282E-2</v>
      </c>
      <c r="W214" s="335">
        <v>12</v>
      </c>
      <c r="X214" s="17">
        <v>0</v>
      </c>
      <c r="Y214" s="25">
        <f>IFERROR(X214/W213,"-")</f>
        <v>0</v>
      </c>
      <c r="Z214" s="335"/>
      <c r="AA214" s="17">
        <f t="shared" si="12"/>
        <v>179</v>
      </c>
      <c r="AB214" s="25">
        <f>IFERROR(AA214/Z213,"-")</f>
        <v>0.10585452395032525</v>
      </c>
    </row>
    <row r="215" spans="2:28">
      <c r="B215" s="338"/>
      <c r="C215" s="351"/>
      <c r="D215" s="24" t="s">
        <v>84</v>
      </c>
      <c r="E215" s="335">
        <v>7</v>
      </c>
      <c r="F215" s="17">
        <v>0</v>
      </c>
      <c r="G215" s="25">
        <f>IFERROR(F215/E213,"-")</f>
        <v>0</v>
      </c>
      <c r="H215" s="335">
        <v>5</v>
      </c>
      <c r="I215" s="17">
        <v>0</v>
      </c>
      <c r="J215" s="25">
        <f>IFERROR(I215/H213,"-")</f>
        <v>0</v>
      </c>
      <c r="K215" s="335">
        <v>879</v>
      </c>
      <c r="L215" s="17">
        <v>38</v>
      </c>
      <c r="M215" s="25">
        <f>IFERROR(L215/K213,"-")</f>
        <v>4.3230944254835042E-2</v>
      </c>
      <c r="N215" s="335">
        <v>511</v>
      </c>
      <c r="O215" s="17">
        <v>24</v>
      </c>
      <c r="P215" s="25">
        <f>IFERROR(O215/N213,"-")</f>
        <v>4.6966731898238745E-2</v>
      </c>
      <c r="Q215" s="335">
        <v>216</v>
      </c>
      <c r="R215" s="17">
        <v>14</v>
      </c>
      <c r="S215" s="25">
        <f>IFERROR(R215/Q213,"-")</f>
        <v>6.4814814814814811E-2</v>
      </c>
      <c r="T215" s="335">
        <v>61</v>
      </c>
      <c r="U215" s="17">
        <v>5</v>
      </c>
      <c r="V215" s="25">
        <f>IFERROR(U215/T213,"-")</f>
        <v>8.1967213114754092E-2</v>
      </c>
      <c r="W215" s="335">
        <v>12</v>
      </c>
      <c r="X215" s="17">
        <v>0</v>
      </c>
      <c r="Y215" s="25">
        <f>IFERROR(X215/W213,"-")</f>
        <v>0</v>
      </c>
      <c r="Z215" s="335"/>
      <c r="AA215" s="17">
        <f t="shared" si="12"/>
        <v>81</v>
      </c>
      <c r="AB215" s="25">
        <f>IFERROR(AA215/Z213,"-")</f>
        <v>4.7900650502661145E-2</v>
      </c>
    </row>
    <row r="216" spans="2:28">
      <c r="B216" s="339"/>
      <c r="C216" s="352"/>
      <c r="D216" s="26" t="s">
        <v>85</v>
      </c>
      <c r="E216" s="336">
        <v>7</v>
      </c>
      <c r="F216" s="18">
        <v>2</v>
      </c>
      <c r="G216" s="27">
        <f>IFERROR(F216/E213,"-")</f>
        <v>0.2857142857142857</v>
      </c>
      <c r="H216" s="336">
        <v>5</v>
      </c>
      <c r="I216" s="18">
        <v>1</v>
      </c>
      <c r="J216" s="27">
        <f>IFERROR(I216/H213,"-")</f>
        <v>0.2</v>
      </c>
      <c r="K216" s="336">
        <v>879</v>
      </c>
      <c r="L216" s="18">
        <v>70</v>
      </c>
      <c r="M216" s="27">
        <f>IFERROR(L216/K213,"-")</f>
        <v>7.9635949943117179E-2</v>
      </c>
      <c r="N216" s="336">
        <v>511</v>
      </c>
      <c r="O216" s="18">
        <v>54</v>
      </c>
      <c r="P216" s="27">
        <f>IFERROR(O216/N213,"-")</f>
        <v>0.10567514677103718</v>
      </c>
      <c r="Q216" s="336">
        <v>216</v>
      </c>
      <c r="R216" s="18">
        <v>31</v>
      </c>
      <c r="S216" s="27">
        <f>IFERROR(R216/Q213,"-")</f>
        <v>0.14351851851851852</v>
      </c>
      <c r="T216" s="336">
        <v>61</v>
      </c>
      <c r="U216" s="18">
        <v>12</v>
      </c>
      <c r="V216" s="27">
        <f>IFERROR(U216/T213,"-")</f>
        <v>0.19672131147540983</v>
      </c>
      <c r="W216" s="336">
        <v>12</v>
      </c>
      <c r="X216" s="18">
        <v>3</v>
      </c>
      <c r="Y216" s="27">
        <f>IFERROR(X216/W213,"-")</f>
        <v>0.25</v>
      </c>
      <c r="Z216" s="336"/>
      <c r="AA216" s="18">
        <f t="shared" si="12"/>
        <v>173</v>
      </c>
      <c r="AB216" s="27">
        <f>IFERROR(AA216/Z213,"-")</f>
        <v>0.1023063276167948</v>
      </c>
    </row>
    <row r="217" spans="2:28">
      <c r="B217" s="337">
        <v>54</v>
      </c>
      <c r="C217" s="350" t="s">
        <v>28</v>
      </c>
      <c r="D217" s="138" t="s">
        <v>82</v>
      </c>
      <c r="E217" s="334">
        <v>3</v>
      </c>
      <c r="F217" s="14">
        <v>1</v>
      </c>
      <c r="G217" s="139">
        <f>IFERROR(F217/E217,"-")</f>
        <v>0.33333333333333331</v>
      </c>
      <c r="H217" s="334">
        <v>16</v>
      </c>
      <c r="I217" s="14">
        <v>14</v>
      </c>
      <c r="J217" s="139">
        <f>IFERROR(I217/H217,"-")</f>
        <v>0.875</v>
      </c>
      <c r="K217" s="334">
        <v>1087</v>
      </c>
      <c r="L217" s="14">
        <v>811</v>
      </c>
      <c r="M217" s="139">
        <f>IFERROR(L217/K217,"-")</f>
        <v>0.74609015639374421</v>
      </c>
      <c r="N217" s="334">
        <v>689</v>
      </c>
      <c r="O217" s="14">
        <v>481</v>
      </c>
      <c r="P217" s="139">
        <f>IFERROR(O217/N217,"-")</f>
        <v>0.69811320754716977</v>
      </c>
      <c r="Q217" s="334">
        <v>301</v>
      </c>
      <c r="R217" s="14">
        <v>193</v>
      </c>
      <c r="S217" s="139">
        <f>IFERROR(R217/Q217,"-")</f>
        <v>0.64119601328903653</v>
      </c>
      <c r="T217" s="334">
        <v>97</v>
      </c>
      <c r="U217" s="14">
        <v>61</v>
      </c>
      <c r="V217" s="139">
        <f>IFERROR(U217/T217,"-")</f>
        <v>0.62886597938144329</v>
      </c>
      <c r="W217" s="334">
        <v>8</v>
      </c>
      <c r="X217" s="14">
        <v>2</v>
      </c>
      <c r="Y217" s="139">
        <f>IFERROR(X217/W217,"-")</f>
        <v>0.25</v>
      </c>
      <c r="Z217" s="334">
        <f>SUM(E217,H217,K217,N217,Q217,T217,W217)</f>
        <v>2201</v>
      </c>
      <c r="AA217" s="14">
        <f t="shared" si="12"/>
        <v>1563</v>
      </c>
      <c r="AB217" s="139">
        <f>IFERROR(AA217/Z217,"-")</f>
        <v>0.71013175829168562</v>
      </c>
    </row>
    <row r="218" spans="2:28">
      <c r="B218" s="338"/>
      <c r="C218" s="351"/>
      <c r="D218" s="24" t="s">
        <v>83</v>
      </c>
      <c r="E218" s="335">
        <v>3</v>
      </c>
      <c r="F218" s="17">
        <v>0</v>
      </c>
      <c r="G218" s="25">
        <f>IFERROR(F218/E217,"-")</f>
        <v>0</v>
      </c>
      <c r="H218" s="335">
        <v>16</v>
      </c>
      <c r="I218" s="17">
        <v>0</v>
      </c>
      <c r="J218" s="25">
        <f>IFERROR(I218/H217,"-")</f>
        <v>0</v>
      </c>
      <c r="K218" s="335">
        <v>1087</v>
      </c>
      <c r="L218" s="17">
        <v>111</v>
      </c>
      <c r="M218" s="25">
        <f>IFERROR(L218/K217,"-")</f>
        <v>0.10211591536338546</v>
      </c>
      <c r="N218" s="335">
        <v>689</v>
      </c>
      <c r="O218" s="17">
        <v>86</v>
      </c>
      <c r="P218" s="25">
        <f>IFERROR(O218/N217,"-")</f>
        <v>0.12481857764876633</v>
      </c>
      <c r="Q218" s="335">
        <v>301</v>
      </c>
      <c r="R218" s="17">
        <v>36</v>
      </c>
      <c r="S218" s="25">
        <f>IFERROR(R218/Q217,"-")</f>
        <v>0.11960132890365449</v>
      </c>
      <c r="T218" s="335">
        <v>97</v>
      </c>
      <c r="U218" s="17">
        <v>12</v>
      </c>
      <c r="V218" s="25">
        <f>IFERROR(U218/T217,"-")</f>
        <v>0.12371134020618557</v>
      </c>
      <c r="W218" s="335">
        <v>8</v>
      </c>
      <c r="X218" s="17">
        <v>1</v>
      </c>
      <c r="Y218" s="25">
        <f>IFERROR(X218/W217,"-")</f>
        <v>0.125</v>
      </c>
      <c r="Z218" s="335"/>
      <c r="AA218" s="17">
        <f t="shared" si="12"/>
        <v>246</v>
      </c>
      <c r="AB218" s="25">
        <f>IFERROR(AA218/Z217,"-")</f>
        <v>0.11176737846433439</v>
      </c>
    </row>
    <row r="219" spans="2:28">
      <c r="B219" s="338"/>
      <c r="C219" s="351"/>
      <c r="D219" s="24" t="s">
        <v>84</v>
      </c>
      <c r="E219" s="335">
        <v>3</v>
      </c>
      <c r="F219" s="17">
        <v>0</v>
      </c>
      <c r="G219" s="25">
        <f>IFERROR(F219/E217,"-")</f>
        <v>0</v>
      </c>
      <c r="H219" s="335">
        <v>16</v>
      </c>
      <c r="I219" s="17">
        <v>0</v>
      </c>
      <c r="J219" s="25">
        <f>IFERROR(I219/H217,"-")</f>
        <v>0</v>
      </c>
      <c r="K219" s="335">
        <v>1087</v>
      </c>
      <c r="L219" s="17">
        <v>71</v>
      </c>
      <c r="M219" s="25">
        <f>IFERROR(L219/K217,"-")</f>
        <v>6.5317387304507826E-2</v>
      </c>
      <c r="N219" s="335">
        <v>689</v>
      </c>
      <c r="O219" s="17">
        <v>37</v>
      </c>
      <c r="P219" s="25">
        <f>IFERROR(O219/N217,"-")</f>
        <v>5.3701015965166909E-2</v>
      </c>
      <c r="Q219" s="335">
        <v>301</v>
      </c>
      <c r="R219" s="17">
        <v>26</v>
      </c>
      <c r="S219" s="25">
        <f>IFERROR(R219/Q217,"-")</f>
        <v>8.6378737541528236E-2</v>
      </c>
      <c r="T219" s="335">
        <v>97</v>
      </c>
      <c r="U219" s="17">
        <v>6</v>
      </c>
      <c r="V219" s="25">
        <f>IFERROR(U219/T217,"-")</f>
        <v>6.1855670103092786E-2</v>
      </c>
      <c r="W219" s="335">
        <v>8</v>
      </c>
      <c r="X219" s="17">
        <v>2</v>
      </c>
      <c r="Y219" s="25">
        <f>IFERROR(X219/W217,"-")</f>
        <v>0.25</v>
      </c>
      <c r="Z219" s="335"/>
      <c r="AA219" s="17">
        <f t="shared" si="12"/>
        <v>142</v>
      </c>
      <c r="AB219" s="25">
        <f>IFERROR(AA219/Z217,"-")</f>
        <v>6.4516129032258063E-2</v>
      </c>
    </row>
    <row r="220" spans="2:28">
      <c r="B220" s="339"/>
      <c r="C220" s="352"/>
      <c r="D220" s="26" t="s">
        <v>85</v>
      </c>
      <c r="E220" s="336">
        <v>3</v>
      </c>
      <c r="F220" s="18">
        <v>2</v>
      </c>
      <c r="G220" s="27">
        <f>IFERROR(F220/E217,"-")</f>
        <v>0.66666666666666663</v>
      </c>
      <c r="H220" s="336">
        <v>16</v>
      </c>
      <c r="I220" s="18">
        <v>2</v>
      </c>
      <c r="J220" s="27">
        <f>IFERROR(I220/H217,"-")</f>
        <v>0.125</v>
      </c>
      <c r="K220" s="336">
        <v>1087</v>
      </c>
      <c r="L220" s="18">
        <v>94</v>
      </c>
      <c r="M220" s="27">
        <f>IFERROR(L220/K217,"-")</f>
        <v>8.6476540938362462E-2</v>
      </c>
      <c r="N220" s="336">
        <v>689</v>
      </c>
      <c r="O220" s="18">
        <v>85</v>
      </c>
      <c r="P220" s="27">
        <f>IFERROR(O220/N217,"-")</f>
        <v>0.12336719883889695</v>
      </c>
      <c r="Q220" s="336">
        <v>301</v>
      </c>
      <c r="R220" s="18">
        <v>46</v>
      </c>
      <c r="S220" s="27">
        <f>IFERROR(R220/Q217,"-")</f>
        <v>0.15282392026578073</v>
      </c>
      <c r="T220" s="336">
        <v>97</v>
      </c>
      <c r="U220" s="18">
        <v>18</v>
      </c>
      <c r="V220" s="27">
        <f>IFERROR(U220/T217,"-")</f>
        <v>0.18556701030927836</v>
      </c>
      <c r="W220" s="336">
        <v>8</v>
      </c>
      <c r="X220" s="18">
        <v>3</v>
      </c>
      <c r="Y220" s="27">
        <f>IFERROR(X220/W217,"-")</f>
        <v>0.375</v>
      </c>
      <c r="Z220" s="336"/>
      <c r="AA220" s="18">
        <f t="shared" si="12"/>
        <v>250</v>
      </c>
      <c r="AB220" s="27">
        <f>IFERROR(AA220/Z217,"-")</f>
        <v>0.11358473421172194</v>
      </c>
    </row>
    <row r="221" spans="2:28">
      <c r="B221" s="337">
        <v>55</v>
      </c>
      <c r="C221" s="350" t="s">
        <v>17</v>
      </c>
      <c r="D221" s="138" t="s">
        <v>82</v>
      </c>
      <c r="E221" s="334">
        <v>3</v>
      </c>
      <c r="F221" s="14">
        <v>0</v>
      </c>
      <c r="G221" s="139">
        <f>IFERROR(F221/E221,"-")</f>
        <v>0</v>
      </c>
      <c r="H221" s="334">
        <v>11</v>
      </c>
      <c r="I221" s="14">
        <v>8</v>
      </c>
      <c r="J221" s="139">
        <f>IFERROR(I221/H221,"-")</f>
        <v>0.72727272727272729</v>
      </c>
      <c r="K221" s="334">
        <v>1139</v>
      </c>
      <c r="L221" s="14">
        <v>882</v>
      </c>
      <c r="M221" s="139">
        <f>IFERROR(L221/K221,"-")</f>
        <v>0.77436347673397721</v>
      </c>
      <c r="N221" s="334">
        <v>759</v>
      </c>
      <c r="O221" s="14">
        <v>555</v>
      </c>
      <c r="P221" s="139">
        <f>IFERROR(O221/N221,"-")</f>
        <v>0.73122529644268774</v>
      </c>
      <c r="Q221" s="334">
        <v>320</v>
      </c>
      <c r="R221" s="14">
        <v>224</v>
      </c>
      <c r="S221" s="139">
        <f>IFERROR(R221/Q221,"-")</f>
        <v>0.7</v>
      </c>
      <c r="T221" s="334">
        <v>50</v>
      </c>
      <c r="U221" s="14">
        <v>34</v>
      </c>
      <c r="V221" s="139">
        <f>IFERROR(U221/T221,"-")</f>
        <v>0.68</v>
      </c>
      <c r="W221" s="334">
        <v>12</v>
      </c>
      <c r="X221" s="14">
        <v>7</v>
      </c>
      <c r="Y221" s="139">
        <f>IFERROR(X221/W221,"-")</f>
        <v>0.58333333333333337</v>
      </c>
      <c r="Z221" s="334">
        <f>SUM(E221,H221,K221,N221,Q221,T221,W221)</f>
        <v>2294</v>
      </c>
      <c r="AA221" s="14">
        <f t="shared" si="12"/>
        <v>1710</v>
      </c>
      <c r="AB221" s="139">
        <f>IFERROR(AA221/Z221,"-")</f>
        <v>0.7454228421970357</v>
      </c>
    </row>
    <row r="222" spans="2:28">
      <c r="B222" s="338"/>
      <c r="C222" s="351"/>
      <c r="D222" s="24" t="s">
        <v>83</v>
      </c>
      <c r="E222" s="335">
        <v>3</v>
      </c>
      <c r="F222" s="17">
        <v>0</v>
      </c>
      <c r="G222" s="25">
        <f>IFERROR(F222/E221,"-")</f>
        <v>0</v>
      </c>
      <c r="H222" s="335">
        <v>11</v>
      </c>
      <c r="I222" s="17">
        <v>1</v>
      </c>
      <c r="J222" s="25">
        <f>IFERROR(I222/H221,"-")</f>
        <v>9.0909090909090912E-2</v>
      </c>
      <c r="K222" s="335">
        <v>1139</v>
      </c>
      <c r="L222" s="17">
        <v>111</v>
      </c>
      <c r="M222" s="25">
        <f>IFERROR(L222/K221,"-")</f>
        <v>9.7453906935908691E-2</v>
      </c>
      <c r="N222" s="335">
        <v>759</v>
      </c>
      <c r="O222" s="17">
        <v>80</v>
      </c>
      <c r="P222" s="25">
        <f>IFERROR(O222/N221,"-")</f>
        <v>0.10540184453227931</v>
      </c>
      <c r="Q222" s="335">
        <v>320</v>
      </c>
      <c r="R222" s="17">
        <v>35</v>
      </c>
      <c r="S222" s="25">
        <f>IFERROR(R222/Q221,"-")</f>
        <v>0.109375</v>
      </c>
      <c r="T222" s="335">
        <v>50</v>
      </c>
      <c r="U222" s="17">
        <v>3</v>
      </c>
      <c r="V222" s="25">
        <f>IFERROR(U222/T221,"-")</f>
        <v>0.06</v>
      </c>
      <c r="W222" s="335">
        <v>12</v>
      </c>
      <c r="X222" s="17">
        <v>1</v>
      </c>
      <c r="Y222" s="25">
        <f>IFERROR(X222/W221,"-")</f>
        <v>8.3333333333333329E-2</v>
      </c>
      <c r="Z222" s="335"/>
      <c r="AA222" s="17">
        <f t="shared" si="12"/>
        <v>231</v>
      </c>
      <c r="AB222" s="25">
        <f>IFERROR(AA222/Z221,"-")</f>
        <v>0.1006974716652136</v>
      </c>
    </row>
    <row r="223" spans="2:28">
      <c r="B223" s="338"/>
      <c r="C223" s="351"/>
      <c r="D223" s="24" t="s">
        <v>84</v>
      </c>
      <c r="E223" s="335">
        <v>3</v>
      </c>
      <c r="F223" s="17">
        <v>1</v>
      </c>
      <c r="G223" s="25">
        <f>IFERROR(F223/E221,"-")</f>
        <v>0.33333333333333331</v>
      </c>
      <c r="H223" s="335">
        <v>11</v>
      </c>
      <c r="I223" s="17">
        <v>1</v>
      </c>
      <c r="J223" s="25">
        <f>IFERROR(I223/H221,"-")</f>
        <v>9.0909090909090912E-2</v>
      </c>
      <c r="K223" s="335">
        <v>1139</v>
      </c>
      <c r="L223" s="17">
        <v>68</v>
      </c>
      <c r="M223" s="25">
        <f>IFERROR(L223/K221,"-")</f>
        <v>5.9701492537313432E-2</v>
      </c>
      <c r="N223" s="335">
        <v>759</v>
      </c>
      <c r="O223" s="17">
        <v>56</v>
      </c>
      <c r="P223" s="25">
        <f>IFERROR(O223/N221,"-")</f>
        <v>7.378129117259552E-2</v>
      </c>
      <c r="Q223" s="335">
        <v>320</v>
      </c>
      <c r="R223" s="17">
        <v>19</v>
      </c>
      <c r="S223" s="25">
        <f>IFERROR(R223/Q221,"-")</f>
        <v>5.9374999999999997E-2</v>
      </c>
      <c r="T223" s="335">
        <v>50</v>
      </c>
      <c r="U223" s="17">
        <v>3</v>
      </c>
      <c r="V223" s="25">
        <f>IFERROR(U223/T221,"-")</f>
        <v>0.06</v>
      </c>
      <c r="W223" s="335">
        <v>12</v>
      </c>
      <c r="X223" s="17">
        <v>0</v>
      </c>
      <c r="Y223" s="25">
        <f>IFERROR(X223/W221,"-")</f>
        <v>0</v>
      </c>
      <c r="Z223" s="335"/>
      <c r="AA223" s="17">
        <f t="shared" si="12"/>
        <v>148</v>
      </c>
      <c r="AB223" s="25">
        <f>IFERROR(AA223/Z221,"-")</f>
        <v>6.4516129032258063E-2</v>
      </c>
    </row>
    <row r="224" spans="2:28">
      <c r="B224" s="339"/>
      <c r="C224" s="352"/>
      <c r="D224" s="26" t="s">
        <v>85</v>
      </c>
      <c r="E224" s="336">
        <v>3</v>
      </c>
      <c r="F224" s="18">
        <v>2</v>
      </c>
      <c r="G224" s="27">
        <f>IFERROR(F224/E221,"-")</f>
        <v>0.66666666666666663</v>
      </c>
      <c r="H224" s="336">
        <v>11</v>
      </c>
      <c r="I224" s="18">
        <v>1</v>
      </c>
      <c r="J224" s="27">
        <f>IFERROR(I224/H221,"-")</f>
        <v>9.0909090909090912E-2</v>
      </c>
      <c r="K224" s="336">
        <v>1139</v>
      </c>
      <c r="L224" s="18">
        <v>78</v>
      </c>
      <c r="M224" s="27">
        <f>IFERROR(L224/K221,"-")</f>
        <v>6.8481123792800705E-2</v>
      </c>
      <c r="N224" s="336">
        <v>759</v>
      </c>
      <c r="O224" s="18">
        <v>68</v>
      </c>
      <c r="P224" s="27">
        <f>IFERROR(O224/N221,"-")</f>
        <v>8.9591567852437423E-2</v>
      </c>
      <c r="Q224" s="336">
        <v>320</v>
      </c>
      <c r="R224" s="18">
        <v>42</v>
      </c>
      <c r="S224" s="27">
        <f>IFERROR(R224/Q221,"-")</f>
        <v>0.13125000000000001</v>
      </c>
      <c r="T224" s="336">
        <v>50</v>
      </c>
      <c r="U224" s="18">
        <v>10</v>
      </c>
      <c r="V224" s="27">
        <f>IFERROR(U224/T221,"-")</f>
        <v>0.2</v>
      </c>
      <c r="W224" s="336">
        <v>12</v>
      </c>
      <c r="X224" s="18">
        <v>4</v>
      </c>
      <c r="Y224" s="27">
        <f>IFERROR(X224/W221,"-")</f>
        <v>0.33333333333333331</v>
      </c>
      <c r="Z224" s="336"/>
      <c r="AA224" s="18">
        <f t="shared" si="12"/>
        <v>205</v>
      </c>
      <c r="AB224" s="27">
        <f>IFERROR(AA224/Z221,"-")</f>
        <v>8.9363557105492583E-2</v>
      </c>
    </row>
    <row r="225" spans="2:28">
      <c r="B225" s="337">
        <v>56</v>
      </c>
      <c r="C225" s="350" t="s">
        <v>10</v>
      </c>
      <c r="D225" s="138" t="s">
        <v>82</v>
      </c>
      <c r="E225" s="334">
        <v>1</v>
      </c>
      <c r="F225" s="14">
        <v>0</v>
      </c>
      <c r="G225" s="139">
        <f>IFERROR(F225/E225,"-")</f>
        <v>0</v>
      </c>
      <c r="H225" s="334">
        <v>5</v>
      </c>
      <c r="I225" s="14">
        <v>3</v>
      </c>
      <c r="J225" s="139">
        <f>IFERROR(I225/H225,"-")</f>
        <v>0.6</v>
      </c>
      <c r="K225" s="334">
        <v>822</v>
      </c>
      <c r="L225" s="14">
        <v>597</v>
      </c>
      <c r="M225" s="139">
        <f>IFERROR(L225/K225,"-")</f>
        <v>0.72627737226277367</v>
      </c>
      <c r="N225" s="334">
        <v>482</v>
      </c>
      <c r="O225" s="14">
        <v>343</v>
      </c>
      <c r="P225" s="139">
        <f>IFERROR(O225/N225,"-")</f>
        <v>0.71161825726141081</v>
      </c>
      <c r="Q225" s="334">
        <v>199</v>
      </c>
      <c r="R225" s="14">
        <v>126</v>
      </c>
      <c r="S225" s="139">
        <f>IFERROR(R225/Q225,"-")</f>
        <v>0.63316582914572861</v>
      </c>
      <c r="T225" s="334">
        <v>46</v>
      </c>
      <c r="U225" s="14">
        <v>30</v>
      </c>
      <c r="V225" s="139">
        <f>IFERROR(U225/T225,"-")</f>
        <v>0.65217391304347827</v>
      </c>
      <c r="W225" s="334">
        <v>7</v>
      </c>
      <c r="X225" s="14">
        <v>6</v>
      </c>
      <c r="Y225" s="139">
        <f>IFERROR(X225/W225,"-")</f>
        <v>0.8571428571428571</v>
      </c>
      <c r="Z225" s="334">
        <f>SUM(E225,H225,K225,N225,Q225,T225,W225)</f>
        <v>1562</v>
      </c>
      <c r="AA225" s="14">
        <f t="shared" si="12"/>
        <v>1105</v>
      </c>
      <c r="AB225" s="139">
        <f>IFERROR(AA225/Z225,"-")</f>
        <v>0.70742637644046091</v>
      </c>
    </row>
    <row r="226" spans="2:28">
      <c r="B226" s="338"/>
      <c r="C226" s="351"/>
      <c r="D226" s="24" t="s">
        <v>83</v>
      </c>
      <c r="E226" s="335">
        <v>1</v>
      </c>
      <c r="F226" s="17">
        <v>0</v>
      </c>
      <c r="G226" s="25">
        <f>IFERROR(F226/E225,"-")</f>
        <v>0</v>
      </c>
      <c r="H226" s="335">
        <v>5</v>
      </c>
      <c r="I226" s="17">
        <v>0</v>
      </c>
      <c r="J226" s="25">
        <f>IFERROR(I226/H225,"-")</f>
        <v>0</v>
      </c>
      <c r="K226" s="335">
        <v>822</v>
      </c>
      <c r="L226" s="17">
        <v>84</v>
      </c>
      <c r="M226" s="25">
        <f>IFERROR(L226/K225,"-")</f>
        <v>0.10218978102189781</v>
      </c>
      <c r="N226" s="335">
        <v>482</v>
      </c>
      <c r="O226" s="17">
        <v>56</v>
      </c>
      <c r="P226" s="25">
        <f>IFERROR(O226/N225,"-")</f>
        <v>0.11618257261410789</v>
      </c>
      <c r="Q226" s="335">
        <v>199</v>
      </c>
      <c r="R226" s="17">
        <v>25</v>
      </c>
      <c r="S226" s="25">
        <f>IFERROR(R226/Q225,"-")</f>
        <v>0.12562814070351758</v>
      </c>
      <c r="T226" s="335">
        <v>46</v>
      </c>
      <c r="U226" s="17">
        <v>6</v>
      </c>
      <c r="V226" s="25">
        <f>IFERROR(U226/T225,"-")</f>
        <v>0.13043478260869565</v>
      </c>
      <c r="W226" s="335">
        <v>7</v>
      </c>
      <c r="X226" s="17">
        <v>1</v>
      </c>
      <c r="Y226" s="25">
        <f>IFERROR(X226/W225,"-")</f>
        <v>0.14285714285714285</v>
      </c>
      <c r="Z226" s="335"/>
      <c r="AA226" s="17">
        <f t="shared" si="12"/>
        <v>172</v>
      </c>
      <c r="AB226" s="25">
        <f>IFERROR(AA226/Z225,"-")</f>
        <v>0.11011523687580026</v>
      </c>
    </row>
    <row r="227" spans="2:28">
      <c r="B227" s="338"/>
      <c r="C227" s="351"/>
      <c r="D227" s="24" t="s">
        <v>84</v>
      </c>
      <c r="E227" s="335">
        <v>1</v>
      </c>
      <c r="F227" s="17">
        <v>0</v>
      </c>
      <c r="G227" s="25">
        <f>IFERROR(F227/E225,"-")</f>
        <v>0</v>
      </c>
      <c r="H227" s="335">
        <v>5</v>
      </c>
      <c r="I227" s="17">
        <v>0</v>
      </c>
      <c r="J227" s="25">
        <f>IFERROR(I227/H225,"-")</f>
        <v>0</v>
      </c>
      <c r="K227" s="335">
        <v>822</v>
      </c>
      <c r="L227" s="17">
        <v>58</v>
      </c>
      <c r="M227" s="25">
        <f>IFERROR(L227/K225,"-")</f>
        <v>7.0559610705596104E-2</v>
      </c>
      <c r="N227" s="335">
        <v>482</v>
      </c>
      <c r="O227" s="17">
        <v>31</v>
      </c>
      <c r="P227" s="25">
        <f>IFERROR(O227/N225,"-")</f>
        <v>6.4315352697095429E-2</v>
      </c>
      <c r="Q227" s="335">
        <v>199</v>
      </c>
      <c r="R227" s="17">
        <v>13</v>
      </c>
      <c r="S227" s="25">
        <f>IFERROR(R227/Q225,"-")</f>
        <v>6.5326633165829151E-2</v>
      </c>
      <c r="T227" s="335">
        <v>46</v>
      </c>
      <c r="U227" s="17">
        <v>1</v>
      </c>
      <c r="V227" s="25">
        <f>IFERROR(U227/T225,"-")</f>
        <v>2.1739130434782608E-2</v>
      </c>
      <c r="W227" s="335">
        <v>7</v>
      </c>
      <c r="X227" s="17">
        <v>0</v>
      </c>
      <c r="Y227" s="25">
        <f>IFERROR(X227/W225,"-")</f>
        <v>0</v>
      </c>
      <c r="Z227" s="335"/>
      <c r="AA227" s="17">
        <f t="shared" si="12"/>
        <v>103</v>
      </c>
      <c r="AB227" s="25">
        <f>IFERROR(AA227/Z225,"-")</f>
        <v>6.5941101152368758E-2</v>
      </c>
    </row>
    <row r="228" spans="2:28">
      <c r="B228" s="339"/>
      <c r="C228" s="352"/>
      <c r="D228" s="26" t="s">
        <v>85</v>
      </c>
      <c r="E228" s="336">
        <v>1</v>
      </c>
      <c r="F228" s="18">
        <v>1</v>
      </c>
      <c r="G228" s="27">
        <f>IFERROR(F228/E225,"-")</f>
        <v>1</v>
      </c>
      <c r="H228" s="336">
        <v>5</v>
      </c>
      <c r="I228" s="18">
        <v>2</v>
      </c>
      <c r="J228" s="27">
        <f>IFERROR(I228/H225,"-")</f>
        <v>0.4</v>
      </c>
      <c r="K228" s="336">
        <v>822</v>
      </c>
      <c r="L228" s="18">
        <v>83</v>
      </c>
      <c r="M228" s="27">
        <f>IFERROR(L228/K225,"-")</f>
        <v>0.10097323600973236</v>
      </c>
      <c r="N228" s="336">
        <v>482</v>
      </c>
      <c r="O228" s="18">
        <v>52</v>
      </c>
      <c r="P228" s="27">
        <f>IFERROR(O228/N225,"-")</f>
        <v>0.1078838174273859</v>
      </c>
      <c r="Q228" s="336">
        <v>199</v>
      </c>
      <c r="R228" s="18">
        <v>35</v>
      </c>
      <c r="S228" s="27">
        <f>IFERROR(R228/Q225,"-")</f>
        <v>0.17587939698492464</v>
      </c>
      <c r="T228" s="336">
        <v>46</v>
      </c>
      <c r="U228" s="18">
        <v>9</v>
      </c>
      <c r="V228" s="27">
        <f>IFERROR(U228/T225,"-")</f>
        <v>0.19565217391304349</v>
      </c>
      <c r="W228" s="336">
        <v>7</v>
      </c>
      <c r="X228" s="18">
        <v>0</v>
      </c>
      <c r="Y228" s="27">
        <f>IFERROR(X228/W225,"-")</f>
        <v>0</v>
      </c>
      <c r="Z228" s="336"/>
      <c r="AA228" s="18">
        <f t="shared" si="12"/>
        <v>182</v>
      </c>
      <c r="AB228" s="27">
        <f>IFERROR(AA228/Z225,"-")</f>
        <v>0.11651728553137004</v>
      </c>
    </row>
    <row r="229" spans="2:28">
      <c r="B229" s="337">
        <v>57</v>
      </c>
      <c r="C229" s="350" t="s">
        <v>49</v>
      </c>
      <c r="D229" s="138" t="s">
        <v>82</v>
      </c>
      <c r="E229" s="334">
        <v>1</v>
      </c>
      <c r="F229" s="14">
        <v>0</v>
      </c>
      <c r="G229" s="139">
        <f>IFERROR(F229/E229,"-")</f>
        <v>0</v>
      </c>
      <c r="H229" s="334">
        <v>8</v>
      </c>
      <c r="I229" s="14">
        <v>7</v>
      </c>
      <c r="J229" s="139">
        <f>IFERROR(I229/H229,"-")</f>
        <v>0.875</v>
      </c>
      <c r="K229" s="334">
        <v>627</v>
      </c>
      <c r="L229" s="14">
        <v>508</v>
      </c>
      <c r="M229" s="139">
        <f>IFERROR(L229/K229,"-")</f>
        <v>0.81020733652312604</v>
      </c>
      <c r="N229" s="334">
        <v>393</v>
      </c>
      <c r="O229" s="14">
        <v>286</v>
      </c>
      <c r="P229" s="139">
        <f>IFERROR(O229/N229,"-")</f>
        <v>0.72773536895674296</v>
      </c>
      <c r="Q229" s="334">
        <v>174</v>
      </c>
      <c r="R229" s="14">
        <v>120</v>
      </c>
      <c r="S229" s="139">
        <f>IFERROR(R229/Q229,"-")</f>
        <v>0.68965517241379315</v>
      </c>
      <c r="T229" s="334">
        <v>55</v>
      </c>
      <c r="U229" s="14">
        <v>41</v>
      </c>
      <c r="V229" s="139">
        <f>IFERROR(U229/T229,"-")</f>
        <v>0.74545454545454548</v>
      </c>
      <c r="W229" s="334">
        <v>7</v>
      </c>
      <c r="X229" s="14">
        <v>4</v>
      </c>
      <c r="Y229" s="139">
        <f>IFERROR(X229/W229,"-")</f>
        <v>0.5714285714285714</v>
      </c>
      <c r="Z229" s="334">
        <f>SUM(E229,H229,K229,N229,Q229,T229,W229)</f>
        <v>1265</v>
      </c>
      <c r="AA229" s="14">
        <f t="shared" si="12"/>
        <v>966</v>
      </c>
      <c r="AB229" s="139">
        <f>IFERROR(AA229/Z229,"-")</f>
        <v>0.76363636363636367</v>
      </c>
    </row>
    <row r="230" spans="2:28">
      <c r="B230" s="338"/>
      <c r="C230" s="351"/>
      <c r="D230" s="24" t="s">
        <v>83</v>
      </c>
      <c r="E230" s="335">
        <v>1</v>
      </c>
      <c r="F230" s="17">
        <v>0</v>
      </c>
      <c r="G230" s="25">
        <f>IFERROR(F230/E229,"-")</f>
        <v>0</v>
      </c>
      <c r="H230" s="335">
        <v>8</v>
      </c>
      <c r="I230" s="17">
        <v>0</v>
      </c>
      <c r="J230" s="25">
        <f>IFERROR(I230/H229,"-")</f>
        <v>0</v>
      </c>
      <c r="K230" s="335">
        <v>627</v>
      </c>
      <c r="L230" s="17">
        <v>55</v>
      </c>
      <c r="M230" s="25">
        <f>IFERROR(L230/K229,"-")</f>
        <v>8.771929824561403E-2</v>
      </c>
      <c r="N230" s="335">
        <v>393</v>
      </c>
      <c r="O230" s="17">
        <v>40</v>
      </c>
      <c r="P230" s="25">
        <f>IFERROR(O230/N229,"-")</f>
        <v>0.10178117048346055</v>
      </c>
      <c r="Q230" s="335">
        <v>174</v>
      </c>
      <c r="R230" s="17">
        <v>15</v>
      </c>
      <c r="S230" s="25">
        <f>IFERROR(R230/Q229,"-")</f>
        <v>8.6206896551724144E-2</v>
      </c>
      <c r="T230" s="335">
        <v>55</v>
      </c>
      <c r="U230" s="17">
        <v>6</v>
      </c>
      <c r="V230" s="25">
        <f>IFERROR(U230/T229,"-")</f>
        <v>0.10909090909090909</v>
      </c>
      <c r="W230" s="335">
        <v>7</v>
      </c>
      <c r="X230" s="17">
        <v>0</v>
      </c>
      <c r="Y230" s="25">
        <f>IFERROR(X230/W229,"-")</f>
        <v>0</v>
      </c>
      <c r="Z230" s="335"/>
      <c r="AA230" s="17">
        <f t="shared" si="12"/>
        <v>116</v>
      </c>
      <c r="AB230" s="25">
        <f>IFERROR(AA230/Z229,"-")</f>
        <v>9.1699604743083002E-2</v>
      </c>
    </row>
    <row r="231" spans="2:28">
      <c r="B231" s="338"/>
      <c r="C231" s="351"/>
      <c r="D231" s="24" t="s">
        <v>84</v>
      </c>
      <c r="E231" s="335">
        <v>1</v>
      </c>
      <c r="F231" s="17">
        <v>0</v>
      </c>
      <c r="G231" s="25">
        <f>IFERROR(F231/E229,"-")</f>
        <v>0</v>
      </c>
      <c r="H231" s="335">
        <v>8</v>
      </c>
      <c r="I231" s="17">
        <v>0</v>
      </c>
      <c r="J231" s="25">
        <f>IFERROR(I231/H229,"-")</f>
        <v>0</v>
      </c>
      <c r="K231" s="335">
        <v>627</v>
      </c>
      <c r="L231" s="17">
        <v>23</v>
      </c>
      <c r="M231" s="25">
        <f>IFERROR(L231/K229,"-")</f>
        <v>3.6682615629984053E-2</v>
      </c>
      <c r="N231" s="335">
        <v>393</v>
      </c>
      <c r="O231" s="17">
        <v>19</v>
      </c>
      <c r="P231" s="25">
        <f>IFERROR(O231/N229,"-")</f>
        <v>4.8346055979643768E-2</v>
      </c>
      <c r="Q231" s="335">
        <v>174</v>
      </c>
      <c r="R231" s="17">
        <v>17</v>
      </c>
      <c r="S231" s="25">
        <f>IFERROR(R231/Q229,"-")</f>
        <v>9.7701149425287362E-2</v>
      </c>
      <c r="T231" s="335">
        <v>55</v>
      </c>
      <c r="U231" s="17">
        <v>2</v>
      </c>
      <c r="V231" s="25">
        <f>IFERROR(U231/T229,"-")</f>
        <v>3.6363636363636362E-2</v>
      </c>
      <c r="W231" s="335">
        <v>7</v>
      </c>
      <c r="X231" s="17">
        <v>2</v>
      </c>
      <c r="Y231" s="25">
        <f>IFERROR(X231/W229,"-")</f>
        <v>0.2857142857142857</v>
      </c>
      <c r="Z231" s="335"/>
      <c r="AA231" s="17">
        <f t="shared" si="12"/>
        <v>63</v>
      </c>
      <c r="AB231" s="25">
        <f>IFERROR(AA231/Z229,"-")</f>
        <v>4.9802371541501973E-2</v>
      </c>
    </row>
    <row r="232" spans="2:28">
      <c r="B232" s="339"/>
      <c r="C232" s="352"/>
      <c r="D232" s="26" t="s">
        <v>85</v>
      </c>
      <c r="E232" s="336">
        <v>1</v>
      </c>
      <c r="F232" s="18">
        <v>1</v>
      </c>
      <c r="G232" s="27">
        <f>IFERROR(F232/E229,"-")</f>
        <v>1</v>
      </c>
      <c r="H232" s="336">
        <v>8</v>
      </c>
      <c r="I232" s="18">
        <v>1</v>
      </c>
      <c r="J232" s="27">
        <f>IFERROR(I232/H229,"-")</f>
        <v>0.125</v>
      </c>
      <c r="K232" s="336">
        <v>627</v>
      </c>
      <c r="L232" s="18">
        <v>41</v>
      </c>
      <c r="M232" s="27">
        <f>IFERROR(L232/K229,"-")</f>
        <v>6.5390749601275916E-2</v>
      </c>
      <c r="N232" s="336">
        <v>393</v>
      </c>
      <c r="O232" s="18">
        <v>48</v>
      </c>
      <c r="P232" s="27">
        <f>IFERROR(O232/N229,"-")</f>
        <v>0.12213740458015267</v>
      </c>
      <c r="Q232" s="336">
        <v>174</v>
      </c>
      <c r="R232" s="18">
        <v>22</v>
      </c>
      <c r="S232" s="27">
        <f>IFERROR(R232/Q229,"-")</f>
        <v>0.12643678160919541</v>
      </c>
      <c r="T232" s="336">
        <v>55</v>
      </c>
      <c r="U232" s="18">
        <v>6</v>
      </c>
      <c r="V232" s="27">
        <f>IFERROR(U232/T229,"-")</f>
        <v>0.10909090909090909</v>
      </c>
      <c r="W232" s="336">
        <v>7</v>
      </c>
      <c r="X232" s="18">
        <v>1</v>
      </c>
      <c r="Y232" s="27">
        <f>IFERROR(X232/W229,"-")</f>
        <v>0.14285714285714285</v>
      </c>
      <c r="Z232" s="336"/>
      <c r="AA232" s="18">
        <f t="shared" si="12"/>
        <v>120</v>
      </c>
      <c r="AB232" s="27">
        <f>IFERROR(AA232/Z229,"-")</f>
        <v>9.4861660079051377E-2</v>
      </c>
    </row>
    <row r="233" spans="2:28">
      <c r="B233" s="337">
        <v>58</v>
      </c>
      <c r="C233" s="350" t="s">
        <v>29</v>
      </c>
      <c r="D233" s="138" t="s">
        <v>82</v>
      </c>
      <c r="E233" s="334">
        <v>1</v>
      </c>
      <c r="F233" s="14">
        <v>1</v>
      </c>
      <c r="G233" s="139">
        <f>IFERROR(F233/E233,"-")</f>
        <v>1</v>
      </c>
      <c r="H233" s="334">
        <v>3</v>
      </c>
      <c r="I233" s="14">
        <v>3</v>
      </c>
      <c r="J233" s="139">
        <f>IFERROR(I233/H233,"-")</f>
        <v>1</v>
      </c>
      <c r="K233" s="334">
        <v>692</v>
      </c>
      <c r="L233" s="14">
        <v>518</v>
      </c>
      <c r="M233" s="139">
        <f>IFERROR(L233/K233,"-")</f>
        <v>0.74855491329479773</v>
      </c>
      <c r="N233" s="334">
        <v>452</v>
      </c>
      <c r="O233" s="14">
        <v>343</v>
      </c>
      <c r="P233" s="139">
        <f>IFERROR(O233/N233,"-")</f>
        <v>0.75884955752212391</v>
      </c>
      <c r="Q233" s="334">
        <v>208</v>
      </c>
      <c r="R233" s="14">
        <v>146</v>
      </c>
      <c r="S233" s="139">
        <f>IFERROR(R233/Q233,"-")</f>
        <v>0.70192307692307687</v>
      </c>
      <c r="T233" s="334">
        <v>60</v>
      </c>
      <c r="U233" s="14">
        <v>36</v>
      </c>
      <c r="V233" s="139">
        <f>IFERROR(U233/T233,"-")</f>
        <v>0.6</v>
      </c>
      <c r="W233" s="334">
        <v>6</v>
      </c>
      <c r="X233" s="14">
        <v>5</v>
      </c>
      <c r="Y233" s="139">
        <f>IFERROR(X233/W233,"-")</f>
        <v>0.83333333333333337</v>
      </c>
      <c r="Z233" s="334">
        <f>SUM(E233,H233,K233,N233,Q233,T233,W233)</f>
        <v>1422</v>
      </c>
      <c r="AA233" s="14">
        <f t="shared" si="12"/>
        <v>1052</v>
      </c>
      <c r="AB233" s="139">
        <f>IFERROR(AA233/Z233,"-")</f>
        <v>0.73980309423347401</v>
      </c>
    </row>
    <row r="234" spans="2:28">
      <c r="B234" s="338"/>
      <c r="C234" s="351"/>
      <c r="D234" s="24" t="s">
        <v>83</v>
      </c>
      <c r="E234" s="335">
        <v>1</v>
      </c>
      <c r="F234" s="17">
        <v>0</v>
      </c>
      <c r="G234" s="25">
        <f>IFERROR(F234/E233,"-")</f>
        <v>0</v>
      </c>
      <c r="H234" s="335">
        <v>3</v>
      </c>
      <c r="I234" s="17">
        <v>0</v>
      </c>
      <c r="J234" s="25">
        <f>IFERROR(I234/H233,"-")</f>
        <v>0</v>
      </c>
      <c r="K234" s="335">
        <v>692</v>
      </c>
      <c r="L234" s="17">
        <v>64</v>
      </c>
      <c r="M234" s="25">
        <f>IFERROR(L234/K233,"-")</f>
        <v>9.2485549132947972E-2</v>
      </c>
      <c r="N234" s="335">
        <v>452</v>
      </c>
      <c r="O234" s="17">
        <v>45</v>
      </c>
      <c r="P234" s="25">
        <f>IFERROR(O234/N233,"-")</f>
        <v>9.9557522123893807E-2</v>
      </c>
      <c r="Q234" s="335">
        <v>208</v>
      </c>
      <c r="R234" s="17">
        <v>14</v>
      </c>
      <c r="S234" s="25">
        <f>IFERROR(R234/Q233,"-")</f>
        <v>6.7307692307692304E-2</v>
      </c>
      <c r="T234" s="335">
        <v>60</v>
      </c>
      <c r="U234" s="17">
        <v>6</v>
      </c>
      <c r="V234" s="25">
        <f>IFERROR(U234/T233,"-")</f>
        <v>0.1</v>
      </c>
      <c r="W234" s="335">
        <v>6</v>
      </c>
      <c r="X234" s="17">
        <v>0</v>
      </c>
      <c r="Y234" s="25">
        <f>IFERROR(X234/W233,"-")</f>
        <v>0</v>
      </c>
      <c r="Z234" s="335"/>
      <c r="AA234" s="17">
        <f t="shared" si="12"/>
        <v>129</v>
      </c>
      <c r="AB234" s="25">
        <f>IFERROR(AA234/Z233,"-")</f>
        <v>9.0717299578059074E-2</v>
      </c>
    </row>
    <row r="235" spans="2:28">
      <c r="B235" s="338"/>
      <c r="C235" s="351"/>
      <c r="D235" s="24" t="s">
        <v>84</v>
      </c>
      <c r="E235" s="335">
        <v>1</v>
      </c>
      <c r="F235" s="17">
        <v>0</v>
      </c>
      <c r="G235" s="25">
        <f>IFERROR(F235/E233,"-")</f>
        <v>0</v>
      </c>
      <c r="H235" s="335">
        <v>3</v>
      </c>
      <c r="I235" s="17">
        <v>0</v>
      </c>
      <c r="J235" s="25">
        <f>IFERROR(I235/H233,"-")</f>
        <v>0</v>
      </c>
      <c r="K235" s="335">
        <v>692</v>
      </c>
      <c r="L235" s="17">
        <v>44</v>
      </c>
      <c r="M235" s="25">
        <f>IFERROR(L235/K233,"-")</f>
        <v>6.358381502890173E-2</v>
      </c>
      <c r="N235" s="335">
        <v>452</v>
      </c>
      <c r="O235" s="17">
        <v>24</v>
      </c>
      <c r="P235" s="25">
        <f>IFERROR(O235/N233,"-")</f>
        <v>5.3097345132743362E-2</v>
      </c>
      <c r="Q235" s="335">
        <v>208</v>
      </c>
      <c r="R235" s="17">
        <v>17</v>
      </c>
      <c r="S235" s="25">
        <f>IFERROR(R235/Q233,"-")</f>
        <v>8.1730769230769232E-2</v>
      </c>
      <c r="T235" s="335">
        <v>60</v>
      </c>
      <c r="U235" s="17">
        <v>5</v>
      </c>
      <c r="V235" s="25">
        <f>IFERROR(U235/T233,"-")</f>
        <v>8.3333333333333329E-2</v>
      </c>
      <c r="W235" s="335">
        <v>6</v>
      </c>
      <c r="X235" s="17">
        <v>0</v>
      </c>
      <c r="Y235" s="25">
        <f>IFERROR(X235/W233,"-")</f>
        <v>0</v>
      </c>
      <c r="Z235" s="335"/>
      <c r="AA235" s="17">
        <f t="shared" si="12"/>
        <v>90</v>
      </c>
      <c r="AB235" s="25">
        <f>IFERROR(AA235/Z233,"-")</f>
        <v>6.3291139240506333E-2</v>
      </c>
    </row>
    <row r="236" spans="2:28">
      <c r="B236" s="339"/>
      <c r="C236" s="352"/>
      <c r="D236" s="26" t="s">
        <v>85</v>
      </c>
      <c r="E236" s="336">
        <v>1</v>
      </c>
      <c r="F236" s="18">
        <v>0</v>
      </c>
      <c r="G236" s="27">
        <f>IFERROR(F236/E233,"-")</f>
        <v>0</v>
      </c>
      <c r="H236" s="336">
        <v>3</v>
      </c>
      <c r="I236" s="18">
        <v>0</v>
      </c>
      <c r="J236" s="27">
        <f>IFERROR(I236/H233,"-")</f>
        <v>0</v>
      </c>
      <c r="K236" s="336">
        <v>692</v>
      </c>
      <c r="L236" s="18">
        <v>66</v>
      </c>
      <c r="M236" s="27">
        <f>IFERROR(L236/K233,"-")</f>
        <v>9.5375722543352595E-2</v>
      </c>
      <c r="N236" s="336">
        <v>452</v>
      </c>
      <c r="O236" s="18">
        <v>40</v>
      </c>
      <c r="P236" s="27">
        <f>IFERROR(O236/N233,"-")</f>
        <v>8.8495575221238937E-2</v>
      </c>
      <c r="Q236" s="336">
        <v>208</v>
      </c>
      <c r="R236" s="18">
        <v>31</v>
      </c>
      <c r="S236" s="27">
        <f>IFERROR(R236/Q233,"-")</f>
        <v>0.14903846153846154</v>
      </c>
      <c r="T236" s="336">
        <v>60</v>
      </c>
      <c r="U236" s="18">
        <v>13</v>
      </c>
      <c r="V236" s="27">
        <f>IFERROR(U236/T233,"-")</f>
        <v>0.21666666666666667</v>
      </c>
      <c r="W236" s="336">
        <v>6</v>
      </c>
      <c r="X236" s="18">
        <v>1</v>
      </c>
      <c r="Y236" s="27">
        <f>IFERROR(X236/W233,"-")</f>
        <v>0.16666666666666666</v>
      </c>
      <c r="Z236" s="336"/>
      <c r="AA236" s="18">
        <f t="shared" si="12"/>
        <v>151</v>
      </c>
      <c r="AB236" s="27">
        <f>IFERROR(AA236/Z233,"-")</f>
        <v>0.10618846694796062</v>
      </c>
    </row>
    <row r="237" spans="2:28">
      <c r="B237" s="337">
        <v>59</v>
      </c>
      <c r="C237" s="350" t="s">
        <v>23</v>
      </c>
      <c r="D237" s="138" t="s">
        <v>82</v>
      </c>
      <c r="E237" s="334">
        <v>7</v>
      </c>
      <c r="F237" s="14">
        <v>7</v>
      </c>
      <c r="G237" s="139">
        <f>IFERROR(F237/E237,"-")</f>
        <v>1</v>
      </c>
      <c r="H237" s="334">
        <v>6</v>
      </c>
      <c r="I237" s="14">
        <v>3</v>
      </c>
      <c r="J237" s="139">
        <f>IFERROR(I237/H237,"-")</f>
        <v>0.5</v>
      </c>
      <c r="K237" s="334">
        <v>4886</v>
      </c>
      <c r="L237" s="14">
        <v>3769</v>
      </c>
      <c r="M237" s="139">
        <f>IFERROR(L237/K237,"-")</f>
        <v>0.77138763814981581</v>
      </c>
      <c r="N237" s="334">
        <v>3243</v>
      </c>
      <c r="O237" s="14">
        <v>2386</v>
      </c>
      <c r="P237" s="139">
        <f>IFERROR(O237/N237,"-")</f>
        <v>0.7357385137218625</v>
      </c>
      <c r="Q237" s="334">
        <v>1362</v>
      </c>
      <c r="R237" s="14">
        <v>966</v>
      </c>
      <c r="S237" s="139">
        <f>IFERROR(R237/Q237,"-")</f>
        <v>0.70925110132158586</v>
      </c>
      <c r="T237" s="334">
        <v>318</v>
      </c>
      <c r="U237" s="14">
        <v>201</v>
      </c>
      <c r="V237" s="139">
        <f>IFERROR(U237/T237,"-")</f>
        <v>0.63207547169811318</v>
      </c>
      <c r="W237" s="334">
        <v>41</v>
      </c>
      <c r="X237" s="14">
        <v>19</v>
      </c>
      <c r="Y237" s="139">
        <f>IFERROR(X237/W237,"-")</f>
        <v>0.46341463414634149</v>
      </c>
      <c r="Z237" s="334">
        <f>SUM(E237,H237,K237,N237,Q237,T237,W237)</f>
        <v>9863</v>
      </c>
      <c r="AA237" s="14">
        <f t="shared" si="12"/>
        <v>7351</v>
      </c>
      <c r="AB237" s="139">
        <f>IFERROR(AA237/Z237,"-")</f>
        <v>0.7453107573760519</v>
      </c>
    </row>
    <row r="238" spans="2:28">
      <c r="B238" s="338"/>
      <c r="C238" s="351"/>
      <c r="D238" s="24" t="s">
        <v>83</v>
      </c>
      <c r="E238" s="335">
        <v>7</v>
      </c>
      <c r="F238" s="17">
        <v>0</v>
      </c>
      <c r="G238" s="25">
        <f>IFERROR(F238/E237,"-")</f>
        <v>0</v>
      </c>
      <c r="H238" s="335">
        <v>6</v>
      </c>
      <c r="I238" s="17">
        <v>3</v>
      </c>
      <c r="J238" s="25">
        <f>IFERROR(I238/H237,"-")</f>
        <v>0.5</v>
      </c>
      <c r="K238" s="335">
        <v>4886</v>
      </c>
      <c r="L238" s="17">
        <v>484</v>
      </c>
      <c r="M238" s="25">
        <f>IFERROR(L238/K237,"-")</f>
        <v>9.9058534588620545E-2</v>
      </c>
      <c r="N238" s="335">
        <v>3243</v>
      </c>
      <c r="O238" s="17">
        <v>340</v>
      </c>
      <c r="P238" s="25">
        <f>IFERROR(O238/N237,"-")</f>
        <v>0.10484119642306507</v>
      </c>
      <c r="Q238" s="335">
        <v>1362</v>
      </c>
      <c r="R238" s="17">
        <v>134</v>
      </c>
      <c r="S238" s="25">
        <f>IFERROR(R238/Q237,"-")</f>
        <v>9.8384728340675479E-2</v>
      </c>
      <c r="T238" s="335">
        <v>318</v>
      </c>
      <c r="U238" s="17">
        <v>36</v>
      </c>
      <c r="V238" s="25">
        <f>IFERROR(U238/T237,"-")</f>
        <v>0.11320754716981132</v>
      </c>
      <c r="W238" s="335">
        <v>41</v>
      </c>
      <c r="X238" s="17">
        <v>6</v>
      </c>
      <c r="Y238" s="25">
        <f>IFERROR(X238/W237,"-")</f>
        <v>0.14634146341463414</v>
      </c>
      <c r="Z238" s="335"/>
      <c r="AA238" s="17">
        <f t="shared" si="12"/>
        <v>1003</v>
      </c>
      <c r="AB238" s="25">
        <f>IFERROR(AA238/Z237,"-")</f>
        <v>0.10169319679610667</v>
      </c>
    </row>
    <row r="239" spans="2:28">
      <c r="B239" s="338"/>
      <c r="C239" s="351"/>
      <c r="D239" s="24" t="s">
        <v>84</v>
      </c>
      <c r="E239" s="335">
        <v>7</v>
      </c>
      <c r="F239" s="17">
        <v>0</v>
      </c>
      <c r="G239" s="25">
        <f>IFERROR(F239/E237,"-")</f>
        <v>0</v>
      </c>
      <c r="H239" s="335">
        <v>6</v>
      </c>
      <c r="I239" s="17">
        <v>0</v>
      </c>
      <c r="J239" s="25">
        <f>IFERROR(I239/H237,"-")</f>
        <v>0</v>
      </c>
      <c r="K239" s="335">
        <v>4886</v>
      </c>
      <c r="L239" s="17">
        <v>248</v>
      </c>
      <c r="M239" s="25">
        <f>IFERROR(L239/K237,"-")</f>
        <v>5.0757265656979127E-2</v>
      </c>
      <c r="N239" s="335">
        <v>3243</v>
      </c>
      <c r="O239" s="17">
        <v>191</v>
      </c>
      <c r="P239" s="25">
        <f>IFERROR(O239/N237,"-")</f>
        <v>5.8896083872957139E-2</v>
      </c>
      <c r="Q239" s="335">
        <v>1362</v>
      </c>
      <c r="R239" s="17">
        <v>111</v>
      </c>
      <c r="S239" s="25">
        <f>IFERROR(R239/Q237,"-")</f>
        <v>8.1497797356828189E-2</v>
      </c>
      <c r="T239" s="335">
        <v>318</v>
      </c>
      <c r="U239" s="17">
        <v>29</v>
      </c>
      <c r="V239" s="25">
        <f>IFERROR(U239/T237,"-")</f>
        <v>9.1194968553459113E-2</v>
      </c>
      <c r="W239" s="335">
        <v>41</v>
      </c>
      <c r="X239" s="17">
        <v>5</v>
      </c>
      <c r="Y239" s="25">
        <f>IFERROR(X239/W237,"-")</f>
        <v>0.12195121951219512</v>
      </c>
      <c r="Z239" s="335"/>
      <c r="AA239" s="17">
        <f t="shared" si="12"/>
        <v>584</v>
      </c>
      <c r="AB239" s="25">
        <f>IFERROR(AA239/Z237,"-")</f>
        <v>5.921119334887965E-2</v>
      </c>
    </row>
    <row r="240" spans="2:28">
      <c r="B240" s="339"/>
      <c r="C240" s="352"/>
      <c r="D240" s="26" t="s">
        <v>85</v>
      </c>
      <c r="E240" s="336">
        <v>7</v>
      </c>
      <c r="F240" s="18">
        <v>0</v>
      </c>
      <c r="G240" s="27">
        <f>IFERROR(F240/E237,"-")</f>
        <v>0</v>
      </c>
      <c r="H240" s="336">
        <v>6</v>
      </c>
      <c r="I240" s="18">
        <v>0</v>
      </c>
      <c r="J240" s="27">
        <f>IFERROR(I240/H237,"-")</f>
        <v>0</v>
      </c>
      <c r="K240" s="336">
        <v>4886</v>
      </c>
      <c r="L240" s="18">
        <v>385</v>
      </c>
      <c r="M240" s="27">
        <f>IFERROR(L240/K237,"-")</f>
        <v>7.8796561604584522E-2</v>
      </c>
      <c r="N240" s="336">
        <v>3243</v>
      </c>
      <c r="O240" s="18">
        <v>326</v>
      </c>
      <c r="P240" s="27">
        <f>IFERROR(O240/N237,"-")</f>
        <v>0.10052420598211532</v>
      </c>
      <c r="Q240" s="336">
        <v>1362</v>
      </c>
      <c r="R240" s="18">
        <v>151</v>
      </c>
      <c r="S240" s="27">
        <f>IFERROR(R240/Q237,"-")</f>
        <v>0.11086637298091043</v>
      </c>
      <c r="T240" s="336">
        <v>318</v>
      </c>
      <c r="U240" s="18">
        <v>52</v>
      </c>
      <c r="V240" s="27">
        <f>IFERROR(U240/T237,"-")</f>
        <v>0.16352201257861634</v>
      </c>
      <c r="W240" s="336">
        <v>41</v>
      </c>
      <c r="X240" s="18">
        <v>11</v>
      </c>
      <c r="Y240" s="27">
        <f>IFERROR(X240/W237,"-")</f>
        <v>0.26829268292682928</v>
      </c>
      <c r="Z240" s="336"/>
      <c r="AA240" s="18">
        <f t="shared" si="12"/>
        <v>925</v>
      </c>
      <c r="AB240" s="27">
        <f>IFERROR(AA240/Z237,"-")</f>
        <v>9.3784852478961775E-2</v>
      </c>
    </row>
    <row r="241" spans="2:28">
      <c r="B241" s="337">
        <v>60</v>
      </c>
      <c r="C241" s="350" t="s">
        <v>50</v>
      </c>
      <c r="D241" s="138" t="s">
        <v>82</v>
      </c>
      <c r="E241" s="334">
        <v>0</v>
      </c>
      <c r="F241" s="14">
        <v>0</v>
      </c>
      <c r="G241" s="139" t="str">
        <f>IFERROR(F241/E241,"-")</f>
        <v>-</v>
      </c>
      <c r="H241" s="334">
        <v>4</v>
      </c>
      <c r="I241" s="14">
        <v>2</v>
      </c>
      <c r="J241" s="139">
        <f>IFERROR(I241/H241,"-")</f>
        <v>0.5</v>
      </c>
      <c r="K241" s="334">
        <v>502</v>
      </c>
      <c r="L241" s="14">
        <v>398</v>
      </c>
      <c r="M241" s="139">
        <f>IFERROR(L241/K241,"-")</f>
        <v>0.79282868525896411</v>
      </c>
      <c r="N241" s="334">
        <v>292</v>
      </c>
      <c r="O241" s="14">
        <v>218</v>
      </c>
      <c r="P241" s="139">
        <f>IFERROR(O241/N241,"-")</f>
        <v>0.74657534246575341</v>
      </c>
      <c r="Q241" s="334">
        <v>117</v>
      </c>
      <c r="R241" s="14">
        <v>90</v>
      </c>
      <c r="S241" s="139">
        <f>IFERROR(R241/Q241,"-")</f>
        <v>0.76923076923076927</v>
      </c>
      <c r="T241" s="334">
        <v>30</v>
      </c>
      <c r="U241" s="14">
        <v>16</v>
      </c>
      <c r="V241" s="139">
        <f>IFERROR(U241/T241,"-")</f>
        <v>0.53333333333333333</v>
      </c>
      <c r="W241" s="334">
        <v>2</v>
      </c>
      <c r="X241" s="14">
        <v>2</v>
      </c>
      <c r="Y241" s="139">
        <f>IFERROR(X241/W241,"-")</f>
        <v>1</v>
      </c>
      <c r="Z241" s="334">
        <f>SUM(E241,H241,K241,N241,Q241,T241,W241)</f>
        <v>947</v>
      </c>
      <c r="AA241" s="14">
        <f t="shared" si="12"/>
        <v>726</v>
      </c>
      <c r="AB241" s="139">
        <f>IFERROR(AA241/Z241,"-")</f>
        <v>0.7666314677930306</v>
      </c>
    </row>
    <row r="242" spans="2:28">
      <c r="B242" s="338"/>
      <c r="C242" s="351"/>
      <c r="D242" s="24" t="s">
        <v>83</v>
      </c>
      <c r="E242" s="335">
        <v>0</v>
      </c>
      <c r="F242" s="17">
        <v>0</v>
      </c>
      <c r="G242" s="25" t="str">
        <f>IFERROR(F242/E241,"-")</f>
        <v>-</v>
      </c>
      <c r="H242" s="335">
        <v>4</v>
      </c>
      <c r="I242" s="17">
        <v>0</v>
      </c>
      <c r="J242" s="25">
        <f>IFERROR(I242/H241,"-")</f>
        <v>0</v>
      </c>
      <c r="K242" s="335">
        <v>502</v>
      </c>
      <c r="L242" s="17">
        <v>36</v>
      </c>
      <c r="M242" s="25">
        <f>IFERROR(L242/K241,"-")</f>
        <v>7.1713147410358571E-2</v>
      </c>
      <c r="N242" s="335">
        <v>292</v>
      </c>
      <c r="O242" s="17">
        <v>28</v>
      </c>
      <c r="P242" s="25">
        <f>IFERROR(O242/N241,"-")</f>
        <v>9.5890410958904104E-2</v>
      </c>
      <c r="Q242" s="335">
        <v>117</v>
      </c>
      <c r="R242" s="17">
        <v>3</v>
      </c>
      <c r="S242" s="25">
        <f>IFERROR(R242/Q241,"-")</f>
        <v>2.564102564102564E-2</v>
      </c>
      <c r="T242" s="335">
        <v>30</v>
      </c>
      <c r="U242" s="17">
        <v>3</v>
      </c>
      <c r="V242" s="25">
        <f>IFERROR(U242/T241,"-")</f>
        <v>0.1</v>
      </c>
      <c r="W242" s="335">
        <v>2</v>
      </c>
      <c r="X242" s="17">
        <v>0</v>
      </c>
      <c r="Y242" s="25">
        <f>IFERROR(X242/W241,"-")</f>
        <v>0</v>
      </c>
      <c r="Z242" s="335"/>
      <c r="AA242" s="17">
        <f t="shared" si="12"/>
        <v>70</v>
      </c>
      <c r="AB242" s="25">
        <f>IFERROR(AA242/Z241,"-")</f>
        <v>7.3917634635691662E-2</v>
      </c>
    </row>
    <row r="243" spans="2:28">
      <c r="B243" s="338"/>
      <c r="C243" s="351"/>
      <c r="D243" s="24" t="s">
        <v>84</v>
      </c>
      <c r="E243" s="335">
        <v>0</v>
      </c>
      <c r="F243" s="17">
        <v>0</v>
      </c>
      <c r="G243" s="25" t="str">
        <f>IFERROR(F243/E241,"-")</f>
        <v>-</v>
      </c>
      <c r="H243" s="335">
        <v>4</v>
      </c>
      <c r="I243" s="17">
        <v>1</v>
      </c>
      <c r="J243" s="25">
        <f>IFERROR(I243/H241,"-")</f>
        <v>0.25</v>
      </c>
      <c r="K243" s="335">
        <v>502</v>
      </c>
      <c r="L243" s="17">
        <v>21</v>
      </c>
      <c r="M243" s="25">
        <f>IFERROR(L243/K241,"-")</f>
        <v>4.1832669322709161E-2</v>
      </c>
      <c r="N243" s="335">
        <v>292</v>
      </c>
      <c r="O243" s="17">
        <v>15</v>
      </c>
      <c r="P243" s="25">
        <f>IFERROR(O243/N241,"-")</f>
        <v>5.1369863013698627E-2</v>
      </c>
      <c r="Q243" s="335">
        <v>117</v>
      </c>
      <c r="R243" s="17">
        <v>8</v>
      </c>
      <c r="S243" s="25">
        <f>IFERROR(R243/Q241,"-")</f>
        <v>6.8376068376068383E-2</v>
      </c>
      <c r="T243" s="335">
        <v>30</v>
      </c>
      <c r="U243" s="17">
        <v>5</v>
      </c>
      <c r="V243" s="25">
        <f>IFERROR(U243/T241,"-")</f>
        <v>0.16666666666666666</v>
      </c>
      <c r="W243" s="335">
        <v>2</v>
      </c>
      <c r="X243" s="17">
        <v>0</v>
      </c>
      <c r="Y243" s="25">
        <f>IFERROR(X243/W241,"-")</f>
        <v>0</v>
      </c>
      <c r="Z243" s="335"/>
      <c r="AA243" s="17">
        <f t="shared" si="12"/>
        <v>50</v>
      </c>
      <c r="AB243" s="25">
        <f>IFERROR(AA243/Z241,"-")</f>
        <v>5.2798310454065467E-2</v>
      </c>
    </row>
    <row r="244" spans="2:28">
      <c r="B244" s="339"/>
      <c r="C244" s="352"/>
      <c r="D244" s="26" t="s">
        <v>85</v>
      </c>
      <c r="E244" s="336">
        <v>0</v>
      </c>
      <c r="F244" s="18">
        <v>0</v>
      </c>
      <c r="G244" s="27" t="str">
        <f>IFERROR(F244/E241,"-")</f>
        <v>-</v>
      </c>
      <c r="H244" s="336">
        <v>4</v>
      </c>
      <c r="I244" s="18">
        <v>1</v>
      </c>
      <c r="J244" s="27">
        <f>IFERROR(I244/H241,"-")</f>
        <v>0.25</v>
      </c>
      <c r="K244" s="336">
        <v>502</v>
      </c>
      <c r="L244" s="18">
        <v>47</v>
      </c>
      <c r="M244" s="27">
        <f>IFERROR(L244/K241,"-")</f>
        <v>9.3625498007968128E-2</v>
      </c>
      <c r="N244" s="336">
        <v>292</v>
      </c>
      <c r="O244" s="18">
        <v>31</v>
      </c>
      <c r="P244" s="27">
        <f>IFERROR(O244/N241,"-")</f>
        <v>0.10616438356164383</v>
      </c>
      <c r="Q244" s="336">
        <v>117</v>
      </c>
      <c r="R244" s="18">
        <v>16</v>
      </c>
      <c r="S244" s="27">
        <f>IFERROR(R244/Q241,"-")</f>
        <v>0.13675213675213677</v>
      </c>
      <c r="T244" s="336">
        <v>30</v>
      </c>
      <c r="U244" s="18">
        <v>6</v>
      </c>
      <c r="V244" s="27">
        <f>IFERROR(U244/T241,"-")</f>
        <v>0.2</v>
      </c>
      <c r="W244" s="336">
        <v>2</v>
      </c>
      <c r="X244" s="18">
        <v>0</v>
      </c>
      <c r="Y244" s="27">
        <f>IFERROR(X244/W241,"-")</f>
        <v>0</v>
      </c>
      <c r="Z244" s="336"/>
      <c r="AA244" s="18">
        <f t="shared" si="12"/>
        <v>101</v>
      </c>
      <c r="AB244" s="27">
        <f>IFERROR(AA244/Z241,"-")</f>
        <v>0.10665258711721225</v>
      </c>
    </row>
    <row r="245" spans="2:28">
      <c r="B245" s="337">
        <v>61</v>
      </c>
      <c r="C245" s="350" t="s">
        <v>18</v>
      </c>
      <c r="D245" s="138" t="s">
        <v>82</v>
      </c>
      <c r="E245" s="334">
        <v>0</v>
      </c>
      <c r="F245" s="14">
        <v>0</v>
      </c>
      <c r="G245" s="139" t="str">
        <f>IFERROR(F245/E245,"-")</f>
        <v>-</v>
      </c>
      <c r="H245" s="334">
        <v>2</v>
      </c>
      <c r="I245" s="14">
        <v>1</v>
      </c>
      <c r="J245" s="139">
        <f>IFERROR(I245/H245,"-")</f>
        <v>0.5</v>
      </c>
      <c r="K245" s="334">
        <v>535</v>
      </c>
      <c r="L245" s="14">
        <v>405</v>
      </c>
      <c r="M245" s="139">
        <f>IFERROR(L245/K245,"-")</f>
        <v>0.7570093457943925</v>
      </c>
      <c r="N245" s="334">
        <v>310</v>
      </c>
      <c r="O245" s="14">
        <v>230</v>
      </c>
      <c r="P245" s="139">
        <f>IFERROR(O245/N245,"-")</f>
        <v>0.74193548387096775</v>
      </c>
      <c r="Q245" s="334">
        <v>112</v>
      </c>
      <c r="R245" s="14">
        <v>79</v>
      </c>
      <c r="S245" s="139">
        <f>IFERROR(R245/Q245,"-")</f>
        <v>0.7053571428571429</v>
      </c>
      <c r="T245" s="334">
        <v>29</v>
      </c>
      <c r="U245" s="14">
        <v>18</v>
      </c>
      <c r="V245" s="139">
        <f>IFERROR(U245/T245,"-")</f>
        <v>0.62068965517241381</v>
      </c>
      <c r="W245" s="334">
        <v>6</v>
      </c>
      <c r="X245" s="14">
        <v>5</v>
      </c>
      <c r="Y245" s="139">
        <f>IFERROR(X245/W245,"-")</f>
        <v>0.83333333333333337</v>
      </c>
      <c r="Z245" s="334">
        <f>SUM(E245,H245,K245,N245,Q245,T245,W245)</f>
        <v>994</v>
      </c>
      <c r="AA245" s="14">
        <f t="shared" si="12"/>
        <v>738</v>
      </c>
      <c r="AB245" s="139">
        <f>IFERROR(AA245/Z245,"-")</f>
        <v>0.74245472837022131</v>
      </c>
    </row>
    <row r="246" spans="2:28">
      <c r="B246" s="338"/>
      <c r="C246" s="351"/>
      <c r="D246" s="24" t="s">
        <v>83</v>
      </c>
      <c r="E246" s="335">
        <v>0</v>
      </c>
      <c r="F246" s="17">
        <v>0</v>
      </c>
      <c r="G246" s="25" t="str">
        <f>IFERROR(F246/E245,"-")</f>
        <v>-</v>
      </c>
      <c r="H246" s="335">
        <v>2</v>
      </c>
      <c r="I246" s="17">
        <v>1</v>
      </c>
      <c r="J246" s="25">
        <f>IFERROR(I246/H245,"-")</f>
        <v>0.5</v>
      </c>
      <c r="K246" s="335">
        <v>535</v>
      </c>
      <c r="L246" s="17">
        <v>56</v>
      </c>
      <c r="M246" s="25">
        <f>IFERROR(L246/K245,"-")</f>
        <v>0.10467289719626169</v>
      </c>
      <c r="N246" s="335">
        <v>310</v>
      </c>
      <c r="O246" s="17">
        <v>29</v>
      </c>
      <c r="P246" s="25">
        <f>IFERROR(O246/N245,"-")</f>
        <v>9.3548387096774197E-2</v>
      </c>
      <c r="Q246" s="335">
        <v>112</v>
      </c>
      <c r="R246" s="17">
        <v>11</v>
      </c>
      <c r="S246" s="25">
        <f>IFERROR(R246/Q245,"-")</f>
        <v>9.8214285714285712E-2</v>
      </c>
      <c r="T246" s="335">
        <v>29</v>
      </c>
      <c r="U246" s="17">
        <v>5</v>
      </c>
      <c r="V246" s="25">
        <f>IFERROR(U246/T245,"-")</f>
        <v>0.17241379310344829</v>
      </c>
      <c r="W246" s="335">
        <v>6</v>
      </c>
      <c r="X246" s="17">
        <v>1</v>
      </c>
      <c r="Y246" s="25">
        <f>IFERROR(X246/W245,"-")</f>
        <v>0.16666666666666666</v>
      </c>
      <c r="Z246" s="335"/>
      <c r="AA246" s="17">
        <f t="shared" si="12"/>
        <v>103</v>
      </c>
      <c r="AB246" s="25">
        <f>IFERROR(AA246/Z245,"-")</f>
        <v>0.10362173038229376</v>
      </c>
    </row>
    <row r="247" spans="2:28">
      <c r="B247" s="338"/>
      <c r="C247" s="351"/>
      <c r="D247" s="24" t="s">
        <v>84</v>
      </c>
      <c r="E247" s="335">
        <v>0</v>
      </c>
      <c r="F247" s="17">
        <v>0</v>
      </c>
      <c r="G247" s="25" t="str">
        <f>IFERROR(F247/E245,"-")</f>
        <v>-</v>
      </c>
      <c r="H247" s="335">
        <v>2</v>
      </c>
      <c r="I247" s="17">
        <v>0</v>
      </c>
      <c r="J247" s="25">
        <f>IFERROR(I247/H245,"-")</f>
        <v>0</v>
      </c>
      <c r="K247" s="335">
        <v>535</v>
      </c>
      <c r="L247" s="17">
        <v>27</v>
      </c>
      <c r="M247" s="25">
        <f>IFERROR(L247/K245,"-")</f>
        <v>5.046728971962617E-2</v>
      </c>
      <c r="N247" s="335">
        <v>310</v>
      </c>
      <c r="O247" s="17">
        <v>14</v>
      </c>
      <c r="P247" s="25">
        <f>IFERROR(O247/N245,"-")</f>
        <v>4.5161290322580643E-2</v>
      </c>
      <c r="Q247" s="335">
        <v>112</v>
      </c>
      <c r="R247" s="17">
        <v>6</v>
      </c>
      <c r="S247" s="25">
        <f>IFERROR(R247/Q245,"-")</f>
        <v>5.3571428571428568E-2</v>
      </c>
      <c r="T247" s="335">
        <v>29</v>
      </c>
      <c r="U247" s="17">
        <v>4</v>
      </c>
      <c r="V247" s="25">
        <f>IFERROR(U247/T245,"-")</f>
        <v>0.13793103448275862</v>
      </c>
      <c r="W247" s="335">
        <v>6</v>
      </c>
      <c r="X247" s="17">
        <v>0</v>
      </c>
      <c r="Y247" s="25">
        <f>IFERROR(X247/W245,"-")</f>
        <v>0</v>
      </c>
      <c r="Z247" s="335"/>
      <c r="AA247" s="17">
        <f t="shared" si="12"/>
        <v>51</v>
      </c>
      <c r="AB247" s="25">
        <f>IFERROR(AA247/Z245,"-")</f>
        <v>5.1307847082494973E-2</v>
      </c>
    </row>
    <row r="248" spans="2:28">
      <c r="B248" s="339"/>
      <c r="C248" s="352"/>
      <c r="D248" s="26" t="s">
        <v>85</v>
      </c>
      <c r="E248" s="336">
        <v>0</v>
      </c>
      <c r="F248" s="18">
        <v>0</v>
      </c>
      <c r="G248" s="27" t="str">
        <f>IFERROR(F248/E245,"-")</f>
        <v>-</v>
      </c>
      <c r="H248" s="336">
        <v>2</v>
      </c>
      <c r="I248" s="18">
        <v>0</v>
      </c>
      <c r="J248" s="27">
        <f>IFERROR(I248/H245,"-")</f>
        <v>0</v>
      </c>
      <c r="K248" s="336">
        <v>535</v>
      </c>
      <c r="L248" s="18">
        <v>47</v>
      </c>
      <c r="M248" s="27">
        <f>IFERROR(L248/K245,"-")</f>
        <v>8.7850467289719625E-2</v>
      </c>
      <c r="N248" s="336">
        <v>310</v>
      </c>
      <c r="O248" s="18">
        <v>37</v>
      </c>
      <c r="P248" s="27">
        <f>IFERROR(O248/N245,"-")</f>
        <v>0.11935483870967742</v>
      </c>
      <c r="Q248" s="336">
        <v>112</v>
      </c>
      <c r="R248" s="18">
        <v>16</v>
      </c>
      <c r="S248" s="27">
        <f>IFERROR(R248/Q245,"-")</f>
        <v>0.14285714285714285</v>
      </c>
      <c r="T248" s="336">
        <v>29</v>
      </c>
      <c r="U248" s="18">
        <v>2</v>
      </c>
      <c r="V248" s="27">
        <f>IFERROR(U248/T245,"-")</f>
        <v>6.8965517241379309E-2</v>
      </c>
      <c r="W248" s="336">
        <v>6</v>
      </c>
      <c r="X248" s="18">
        <v>0</v>
      </c>
      <c r="Y248" s="27">
        <f>IFERROR(X248/W245,"-")</f>
        <v>0</v>
      </c>
      <c r="Z248" s="336"/>
      <c r="AA248" s="18">
        <f t="shared" si="12"/>
        <v>102</v>
      </c>
      <c r="AB248" s="27">
        <f>IFERROR(AA248/Z245,"-")</f>
        <v>0.10261569416498995</v>
      </c>
    </row>
    <row r="249" spans="2:28">
      <c r="B249" s="337">
        <v>62</v>
      </c>
      <c r="C249" s="350" t="s">
        <v>19</v>
      </c>
      <c r="D249" s="138" t="s">
        <v>82</v>
      </c>
      <c r="E249" s="334">
        <v>3</v>
      </c>
      <c r="F249" s="14">
        <v>3</v>
      </c>
      <c r="G249" s="139">
        <f>IFERROR(F249/E249,"-")</f>
        <v>1</v>
      </c>
      <c r="H249" s="334">
        <v>3</v>
      </c>
      <c r="I249" s="14">
        <v>1</v>
      </c>
      <c r="J249" s="139">
        <f>IFERROR(I249/H249,"-")</f>
        <v>0.33333333333333331</v>
      </c>
      <c r="K249" s="334">
        <v>646</v>
      </c>
      <c r="L249" s="14">
        <v>496</v>
      </c>
      <c r="M249" s="139">
        <f>IFERROR(L249/K249,"-")</f>
        <v>0.7678018575851393</v>
      </c>
      <c r="N249" s="334">
        <v>382</v>
      </c>
      <c r="O249" s="14">
        <v>286</v>
      </c>
      <c r="P249" s="139">
        <f>IFERROR(O249/N249,"-")</f>
        <v>0.74869109947643975</v>
      </c>
      <c r="Q249" s="334">
        <v>127</v>
      </c>
      <c r="R249" s="14">
        <v>93</v>
      </c>
      <c r="S249" s="139">
        <f>IFERROR(R249/Q249,"-")</f>
        <v>0.73228346456692917</v>
      </c>
      <c r="T249" s="334">
        <v>32</v>
      </c>
      <c r="U249" s="14">
        <v>22</v>
      </c>
      <c r="V249" s="139">
        <f>IFERROR(U249/T249,"-")</f>
        <v>0.6875</v>
      </c>
      <c r="W249" s="334">
        <v>7</v>
      </c>
      <c r="X249" s="14">
        <v>4</v>
      </c>
      <c r="Y249" s="139">
        <f>IFERROR(X249/W249,"-")</f>
        <v>0.5714285714285714</v>
      </c>
      <c r="Z249" s="334">
        <f>SUM(E249,H249,K249,N249,Q249,T249,W249)</f>
        <v>1200</v>
      </c>
      <c r="AA249" s="14">
        <f t="shared" si="12"/>
        <v>905</v>
      </c>
      <c r="AB249" s="139">
        <f>IFERROR(AA249/Z249,"-")</f>
        <v>0.75416666666666665</v>
      </c>
    </row>
    <row r="250" spans="2:28">
      <c r="B250" s="338"/>
      <c r="C250" s="351"/>
      <c r="D250" s="24" t="s">
        <v>83</v>
      </c>
      <c r="E250" s="335">
        <v>3</v>
      </c>
      <c r="F250" s="17">
        <v>0</v>
      </c>
      <c r="G250" s="25">
        <f>IFERROR(F250/E249,"-")</f>
        <v>0</v>
      </c>
      <c r="H250" s="335">
        <v>3</v>
      </c>
      <c r="I250" s="17">
        <v>0</v>
      </c>
      <c r="J250" s="25">
        <f>IFERROR(I250/H249,"-")</f>
        <v>0</v>
      </c>
      <c r="K250" s="335">
        <v>646</v>
      </c>
      <c r="L250" s="17">
        <v>70</v>
      </c>
      <c r="M250" s="25">
        <f>IFERROR(L250/K249,"-")</f>
        <v>0.10835913312693499</v>
      </c>
      <c r="N250" s="335">
        <v>382</v>
      </c>
      <c r="O250" s="17">
        <v>40</v>
      </c>
      <c r="P250" s="25">
        <f>IFERROR(O250/N249,"-")</f>
        <v>0.10471204188481675</v>
      </c>
      <c r="Q250" s="335">
        <v>127</v>
      </c>
      <c r="R250" s="17">
        <v>16</v>
      </c>
      <c r="S250" s="25">
        <f>IFERROR(R250/Q249,"-")</f>
        <v>0.12598425196850394</v>
      </c>
      <c r="T250" s="335">
        <v>32</v>
      </c>
      <c r="U250" s="17">
        <v>2</v>
      </c>
      <c r="V250" s="25">
        <f>IFERROR(U250/T249,"-")</f>
        <v>6.25E-2</v>
      </c>
      <c r="W250" s="335">
        <v>7</v>
      </c>
      <c r="X250" s="17">
        <v>1</v>
      </c>
      <c r="Y250" s="25">
        <f>IFERROR(X250/W249,"-")</f>
        <v>0.14285714285714285</v>
      </c>
      <c r="Z250" s="335"/>
      <c r="AA250" s="17">
        <f t="shared" si="12"/>
        <v>129</v>
      </c>
      <c r="AB250" s="25">
        <f>IFERROR(AA250/Z249,"-")</f>
        <v>0.1075</v>
      </c>
    </row>
    <row r="251" spans="2:28">
      <c r="B251" s="338"/>
      <c r="C251" s="351"/>
      <c r="D251" s="24" t="s">
        <v>84</v>
      </c>
      <c r="E251" s="335">
        <v>3</v>
      </c>
      <c r="F251" s="17">
        <v>0</v>
      </c>
      <c r="G251" s="25">
        <f>IFERROR(F251/E249,"-")</f>
        <v>0</v>
      </c>
      <c r="H251" s="335">
        <v>3</v>
      </c>
      <c r="I251" s="17">
        <v>1</v>
      </c>
      <c r="J251" s="25">
        <f>IFERROR(I251/H249,"-")</f>
        <v>0.33333333333333331</v>
      </c>
      <c r="K251" s="335">
        <v>646</v>
      </c>
      <c r="L251" s="17">
        <v>31</v>
      </c>
      <c r="M251" s="25">
        <f>IFERROR(L251/K249,"-")</f>
        <v>4.7987616099071206E-2</v>
      </c>
      <c r="N251" s="335">
        <v>382</v>
      </c>
      <c r="O251" s="17">
        <v>22</v>
      </c>
      <c r="P251" s="25">
        <f>IFERROR(O251/N249,"-")</f>
        <v>5.7591623036649213E-2</v>
      </c>
      <c r="Q251" s="335">
        <v>127</v>
      </c>
      <c r="R251" s="17">
        <v>11</v>
      </c>
      <c r="S251" s="25">
        <f>IFERROR(R251/Q249,"-")</f>
        <v>8.6614173228346455E-2</v>
      </c>
      <c r="T251" s="335">
        <v>32</v>
      </c>
      <c r="U251" s="17">
        <v>2</v>
      </c>
      <c r="V251" s="25">
        <f>IFERROR(U251/T249,"-")</f>
        <v>6.25E-2</v>
      </c>
      <c r="W251" s="335">
        <v>7</v>
      </c>
      <c r="X251" s="17">
        <v>1</v>
      </c>
      <c r="Y251" s="25">
        <f>IFERROR(X251/W249,"-")</f>
        <v>0.14285714285714285</v>
      </c>
      <c r="Z251" s="335"/>
      <c r="AA251" s="17">
        <f t="shared" si="12"/>
        <v>68</v>
      </c>
      <c r="AB251" s="25">
        <f>IFERROR(AA251/Z249,"-")</f>
        <v>5.6666666666666664E-2</v>
      </c>
    </row>
    <row r="252" spans="2:28">
      <c r="B252" s="339"/>
      <c r="C252" s="352"/>
      <c r="D252" s="26" t="s">
        <v>85</v>
      </c>
      <c r="E252" s="336">
        <v>3</v>
      </c>
      <c r="F252" s="18">
        <v>0</v>
      </c>
      <c r="G252" s="27">
        <f>IFERROR(F252/E249,"-")</f>
        <v>0</v>
      </c>
      <c r="H252" s="336">
        <v>3</v>
      </c>
      <c r="I252" s="18">
        <v>1</v>
      </c>
      <c r="J252" s="27">
        <f>IFERROR(I252/H249,"-")</f>
        <v>0.33333333333333331</v>
      </c>
      <c r="K252" s="336">
        <v>646</v>
      </c>
      <c r="L252" s="18">
        <v>49</v>
      </c>
      <c r="M252" s="27">
        <f>IFERROR(L252/K249,"-")</f>
        <v>7.5851393188854491E-2</v>
      </c>
      <c r="N252" s="336">
        <v>382</v>
      </c>
      <c r="O252" s="18">
        <v>34</v>
      </c>
      <c r="P252" s="27">
        <f>IFERROR(O252/N249,"-")</f>
        <v>8.9005235602094238E-2</v>
      </c>
      <c r="Q252" s="336">
        <v>127</v>
      </c>
      <c r="R252" s="18">
        <v>7</v>
      </c>
      <c r="S252" s="27">
        <f>IFERROR(R252/Q249,"-")</f>
        <v>5.5118110236220472E-2</v>
      </c>
      <c r="T252" s="336">
        <v>32</v>
      </c>
      <c r="U252" s="18">
        <v>6</v>
      </c>
      <c r="V252" s="27">
        <f>IFERROR(U252/T249,"-")</f>
        <v>0.1875</v>
      </c>
      <c r="W252" s="336">
        <v>7</v>
      </c>
      <c r="X252" s="18">
        <v>1</v>
      </c>
      <c r="Y252" s="27">
        <f>IFERROR(X252/W249,"-")</f>
        <v>0.14285714285714285</v>
      </c>
      <c r="Z252" s="336"/>
      <c r="AA252" s="18">
        <f t="shared" si="12"/>
        <v>98</v>
      </c>
      <c r="AB252" s="27">
        <f>IFERROR(AA252/Z249,"-")</f>
        <v>8.1666666666666665E-2</v>
      </c>
    </row>
    <row r="253" spans="2:28">
      <c r="B253" s="337">
        <v>63</v>
      </c>
      <c r="C253" s="350" t="s">
        <v>30</v>
      </c>
      <c r="D253" s="138" t="s">
        <v>82</v>
      </c>
      <c r="E253" s="334">
        <v>1</v>
      </c>
      <c r="F253" s="14">
        <v>0</v>
      </c>
      <c r="G253" s="139">
        <f>IFERROR(F253/E253,"-")</f>
        <v>0</v>
      </c>
      <c r="H253" s="334">
        <v>4</v>
      </c>
      <c r="I253" s="14">
        <v>2</v>
      </c>
      <c r="J253" s="139">
        <f>IFERROR(I253/H253,"-")</f>
        <v>0.5</v>
      </c>
      <c r="K253" s="334">
        <v>545</v>
      </c>
      <c r="L253" s="14">
        <v>420</v>
      </c>
      <c r="M253" s="139">
        <f>IFERROR(L253/K253,"-")</f>
        <v>0.77064220183486243</v>
      </c>
      <c r="N253" s="334">
        <v>334</v>
      </c>
      <c r="O253" s="14">
        <v>222</v>
      </c>
      <c r="P253" s="139">
        <f>IFERROR(O253/N253,"-")</f>
        <v>0.66467065868263475</v>
      </c>
      <c r="Q253" s="334">
        <v>159</v>
      </c>
      <c r="R253" s="14">
        <v>108</v>
      </c>
      <c r="S253" s="139">
        <f>IFERROR(R253/Q253,"-")</f>
        <v>0.67924528301886788</v>
      </c>
      <c r="T253" s="334">
        <v>36</v>
      </c>
      <c r="U253" s="14">
        <v>22</v>
      </c>
      <c r="V253" s="139">
        <f>IFERROR(U253/T253,"-")</f>
        <v>0.61111111111111116</v>
      </c>
      <c r="W253" s="334">
        <v>6</v>
      </c>
      <c r="X253" s="14">
        <v>4</v>
      </c>
      <c r="Y253" s="139">
        <f>IFERROR(X253/W253,"-")</f>
        <v>0.66666666666666663</v>
      </c>
      <c r="Z253" s="334">
        <f>SUM(E253,H253,K253,N253,Q253,T253,W253)</f>
        <v>1085</v>
      </c>
      <c r="AA253" s="14">
        <f t="shared" si="12"/>
        <v>778</v>
      </c>
      <c r="AB253" s="139">
        <f>IFERROR(AA253/Z253,"-")</f>
        <v>0.71705069124423959</v>
      </c>
    </row>
    <row r="254" spans="2:28">
      <c r="B254" s="338"/>
      <c r="C254" s="351"/>
      <c r="D254" s="24" t="s">
        <v>83</v>
      </c>
      <c r="E254" s="335">
        <v>1</v>
      </c>
      <c r="F254" s="17">
        <v>1</v>
      </c>
      <c r="G254" s="25">
        <f>IFERROR(F254/E253,"-")</f>
        <v>1</v>
      </c>
      <c r="H254" s="335">
        <v>4</v>
      </c>
      <c r="I254" s="17">
        <v>0</v>
      </c>
      <c r="J254" s="25">
        <f>IFERROR(I254/H253,"-")</f>
        <v>0</v>
      </c>
      <c r="K254" s="335">
        <v>545</v>
      </c>
      <c r="L254" s="17">
        <v>52</v>
      </c>
      <c r="M254" s="25">
        <f>IFERROR(L254/K253,"-")</f>
        <v>9.5412844036697253E-2</v>
      </c>
      <c r="N254" s="335">
        <v>334</v>
      </c>
      <c r="O254" s="17">
        <v>45</v>
      </c>
      <c r="P254" s="25">
        <f>IFERROR(O254/N253,"-")</f>
        <v>0.1347305389221557</v>
      </c>
      <c r="Q254" s="335">
        <v>159</v>
      </c>
      <c r="R254" s="17">
        <v>15</v>
      </c>
      <c r="S254" s="25">
        <f>IFERROR(R254/Q253,"-")</f>
        <v>9.4339622641509441E-2</v>
      </c>
      <c r="T254" s="335">
        <v>36</v>
      </c>
      <c r="U254" s="17">
        <v>6</v>
      </c>
      <c r="V254" s="25">
        <f>IFERROR(U254/T253,"-")</f>
        <v>0.16666666666666666</v>
      </c>
      <c r="W254" s="335">
        <v>6</v>
      </c>
      <c r="X254" s="17">
        <v>0</v>
      </c>
      <c r="Y254" s="25">
        <f>IFERROR(X254/W253,"-")</f>
        <v>0</v>
      </c>
      <c r="Z254" s="335"/>
      <c r="AA254" s="17">
        <f t="shared" si="12"/>
        <v>119</v>
      </c>
      <c r="AB254" s="25">
        <f>IFERROR(AA254/Z253,"-")</f>
        <v>0.10967741935483871</v>
      </c>
    </row>
    <row r="255" spans="2:28">
      <c r="B255" s="338"/>
      <c r="C255" s="351"/>
      <c r="D255" s="24" t="s">
        <v>84</v>
      </c>
      <c r="E255" s="335">
        <v>1</v>
      </c>
      <c r="F255" s="17">
        <v>0</v>
      </c>
      <c r="G255" s="25">
        <f>IFERROR(F255/E253,"-")</f>
        <v>0</v>
      </c>
      <c r="H255" s="335">
        <v>4</v>
      </c>
      <c r="I255" s="17">
        <v>0</v>
      </c>
      <c r="J255" s="25">
        <f>IFERROR(I255/H253,"-")</f>
        <v>0</v>
      </c>
      <c r="K255" s="335">
        <v>545</v>
      </c>
      <c r="L255" s="17">
        <v>20</v>
      </c>
      <c r="M255" s="25">
        <f>IFERROR(L255/K253,"-")</f>
        <v>3.669724770642202E-2</v>
      </c>
      <c r="N255" s="335">
        <v>334</v>
      </c>
      <c r="O255" s="17">
        <v>26</v>
      </c>
      <c r="P255" s="25">
        <f>IFERROR(O255/N253,"-")</f>
        <v>7.7844311377245512E-2</v>
      </c>
      <c r="Q255" s="335">
        <v>159</v>
      </c>
      <c r="R255" s="17">
        <v>14</v>
      </c>
      <c r="S255" s="25">
        <f>IFERROR(R255/Q253,"-")</f>
        <v>8.8050314465408799E-2</v>
      </c>
      <c r="T255" s="335">
        <v>36</v>
      </c>
      <c r="U255" s="17">
        <v>2</v>
      </c>
      <c r="V255" s="25">
        <f>IFERROR(U255/T253,"-")</f>
        <v>5.5555555555555552E-2</v>
      </c>
      <c r="W255" s="335">
        <v>6</v>
      </c>
      <c r="X255" s="17">
        <v>0</v>
      </c>
      <c r="Y255" s="25">
        <f>IFERROR(X255/W253,"-")</f>
        <v>0</v>
      </c>
      <c r="Z255" s="335"/>
      <c r="AA255" s="17">
        <f t="shared" si="12"/>
        <v>62</v>
      </c>
      <c r="AB255" s="25">
        <f>IFERROR(AA255/Z253,"-")</f>
        <v>5.7142857142857141E-2</v>
      </c>
    </row>
    <row r="256" spans="2:28">
      <c r="B256" s="339"/>
      <c r="C256" s="352"/>
      <c r="D256" s="26" t="s">
        <v>85</v>
      </c>
      <c r="E256" s="336">
        <v>1</v>
      </c>
      <c r="F256" s="18">
        <v>0</v>
      </c>
      <c r="G256" s="27">
        <f>IFERROR(F256/E253,"-")</f>
        <v>0</v>
      </c>
      <c r="H256" s="336">
        <v>4</v>
      </c>
      <c r="I256" s="18">
        <v>2</v>
      </c>
      <c r="J256" s="27">
        <f>IFERROR(I256/H253,"-")</f>
        <v>0.5</v>
      </c>
      <c r="K256" s="336">
        <v>545</v>
      </c>
      <c r="L256" s="18">
        <v>53</v>
      </c>
      <c r="M256" s="27">
        <f>IFERROR(L256/K253,"-")</f>
        <v>9.7247706422018354E-2</v>
      </c>
      <c r="N256" s="336">
        <v>334</v>
      </c>
      <c r="O256" s="18">
        <v>41</v>
      </c>
      <c r="P256" s="27">
        <f>IFERROR(O256/N253,"-")</f>
        <v>0.12275449101796407</v>
      </c>
      <c r="Q256" s="336">
        <v>159</v>
      </c>
      <c r="R256" s="18">
        <v>22</v>
      </c>
      <c r="S256" s="27">
        <f>IFERROR(R256/Q253,"-")</f>
        <v>0.13836477987421383</v>
      </c>
      <c r="T256" s="336">
        <v>36</v>
      </c>
      <c r="U256" s="18">
        <v>6</v>
      </c>
      <c r="V256" s="27">
        <f>IFERROR(U256/T253,"-")</f>
        <v>0.16666666666666666</v>
      </c>
      <c r="W256" s="336">
        <v>6</v>
      </c>
      <c r="X256" s="18">
        <v>2</v>
      </c>
      <c r="Y256" s="27">
        <f>IFERROR(X256/W253,"-")</f>
        <v>0.33333333333333331</v>
      </c>
      <c r="Z256" s="336"/>
      <c r="AA256" s="18">
        <f t="shared" si="12"/>
        <v>126</v>
      </c>
      <c r="AB256" s="27">
        <f>IFERROR(AA256/Z253,"-")</f>
        <v>0.11612903225806452</v>
      </c>
    </row>
    <row r="257" spans="2:28">
      <c r="B257" s="337">
        <v>64</v>
      </c>
      <c r="C257" s="350" t="s">
        <v>51</v>
      </c>
      <c r="D257" s="138" t="s">
        <v>82</v>
      </c>
      <c r="E257" s="334">
        <v>6</v>
      </c>
      <c r="F257" s="14">
        <v>2</v>
      </c>
      <c r="G257" s="139">
        <f>IFERROR(F257/E257,"-")</f>
        <v>0.33333333333333331</v>
      </c>
      <c r="H257" s="334">
        <v>7</v>
      </c>
      <c r="I257" s="14">
        <v>4</v>
      </c>
      <c r="J257" s="139">
        <f>IFERROR(I257/H257,"-")</f>
        <v>0.5714285714285714</v>
      </c>
      <c r="K257" s="334">
        <v>465</v>
      </c>
      <c r="L257" s="14">
        <v>345</v>
      </c>
      <c r="M257" s="139">
        <f>IFERROR(L257/K257,"-")</f>
        <v>0.74193548387096775</v>
      </c>
      <c r="N257" s="334">
        <v>204</v>
      </c>
      <c r="O257" s="14">
        <v>145</v>
      </c>
      <c r="P257" s="139">
        <f>IFERROR(O257/N257,"-")</f>
        <v>0.71078431372549022</v>
      </c>
      <c r="Q257" s="334">
        <v>97</v>
      </c>
      <c r="R257" s="14">
        <v>61</v>
      </c>
      <c r="S257" s="139">
        <f>IFERROR(R257/Q257,"-")</f>
        <v>0.62886597938144329</v>
      </c>
      <c r="T257" s="334">
        <v>19</v>
      </c>
      <c r="U257" s="14">
        <v>14</v>
      </c>
      <c r="V257" s="139">
        <f>IFERROR(U257/T257,"-")</f>
        <v>0.73684210526315785</v>
      </c>
      <c r="W257" s="334">
        <v>3</v>
      </c>
      <c r="X257" s="14">
        <v>0</v>
      </c>
      <c r="Y257" s="139">
        <f>IFERROR(X257/W257,"-")</f>
        <v>0</v>
      </c>
      <c r="Z257" s="334">
        <f>SUM(E257,H257,K257,N257,Q257,T257,W257)</f>
        <v>801</v>
      </c>
      <c r="AA257" s="14">
        <f t="shared" si="12"/>
        <v>571</v>
      </c>
      <c r="AB257" s="139">
        <f>IFERROR(AA257/Z257,"-")</f>
        <v>0.71285892634207237</v>
      </c>
    </row>
    <row r="258" spans="2:28">
      <c r="B258" s="338"/>
      <c r="C258" s="351"/>
      <c r="D258" s="24" t="s">
        <v>83</v>
      </c>
      <c r="E258" s="335">
        <v>6</v>
      </c>
      <c r="F258" s="17">
        <v>2</v>
      </c>
      <c r="G258" s="25">
        <f>IFERROR(F258/E257,"-")</f>
        <v>0.33333333333333331</v>
      </c>
      <c r="H258" s="335">
        <v>7</v>
      </c>
      <c r="I258" s="17">
        <v>1</v>
      </c>
      <c r="J258" s="25">
        <f>IFERROR(I258/H257,"-")</f>
        <v>0.14285714285714285</v>
      </c>
      <c r="K258" s="335">
        <v>465</v>
      </c>
      <c r="L258" s="17">
        <v>57</v>
      </c>
      <c r="M258" s="25">
        <f>IFERROR(L258/K257,"-")</f>
        <v>0.12258064516129032</v>
      </c>
      <c r="N258" s="335">
        <v>204</v>
      </c>
      <c r="O258" s="17">
        <v>21</v>
      </c>
      <c r="P258" s="25">
        <f>IFERROR(O258/N257,"-")</f>
        <v>0.10294117647058823</v>
      </c>
      <c r="Q258" s="335">
        <v>97</v>
      </c>
      <c r="R258" s="17">
        <v>14</v>
      </c>
      <c r="S258" s="25">
        <f>IFERROR(R258/Q257,"-")</f>
        <v>0.14432989690721648</v>
      </c>
      <c r="T258" s="335">
        <v>19</v>
      </c>
      <c r="U258" s="17">
        <v>3</v>
      </c>
      <c r="V258" s="25">
        <f>IFERROR(U258/T257,"-")</f>
        <v>0.15789473684210525</v>
      </c>
      <c r="W258" s="335">
        <v>3</v>
      </c>
      <c r="X258" s="17">
        <v>0</v>
      </c>
      <c r="Y258" s="25">
        <f>IFERROR(X258/W257,"-")</f>
        <v>0</v>
      </c>
      <c r="Z258" s="335"/>
      <c r="AA258" s="17">
        <f t="shared" si="12"/>
        <v>98</v>
      </c>
      <c r="AB258" s="25">
        <f>IFERROR(AA258/Z257,"-")</f>
        <v>0.12234706616729088</v>
      </c>
    </row>
    <row r="259" spans="2:28">
      <c r="B259" s="338"/>
      <c r="C259" s="351"/>
      <c r="D259" s="24" t="s">
        <v>84</v>
      </c>
      <c r="E259" s="335">
        <v>6</v>
      </c>
      <c r="F259" s="17">
        <v>1</v>
      </c>
      <c r="G259" s="25">
        <f>IFERROR(F259/E257,"-")</f>
        <v>0.16666666666666666</v>
      </c>
      <c r="H259" s="335">
        <v>7</v>
      </c>
      <c r="I259" s="17">
        <v>2</v>
      </c>
      <c r="J259" s="25">
        <f>IFERROR(I259/H257,"-")</f>
        <v>0.2857142857142857</v>
      </c>
      <c r="K259" s="335">
        <v>465</v>
      </c>
      <c r="L259" s="17">
        <v>29</v>
      </c>
      <c r="M259" s="25">
        <f>IFERROR(L259/K257,"-")</f>
        <v>6.236559139784946E-2</v>
      </c>
      <c r="N259" s="335">
        <v>204</v>
      </c>
      <c r="O259" s="17">
        <v>10</v>
      </c>
      <c r="P259" s="25">
        <f>IFERROR(O259/N257,"-")</f>
        <v>4.9019607843137254E-2</v>
      </c>
      <c r="Q259" s="335">
        <v>97</v>
      </c>
      <c r="R259" s="17">
        <v>5</v>
      </c>
      <c r="S259" s="25">
        <f>IFERROR(R259/Q257,"-")</f>
        <v>5.1546391752577317E-2</v>
      </c>
      <c r="T259" s="335">
        <v>19</v>
      </c>
      <c r="U259" s="17">
        <v>0</v>
      </c>
      <c r="V259" s="25">
        <f>IFERROR(U259/T257,"-")</f>
        <v>0</v>
      </c>
      <c r="W259" s="335">
        <v>3</v>
      </c>
      <c r="X259" s="17">
        <v>2</v>
      </c>
      <c r="Y259" s="25">
        <f>IFERROR(X259/W257,"-")</f>
        <v>0.66666666666666663</v>
      </c>
      <c r="Z259" s="335"/>
      <c r="AA259" s="17">
        <f t="shared" si="12"/>
        <v>49</v>
      </c>
      <c r="AB259" s="25">
        <f>IFERROR(AA259/Z257,"-")</f>
        <v>6.117353308364544E-2</v>
      </c>
    </row>
    <row r="260" spans="2:28">
      <c r="B260" s="339"/>
      <c r="C260" s="352"/>
      <c r="D260" s="26" t="s">
        <v>85</v>
      </c>
      <c r="E260" s="336">
        <v>6</v>
      </c>
      <c r="F260" s="18">
        <v>1</v>
      </c>
      <c r="G260" s="27">
        <f>IFERROR(F260/E257,"-")</f>
        <v>0.16666666666666666</v>
      </c>
      <c r="H260" s="336">
        <v>7</v>
      </c>
      <c r="I260" s="18">
        <v>0</v>
      </c>
      <c r="J260" s="27">
        <f>IFERROR(I260/H257,"-")</f>
        <v>0</v>
      </c>
      <c r="K260" s="336">
        <v>465</v>
      </c>
      <c r="L260" s="18">
        <v>34</v>
      </c>
      <c r="M260" s="27">
        <f>IFERROR(L260/K257,"-")</f>
        <v>7.3118279569892475E-2</v>
      </c>
      <c r="N260" s="336">
        <v>204</v>
      </c>
      <c r="O260" s="18">
        <v>28</v>
      </c>
      <c r="P260" s="27">
        <f>IFERROR(O260/N257,"-")</f>
        <v>0.13725490196078433</v>
      </c>
      <c r="Q260" s="336">
        <v>97</v>
      </c>
      <c r="R260" s="18">
        <v>17</v>
      </c>
      <c r="S260" s="27">
        <f>IFERROR(R260/Q257,"-")</f>
        <v>0.17525773195876287</v>
      </c>
      <c r="T260" s="336">
        <v>19</v>
      </c>
      <c r="U260" s="18">
        <v>2</v>
      </c>
      <c r="V260" s="27">
        <f>IFERROR(U260/T257,"-")</f>
        <v>0.10526315789473684</v>
      </c>
      <c r="W260" s="336">
        <v>3</v>
      </c>
      <c r="X260" s="18">
        <v>1</v>
      </c>
      <c r="Y260" s="27">
        <f>IFERROR(X260/W257,"-")</f>
        <v>0.33333333333333331</v>
      </c>
      <c r="Z260" s="336"/>
      <c r="AA260" s="18">
        <f t="shared" si="12"/>
        <v>83</v>
      </c>
      <c r="AB260" s="27">
        <f>IFERROR(AA260/Z257,"-")</f>
        <v>0.10362047440699126</v>
      </c>
    </row>
    <row r="261" spans="2:28">
      <c r="B261" s="337">
        <v>65</v>
      </c>
      <c r="C261" s="350" t="s">
        <v>11</v>
      </c>
      <c r="D261" s="138" t="s">
        <v>82</v>
      </c>
      <c r="E261" s="334">
        <v>1</v>
      </c>
      <c r="F261" s="14">
        <v>1</v>
      </c>
      <c r="G261" s="139">
        <f>IFERROR(F261/E261,"-")</f>
        <v>1</v>
      </c>
      <c r="H261" s="334">
        <v>2</v>
      </c>
      <c r="I261" s="14">
        <v>0</v>
      </c>
      <c r="J261" s="139">
        <f>IFERROR(I261/H261,"-")</f>
        <v>0</v>
      </c>
      <c r="K261" s="334">
        <v>321</v>
      </c>
      <c r="L261" s="14">
        <v>256</v>
      </c>
      <c r="M261" s="139">
        <f>IFERROR(L261/K261,"-")</f>
        <v>0.79750778816199375</v>
      </c>
      <c r="N261" s="334">
        <v>167</v>
      </c>
      <c r="O261" s="14">
        <v>118</v>
      </c>
      <c r="P261" s="139">
        <f>IFERROR(O261/N261,"-")</f>
        <v>0.70658682634730541</v>
      </c>
      <c r="Q261" s="334">
        <v>67</v>
      </c>
      <c r="R261" s="14">
        <v>46</v>
      </c>
      <c r="S261" s="139">
        <f>IFERROR(R261/Q261,"-")</f>
        <v>0.68656716417910446</v>
      </c>
      <c r="T261" s="334">
        <v>28</v>
      </c>
      <c r="U261" s="14">
        <v>20</v>
      </c>
      <c r="V261" s="139">
        <f>IFERROR(U261/T261,"-")</f>
        <v>0.7142857142857143</v>
      </c>
      <c r="W261" s="334">
        <v>1</v>
      </c>
      <c r="X261" s="14">
        <v>1</v>
      </c>
      <c r="Y261" s="139">
        <f>IFERROR(X261/W261,"-")</f>
        <v>1</v>
      </c>
      <c r="Z261" s="334">
        <f>SUM(E261,H261,K261,N261,Q261,T261,W261)</f>
        <v>587</v>
      </c>
      <c r="AA261" s="14">
        <f t="shared" si="12"/>
        <v>442</v>
      </c>
      <c r="AB261" s="139">
        <f>IFERROR(AA261/Z261,"-")</f>
        <v>0.75298126064735948</v>
      </c>
    </row>
    <row r="262" spans="2:28">
      <c r="B262" s="338"/>
      <c r="C262" s="351"/>
      <c r="D262" s="24" t="s">
        <v>83</v>
      </c>
      <c r="E262" s="335">
        <v>1</v>
      </c>
      <c r="F262" s="17">
        <v>0</v>
      </c>
      <c r="G262" s="25">
        <f>IFERROR(F262/E261,"-")</f>
        <v>0</v>
      </c>
      <c r="H262" s="335">
        <v>2</v>
      </c>
      <c r="I262" s="17">
        <v>1</v>
      </c>
      <c r="J262" s="25">
        <f>IFERROR(I262/H261,"-")</f>
        <v>0.5</v>
      </c>
      <c r="K262" s="335">
        <v>321</v>
      </c>
      <c r="L262" s="17">
        <v>33</v>
      </c>
      <c r="M262" s="25">
        <f>IFERROR(L262/K261,"-")</f>
        <v>0.10280373831775701</v>
      </c>
      <c r="N262" s="335">
        <v>167</v>
      </c>
      <c r="O262" s="17">
        <v>16</v>
      </c>
      <c r="P262" s="25">
        <f>IFERROR(O262/N261,"-")</f>
        <v>9.580838323353294E-2</v>
      </c>
      <c r="Q262" s="335">
        <v>67</v>
      </c>
      <c r="R262" s="17">
        <v>9</v>
      </c>
      <c r="S262" s="25">
        <f>IFERROR(R262/Q261,"-")</f>
        <v>0.13432835820895522</v>
      </c>
      <c r="T262" s="335">
        <v>28</v>
      </c>
      <c r="U262" s="17">
        <v>2</v>
      </c>
      <c r="V262" s="25">
        <f>IFERROR(U262/T261,"-")</f>
        <v>7.1428571428571425E-2</v>
      </c>
      <c r="W262" s="335">
        <v>1</v>
      </c>
      <c r="X262" s="17">
        <v>0</v>
      </c>
      <c r="Y262" s="25">
        <f>IFERROR(X262/W261,"-")</f>
        <v>0</v>
      </c>
      <c r="Z262" s="335"/>
      <c r="AA262" s="17">
        <f t="shared" ref="AA262:AA300" si="13">SUM(F262,I262,L262,O262,R262,U262,X262)</f>
        <v>61</v>
      </c>
      <c r="AB262" s="25">
        <f>IFERROR(AA262/Z261,"-")</f>
        <v>0.10391822827938671</v>
      </c>
    </row>
    <row r="263" spans="2:28">
      <c r="B263" s="338"/>
      <c r="C263" s="351"/>
      <c r="D263" s="24" t="s">
        <v>84</v>
      </c>
      <c r="E263" s="335">
        <v>1</v>
      </c>
      <c r="F263" s="17">
        <v>0</v>
      </c>
      <c r="G263" s="25">
        <f>IFERROR(F263/E261,"-")</f>
        <v>0</v>
      </c>
      <c r="H263" s="335">
        <v>2</v>
      </c>
      <c r="I263" s="17">
        <v>0</v>
      </c>
      <c r="J263" s="25">
        <f>IFERROR(I263/H261,"-")</f>
        <v>0</v>
      </c>
      <c r="K263" s="335">
        <v>321</v>
      </c>
      <c r="L263" s="17">
        <v>12</v>
      </c>
      <c r="M263" s="25">
        <f>IFERROR(L263/K261,"-")</f>
        <v>3.7383177570093455E-2</v>
      </c>
      <c r="N263" s="335">
        <v>167</v>
      </c>
      <c r="O263" s="17">
        <v>13</v>
      </c>
      <c r="P263" s="25">
        <f>IFERROR(O263/N261,"-")</f>
        <v>7.7844311377245512E-2</v>
      </c>
      <c r="Q263" s="335">
        <v>67</v>
      </c>
      <c r="R263" s="17">
        <v>4</v>
      </c>
      <c r="S263" s="25">
        <f>IFERROR(R263/Q261,"-")</f>
        <v>5.9701492537313432E-2</v>
      </c>
      <c r="T263" s="335">
        <v>28</v>
      </c>
      <c r="U263" s="17">
        <v>4</v>
      </c>
      <c r="V263" s="25">
        <f>IFERROR(U263/T261,"-")</f>
        <v>0.14285714285714285</v>
      </c>
      <c r="W263" s="335">
        <v>1</v>
      </c>
      <c r="X263" s="17">
        <v>0</v>
      </c>
      <c r="Y263" s="25">
        <f>IFERROR(X263/W261,"-")</f>
        <v>0</v>
      </c>
      <c r="Z263" s="335"/>
      <c r="AA263" s="17">
        <f t="shared" si="13"/>
        <v>33</v>
      </c>
      <c r="AB263" s="25">
        <f>IFERROR(AA263/Z261,"-")</f>
        <v>5.6218057921635436E-2</v>
      </c>
    </row>
    <row r="264" spans="2:28">
      <c r="B264" s="339"/>
      <c r="C264" s="352"/>
      <c r="D264" s="26" t="s">
        <v>85</v>
      </c>
      <c r="E264" s="336">
        <v>1</v>
      </c>
      <c r="F264" s="18">
        <v>0</v>
      </c>
      <c r="G264" s="27">
        <f>IFERROR(F264/E261,"-")</f>
        <v>0</v>
      </c>
      <c r="H264" s="336">
        <v>2</v>
      </c>
      <c r="I264" s="18">
        <v>1</v>
      </c>
      <c r="J264" s="27">
        <f>IFERROR(I264/H261,"-")</f>
        <v>0.5</v>
      </c>
      <c r="K264" s="336">
        <v>321</v>
      </c>
      <c r="L264" s="18">
        <v>20</v>
      </c>
      <c r="M264" s="27">
        <f>IFERROR(L264/K261,"-")</f>
        <v>6.2305295950155763E-2</v>
      </c>
      <c r="N264" s="336">
        <v>167</v>
      </c>
      <c r="O264" s="18">
        <v>20</v>
      </c>
      <c r="P264" s="27">
        <f>IFERROR(O264/N261,"-")</f>
        <v>0.11976047904191617</v>
      </c>
      <c r="Q264" s="336">
        <v>67</v>
      </c>
      <c r="R264" s="18">
        <v>8</v>
      </c>
      <c r="S264" s="27">
        <f>IFERROR(R264/Q261,"-")</f>
        <v>0.11940298507462686</v>
      </c>
      <c r="T264" s="336">
        <v>28</v>
      </c>
      <c r="U264" s="18">
        <v>2</v>
      </c>
      <c r="V264" s="27">
        <f>IFERROR(U264/T261,"-")</f>
        <v>7.1428571428571425E-2</v>
      </c>
      <c r="W264" s="336">
        <v>1</v>
      </c>
      <c r="X264" s="18">
        <v>0</v>
      </c>
      <c r="Y264" s="27">
        <f>IFERROR(X264/W261,"-")</f>
        <v>0</v>
      </c>
      <c r="Z264" s="336"/>
      <c r="AA264" s="18">
        <f t="shared" si="13"/>
        <v>51</v>
      </c>
      <c r="AB264" s="27">
        <f>IFERROR(AA264/Z261,"-")</f>
        <v>8.6882453151618397E-2</v>
      </c>
    </row>
    <row r="265" spans="2:28">
      <c r="B265" s="337">
        <v>66</v>
      </c>
      <c r="C265" s="350" t="s">
        <v>5</v>
      </c>
      <c r="D265" s="138" t="s">
        <v>82</v>
      </c>
      <c r="E265" s="334">
        <v>1</v>
      </c>
      <c r="F265" s="14">
        <v>1</v>
      </c>
      <c r="G265" s="139">
        <f>IFERROR(F265/E265,"-")</f>
        <v>1</v>
      </c>
      <c r="H265" s="334">
        <v>0</v>
      </c>
      <c r="I265" s="14">
        <v>0</v>
      </c>
      <c r="J265" s="139" t="str">
        <f>IFERROR(I265/H265,"-")</f>
        <v>-</v>
      </c>
      <c r="K265" s="334">
        <v>415</v>
      </c>
      <c r="L265" s="14">
        <v>320</v>
      </c>
      <c r="M265" s="139">
        <f>IFERROR(L265/K265,"-")</f>
        <v>0.77108433734939763</v>
      </c>
      <c r="N265" s="334">
        <v>225</v>
      </c>
      <c r="O265" s="14">
        <v>167</v>
      </c>
      <c r="P265" s="139">
        <f>IFERROR(O265/N265,"-")</f>
        <v>0.74222222222222223</v>
      </c>
      <c r="Q265" s="334">
        <v>116</v>
      </c>
      <c r="R265" s="14">
        <v>70</v>
      </c>
      <c r="S265" s="139">
        <f>IFERROR(R265/Q265,"-")</f>
        <v>0.60344827586206895</v>
      </c>
      <c r="T265" s="334">
        <v>28</v>
      </c>
      <c r="U265" s="14">
        <v>15</v>
      </c>
      <c r="V265" s="139">
        <f>IFERROR(U265/T265,"-")</f>
        <v>0.5357142857142857</v>
      </c>
      <c r="W265" s="334">
        <v>1</v>
      </c>
      <c r="X265" s="14">
        <v>0</v>
      </c>
      <c r="Y265" s="139">
        <f>IFERROR(X265/W265,"-")</f>
        <v>0</v>
      </c>
      <c r="Z265" s="334">
        <f>SUM(E265,H265,K265,N265,Q265,T265,W265)</f>
        <v>786</v>
      </c>
      <c r="AA265" s="14">
        <f t="shared" si="13"/>
        <v>573</v>
      </c>
      <c r="AB265" s="139">
        <f>IFERROR(AA265/Z265,"-")</f>
        <v>0.72900763358778631</v>
      </c>
    </row>
    <row r="266" spans="2:28">
      <c r="B266" s="338"/>
      <c r="C266" s="351"/>
      <c r="D266" s="24" t="s">
        <v>83</v>
      </c>
      <c r="E266" s="335">
        <v>1</v>
      </c>
      <c r="F266" s="17">
        <v>0</v>
      </c>
      <c r="G266" s="25">
        <f>IFERROR(F266/E265,"-")</f>
        <v>0</v>
      </c>
      <c r="H266" s="335">
        <v>0</v>
      </c>
      <c r="I266" s="17">
        <v>0</v>
      </c>
      <c r="J266" s="25" t="str">
        <f>IFERROR(I266/H265,"-")</f>
        <v>-</v>
      </c>
      <c r="K266" s="335">
        <v>415</v>
      </c>
      <c r="L266" s="17">
        <v>42</v>
      </c>
      <c r="M266" s="25">
        <f>IFERROR(L266/K265,"-")</f>
        <v>0.10120481927710843</v>
      </c>
      <c r="N266" s="335">
        <v>225</v>
      </c>
      <c r="O266" s="17">
        <v>16</v>
      </c>
      <c r="P266" s="25">
        <f>IFERROR(O266/N265,"-")</f>
        <v>7.1111111111111111E-2</v>
      </c>
      <c r="Q266" s="335">
        <v>116</v>
      </c>
      <c r="R266" s="17">
        <v>9</v>
      </c>
      <c r="S266" s="25">
        <f>IFERROR(R266/Q265,"-")</f>
        <v>7.7586206896551727E-2</v>
      </c>
      <c r="T266" s="335">
        <v>28</v>
      </c>
      <c r="U266" s="17">
        <v>6</v>
      </c>
      <c r="V266" s="25">
        <f>IFERROR(U266/T265,"-")</f>
        <v>0.21428571428571427</v>
      </c>
      <c r="W266" s="335">
        <v>1</v>
      </c>
      <c r="X266" s="17">
        <v>0</v>
      </c>
      <c r="Y266" s="25">
        <f>IFERROR(X266/W265,"-")</f>
        <v>0</v>
      </c>
      <c r="Z266" s="335"/>
      <c r="AA266" s="17">
        <f t="shared" si="13"/>
        <v>73</v>
      </c>
      <c r="AB266" s="25">
        <f>IFERROR(AA266/Z265,"-")</f>
        <v>9.2875318066157758E-2</v>
      </c>
    </row>
    <row r="267" spans="2:28">
      <c r="B267" s="338"/>
      <c r="C267" s="351"/>
      <c r="D267" s="24" t="s">
        <v>84</v>
      </c>
      <c r="E267" s="335">
        <v>1</v>
      </c>
      <c r="F267" s="17">
        <v>0</v>
      </c>
      <c r="G267" s="25">
        <f>IFERROR(F267/E265,"-")</f>
        <v>0</v>
      </c>
      <c r="H267" s="335">
        <v>0</v>
      </c>
      <c r="I267" s="17">
        <v>0</v>
      </c>
      <c r="J267" s="25" t="str">
        <f>IFERROR(I267/H265,"-")</f>
        <v>-</v>
      </c>
      <c r="K267" s="335">
        <v>415</v>
      </c>
      <c r="L267" s="17">
        <v>28</v>
      </c>
      <c r="M267" s="25">
        <f>IFERROR(L267/K265,"-")</f>
        <v>6.746987951807229E-2</v>
      </c>
      <c r="N267" s="335">
        <v>225</v>
      </c>
      <c r="O267" s="17">
        <v>13</v>
      </c>
      <c r="P267" s="25">
        <f>IFERROR(O267/N265,"-")</f>
        <v>5.7777777777777775E-2</v>
      </c>
      <c r="Q267" s="335">
        <v>116</v>
      </c>
      <c r="R267" s="17">
        <v>9</v>
      </c>
      <c r="S267" s="25">
        <f>IFERROR(R267/Q265,"-")</f>
        <v>7.7586206896551727E-2</v>
      </c>
      <c r="T267" s="335">
        <v>28</v>
      </c>
      <c r="U267" s="17">
        <v>1</v>
      </c>
      <c r="V267" s="25">
        <f>IFERROR(U267/T265,"-")</f>
        <v>3.5714285714285712E-2</v>
      </c>
      <c r="W267" s="335">
        <v>1</v>
      </c>
      <c r="X267" s="17">
        <v>0</v>
      </c>
      <c r="Y267" s="25">
        <f>IFERROR(X267/W265,"-")</f>
        <v>0</v>
      </c>
      <c r="Z267" s="335"/>
      <c r="AA267" s="17">
        <f t="shared" si="13"/>
        <v>51</v>
      </c>
      <c r="AB267" s="25">
        <f>IFERROR(AA267/Z265,"-")</f>
        <v>6.4885496183206104E-2</v>
      </c>
    </row>
    <row r="268" spans="2:28">
      <c r="B268" s="339"/>
      <c r="C268" s="352"/>
      <c r="D268" s="26" t="s">
        <v>85</v>
      </c>
      <c r="E268" s="336">
        <v>1</v>
      </c>
      <c r="F268" s="18">
        <v>0</v>
      </c>
      <c r="G268" s="27">
        <f>IFERROR(F268/E265,"-")</f>
        <v>0</v>
      </c>
      <c r="H268" s="336">
        <v>0</v>
      </c>
      <c r="I268" s="18">
        <v>0</v>
      </c>
      <c r="J268" s="27" t="str">
        <f>IFERROR(I268/H265,"-")</f>
        <v>-</v>
      </c>
      <c r="K268" s="336">
        <v>415</v>
      </c>
      <c r="L268" s="18">
        <v>25</v>
      </c>
      <c r="M268" s="27">
        <f>IFERROR(L268/K265,"-")</f>
        <v>6.0240963855421686E-2</v>
      </c>
      <c r="N268" s="336">
        <v>225</v>
      </c>
      <c r="O268" s="18">
        <v>29</v>
      </c>
      <c r="P268" s="27">
        <f>IFERROR(O268/N265,"-")</f>
        <v>0.12888888888888889</v>
      </c>
      <c r="Q268" s="336">
        <v>116</v>
      </c>
      <c r="R268" s="18">
        <v>28</v>
      </c>
      <c r="S268" s="27">
        <f>IFERROR(R268/Q265,"-")</f>
        <v>0.2413793103448276</v>
      </c>
      <c r="T268" s="336">
        <v>28</v>
      </c>
      <c r="U268" s="18">
        <v>6</v>
      </c>
      <c r="V268" s="27">
        <f>IFERROR(U268/T265,"-")</f>
        <v>0.21428571428571427</v>
      </c>
      <c r="W268" s="336">
        <v>1</v>
      </c>
      <c r="X268" s="18">
        <v>1</v>
      </c>
      <c r="Y268" s="27">
        <f>IFERROR(X268/W265,"-")</f>
        <v>1</v>
      </c>
      <c r="Z268" s="336"/>
      <c r="AA268" s="18">
        <f t="shared" si="13"/>
        <v>89</v>
      </c>
      <c r="AB268" s="27">
        <f>IFERROR(AA268/Z265,"-")</f>
        <v>0.11323155216284987</v>
      </c>
    </row>
    <row r="269" spans="2:28">
      <c r="B269" s="337">
        <v>67</v>
      </c>
      <c r="C269" s="350" t="s">
        <v>6</v>
      </c>
      <c r="D269" s="138" t="s">
        <v>82</v>
      </c>
      <c r="E269" s="334">
        <v>3</v>
      </c>
      <c r="F269" s="14">
        <v>2</v>
      </c>
      <c r="G269" s="139">
        <f>IFERROR(F269/E269,"-")</f>
        <v>0.66666666666666663</v>
      </c>
      <c r="H269" s="334">
        <v>5</v>
      </c>
      <c r="I269" s="14">
        <v>3</v>
      </c>
      <c r="J269" s="139">
        <f>IFERROR(I269/H269,"-")</f>
        <v>0.6</v>
      </c>
      <c r="K269" s="334">
        <v>80</v>
      </c>
      <c r="L269" s="14">
        <v>64</v>
      </c>
      <c r="M269" s="139">
        <f>IFERROR(L269/K269,"-")</f>
        <v>0.8</v>
      </c>
      <c r="N269" s="334">
        <v>41</v>
      </c>
      <c r="O269" s="14">
        <v>24</v>
      </c>
      <c r="P269" s="139">
        <f>IFERROR(O269/N269,"-")</f>
        <v>0.58536585365853655</v>
      </c>
      <c r="Q269" s="334">
        <v>19</v>
      </c>
      <c r="R269" s="14">
        <v>8</v>
      </c>
      <c r="S269" s="139">
        <f>IFERROR(R269/Q269,"-")</f>
        <v>0.42105263157894735</v>
      </c>
      <c r="T269" s="334">
        <v>3</v>
      </c>
      <c r="U269" s="14">
        <v>2</v>
      </c>
      <c r="V269" s="139">
        <f>IFERROR(U269/T269,"-")</f>
        <v>0.66666666666666663</v>
      </c>
      <c r="W269" s="334">
        <v>0</v>
      </c>
      <c r="X269" s="14">
        <v>0</v>
      </c>
      <c r="Y269" s="139" t="str">
        <f>IFERROR(X269/W269,"-")</f>
        <v>-</v>
      </c>
      <c r="Z269" s="334">
        <f>SUM(E269,H269,K269,N269,Q269,T269,W269)</f>
        <v>151</v>
      </c>
      <c r="AA269" s="14">
        <f t="shared" si="13"/>
        <v>103</v>
      </c>
      <c r="AB269" s="139">
        <f>IFERROR(AA269/Z269,"-")</f>
        <v>0.68211920529801329</v>
      </c>
    </row>
    <row r="270" spans="2:28">
      <c r="B270" s="338"/>
      <c r="C270" s="351"/>
      <c r="D270" s="24" t="s">
        <v>83</v>
      </c>
      <c r="E270" s="335">
        <v>3</v>
      </c>
      <c r="F270" s="17">
        <v>0</v>
      </c>
      <c r="G270" s="25">
        <f>IFERROR(F270/E269,"-")</f>
        <v>0</v>
      </c>
      <c r="H270" s="335">
        <v>5</v>
      </c>
      <c r="I270" s="17">
        <v>1</v>
      </c>
      <c r="J270" s="25">
        <f>IFERROR(I270/H269,"-")</f>
        <v>0.2</v>
      </c>
      <c r="K270" s="335">
        <v>80</v>
      </c>
      <c r="L270" s="17">
        <v>7</v>
      </c>
      <c r="M270" s="25">
        <f>IFERROR(L270/K269,"-")</f>
        <v>8.7499999999999994E-2</v>
      </c>
      <c r="N270" s="335">
        <v>41</v>
      </c>
      <c r="O270" s="17">
        <v>8</v>
      </c>
      <c r="P270" s="25">
        <f>IFERROR(O270/N269,"-")</f>
        <v>0.1951219512195122</v>
      </c>
      <c r="Q270" s="335">
        <v>19</v>
      </c>
      <c r="R270" s="17">
        <v>2</v>
      </c>
      <c r="S270" s="25">
        <f>IFERROR(R270/Q269,"-")</f>
        <v>0.10526315789473684</v>
      </c>
      <c r="T270" s="335">
        <v>3</v>
      </c>
      <c r="U270" s="17">
        <v>1</v>
      </c>
      <c r="V270" s="25">
        <f>IFERROR(U270/T269,"-")</f>
        <v>0.33333333333333331</v>
      </c>
      <c r="W270" s="335">
        <v>0</v>
      </c>
      <c r="X270" s="17">
        <v>0</v>
      </c>
      <c r="Y270" s="25" t="str">
        <f>IFERROR(X270/W269,"-")</f>
        <v>-</v>
      </c>
      <c r="Z270" s="335"/>
      <c r="AA270" s="17">
        <f t="shared" si="13"/>
        <v>19</v>
      </c>
      <c r="AB270" s="25">
        <f>IFERROR(AA270/Z269,"-")</f>
        <v>0.12582781456953643</v>
      </c>
    </row>
    <row r="271" spans="2:28">
      <c r="B271" s="338"/>
      <c r="C271" s="351"/>
      <c r="D271" s="24" t="s">
        <v>84</v>
      </c>
      <c r="E271" s="335">
        <v>3</v>
      </c>
      <c r="F271" s="17">
        <v>0</v>
      </c>
      <c r="G271" s="25">
        <f>IFERROR(F271/E269,"-")</f>
        <v>0</v>
      </c>
      <c r="H271" s="335">
        <v>5</v>
      </c>
      <c r="I271" s="17">
        <v>0</v>
      </c>
      <c r="J271" s="25">
        <f>IFERROR(I271/H269,"-")</f>
        <v>0</v>
      </c>
      <c r="K271" s="335">
        <v>80</v>
      </c>
      <c r="L271" s="17">
        <v>2</v>
      </c>
      <c r="M271" s="25">
        <f>IFERROR(L271/K269,"-")</f>
        <v>2.5000000000000001E-2</v>
      </c>
      <c r="N271" s="335">
        <v>41</v>
      </c>
      <c r="O271" s="17">
        <v>0</v>
      </c>
      <c r="P271" s="25">
        <f>IFERROR(O271/N269,"-")</f>
        <v>0</v>
      </c>
      <c r="Q271" s="335">
        <v>19</v>
      </c>
      <c r="R271" s="17">
        <v>4</v>
      </c>
      <c r="S271" s="25">
        <f>IFERROR(R271/Q269,"-")</f>
        <v>0.21052631578947367</v>
      </c>
      <c r="T271" s="335">
        <v>3</v>
      </c>
      <c r="U271" s="17">
        <v>0</v>
      </c>
      <c r="V271" s="25">
        <f>IFERROR(U271/T269,"-")</f>
        <v>0</v>
      </c>
      <c r="W271" s="335">
        <v>0</v>
      </c>
      <c r="X271" s="17">
        <v>0</v>
      </c>
      <c r="Y271" s="25" t="str">
        <f>IFERROR(X271/W269,"-")</f>
        <v>-</v>
      </c>
      <c r="Z271" s="335"/>
      <c r="AA271" s="17">
        <f t="shared" si="13"/>
        <v>6</v>
      </c>
      <c r="AB271" s="25">
        <f>IFERROR(AA271/Z269,"-")</f>
        <v>3.9735099337748346E-2</v>
      </c>
    </row>
    <row r="272" spans="2:28">
      <c r="B272" s="339"/>
      <c r="C272" s="352"/>
      <c r="D272" s="26" t="s">
        <v>85</v>
      </c>
      <c r="E272" s="336">
        <v>3</v>
      </c>
      <c r="F272" s="18">
        <v>1</v>
      </c>
      <c r="G272" s="27">
        <f>IFERROR(F272/E269,"-")</f>
        <v>0.33333333333333331</v>
      </c>
      <c r="H272" s="336">
        <v>5</v>
      </c>
      <c r="I272" s="18">
        <v>1</v>
      </c>
      <c r="J272" s="27">
        <f>IFERROR(I272/H269,"-")</f>
        <v>0.2</v>
      </c>
      <c r="K272" s="336">
        <v>80</v>
      </c>
      <c r="L272" s="18">
        <v>7</v>
      </c>
      <c r="M272" s="27">
        <f>IFERROR(L272/K269,"-")</f>
        <v>8.7499999999999994E-2</v>
      </c>
      <c r="N272" s="336">
        <v>41</v>
      </c>
      <c r="O272" s="18">
        <v>9</v>
      </c>
      <c r="P272" s="27">
        <f>IFERROR(O272/N269,"-")</f>
        <v>0.21951219512195122</v>
      </c>
      <c r="Q272" s="336">
        <v>19</v>
      </c>
      <c r="R272" s="18">
        <v>5</v>
      </c>
      <c r="S272" s="27">
        <f>IFERROR(R272/Q269,"-")</f>
        <v>0.26315789473684209</v>
      </c>
      <c r="T272" s="336">
        <v>3</v>
      </c>
      <c r="U272" s="18">
        <v>0</v>
      </c>
      <c r="V272" s="27">
        <f>IFERROR(U272/T269,"-")</f>
        <v>0</v>
      </c>
      <c r="W272" s="336">
        <v>0</v>
      </c>
      <c r="X272" s="18">
        <v>0</v>
      </c>
      <c r="Y272" s="27" t="str">
        <f>IFERROR(X272/W269,"-")</f>
        <v>-</v>
      </c>
      <c r="Z272" s="336"/>
      <c r="AA272" s="18">
        <f t="shared" si="13"/>
        <v>23</v>
      </c>
      <c r="AB272" s="27">
        <f>IFERROR(AA272/Z269,"-")</f>
        <v>0.15231788079470199</v>
      </c>
    </row>
    <row r="273" spans="2:28">
      <c r="B273" s="337">
        <v>68</v>
      </c>
      <c r="C273" s="350" t="s">
        <v>52</v>
      </c>
      <c r="D273" s="138" t="s">
        <v>82</v>
      </c>
      <c r="E273" s="334">
        <v>1</v>
      </c>
      <c r="F273" s="14">
        <v>0</v>
      </c>
      <c r="G273" s="139">
        <f>IFERROR(F273/E273,"-")</f>
        <v>0</v>
      </c>
      <c r="H273" s="334">
        <v>2</v>
      </c>
      <c r="I273" s="14">
        <v>2</v>
      </c>
      <c r="J273" s="139">
        <f>IFERROR(I273/H273,"-")</f>
        <v>1</v>
      </c>
      <c r="K273" s="334">
        <v>167</v>
      </c>
      <c r="L273" s="14">
        <v>125</v>
      </c>
      <c r="M273" s="139">
        <f>IFERROR(L273/K273,"-")</f>
        <v>0.74850299401197606</v>
      </c>
      <c r="N273" s="334">
        <v>114</v>
      </c>
      <c r="O273" s="14">
        <v>81</v>
      </c>
      <c r="P273" s="139">
        <f>IFERROR(O273/N273,"-")</f>
        <v>0.71052631578947367</v>
      </c>
      <c r="Q273" s="334">
        <v>59</v>
      </c>
      <c r="R273" s="14">
        <v>43</v>
      </c>
      <c r="S273" s="139">
        <f>IFERROR(R273/Q273,"-")</f>
        <v>0.72881355932203384</v>
      </c>
      <c r="T273" s="334">
        <v>15</v>
      </c>
      <c r="U273" s="14">
        <v>9</v>
      </c>
      <c r="V273" s="139">
        <f>IFERROR(U273/T273,"-")</f>
        <v>0.6</v>
      </c>
      <c r="W273" s="334">
        <v>1</v>
      </c>
      <c r="X273" s="14">
        <v>1</v>
      </c>
      <c r="Y273" s="139">
        <f>IFERROR(X273/W273,"-")</f>
        <v>1</v>
      </c>
      <c r="Z273" s="334">
        <f>SUM(E273,H273,K273,N273,Q273,T273,W273)</f>
        <v>359</v>
      </c>
      <c r="AA273" s="14">
        <f t="shared" si="13"/>
        <v>261</v>
      </c>
      <c r="AB273" s="139">
        <f>IFERROR(AA273/Z273,"-")</f>
        <v>0.72701949860724235</v>
      </c>
    </row>
    <row r="274" spans="2:28">
      <c r="B274" s="338"/>
      <c r="C274" s="351"/>
      <c r="D274" s="24" t="s">
        <v>83</v>
      </c>
      <c r="E274" s="335">
        <v>1</v>
      </c>
      <c r="F274" s="17">
        <v>0</v>
      </c>
      <c r="G274" s="25">
        <f>IFERROR(F274/E273,"-")</f>
        <v>0</v>
      </c>
      <c r="H274" s="335">
        <v>2</v>
      </c>
      <c r="I274" s="17">
        <v>0</v>
      </c>
      <c r="J274" s="25">
        <f>IFERROR(I274/H273,"-")</f>
        <v>0</v>
      </c>
      <c r="K274" s="335">
        <v>167</v>
      </c>
      <c r="L274" s="17">
        <v>14</v>
      </c>
      <c r="M274" s="25">
        <f>IFERROR(L274/K273,"-")</f>
        <v>8.3832335329341312E-2</v>
      </c>
      <c r="N274" s="335">
        <v>114</v>
      </c>
      <c r="O274" s="17">
        <v>12</v>
      </c>
      <c r="P274" s="25">
        <f>IFERROR(O274/N273,"-")</f>
        <v>0.10526315789473684</v>
      </c>
      <c r="Q274" s="335">
        <v>59</v>
      </c>
      <c r="R274" s="17">
        <v>5</v>
      </c>
      <c r="S274" s="25">
        <f>IFERROR(R274/Q273,"-")</f>
        <v>8.4745762711864403E-2</v>
      </c>
      <c r="T274" s="335">
        <v>15</v>
      </c>
      <c r="U274" s="17">
        <v>2</v>
      </c>
      <c r="V274" s="25">
        <f>IFERROR(U274/T273,"-")</f>
        <v>0.13333333333333333</v>
      </c>
      <c r="W274" s="335">
        <v>1</v>
      </c>
      <c r="X274" s="17">
        <v>0</v>
      </c>
      <c r="Y274" s="25">
        <f>IFERROR(X274/W273,"-")</f>
        <v>0</v>
      </c>
      <c r="Z274" s="335"/>
      <c r="AA274" s="17">
        <f t="shared" si="13"/>
        <v>33</v>
      </c>
      <c r="AB274" s="25">
        <f>IFERROR(AA274/Z273,"-")</f>
        <v>9.1922005571030641E-2</v>
      </c>
    </row>
    <row r="275" spans="2:28">
      <c r="B275" s="338"/>
      <c r="C275" s="351"/>
      <c r="D275" s="24" t="s">
        <v>84</v>
      </c>
      <c r="E275" s="335">
        <v>1</v>
      </c>
      <c r="F275" s="17">
        <v>0</v>
      </c>
      <c r="G275" s="25">
        <f>IFERROR(F275/E273,"-")</f>
        <v>0</v>
      </c>
      <c r="H275" s="335">
        <v>2</v>
      </c>
      <c r="I275" s="17">
        <v>0</v>
      </c>
      <c r="J275" s="25">
        <f>IFERROR(I275/H273,"-")</f>
        <v>0</v>
      </c>
      <c r="K275" s="335">
        <v>167</v>
      </c>
      <c r="L275" s="17">
        <v>15</v>
      </c>
      <c r="M275" s="25">
        <f>IFERROR(L275/K273,"-")</f>
        <v>8.9820359281437126E-2</v>
      </c>
      <c r="N275" s="335">
        <v>114</v>
      </c>
      <c r="O275" s="17">
        <v>5</v>
      </c>
      <c r="P275" s="25">
        <f>IFERROR(O275/N273,"-")</f>
        <v>4.3859649122807015E-2</v>
      </c>
      <c r="Q275" s="335">
        <v>59</v>
      </c>
      <c r="R275" s="17">
        <v>3</v>
      </c>
      <c r="S275" s="25">
        <f>IFERROR(R275/Q273,"-")</f>
        <v>5.0847457627118647E-2</v>
      </c>
      <c r="T275" s="335">
        <v>15</v>
      </c>
      <c r="U275" s="17">
        <v>2</v>
      </c>
      <c r="V275" s="25">
        <f>IFERROR(U275/T273,"-")</f>
        <v>0.13333333333333333</v>
      </c>
      <c r="W275" s="335">
        <v>1</v>
      </c>
      <c r="X275" s="17">
        <v>0</v>
      </c>
      <c r="Y275" s="25">
        <f>IFERROR(X275/W273,"-")</f>
        <v>0</v>
      </c>
      <c r="Z275" s="335"/>
      <c r="AA275" s="17">
        <f t="shared" si="13"/>
        <v>25</v>
      </c>
      <c r="AB275" s="25">
        <f>IFERROR(AA275/Z273,"-")</f>
        <v>6.9637883008356549E-2</v>
      </c>
    </row>
    <row r="276" spans="2:28">
      <c r="B276" s="339"/>
      <c r="C276" s="352"/>
      <c r="D276" s="26" t="s">
        <v>85</v>
      </c>
      <c r="E276" s="336">
        <v>1</v>
      </c>
      <c r="F276" s="18">
        <v>1</v>
      </c>
      <c r="G276" s="27">
        <f>IFERROR(F276/E273,"-")</f>
        <v>1</v>
      </c>
      <c r="H276" s="336">
        <v>2</v>
      </c>
      <c r="I276" s="18">
        <v>0</v>
      </c>
      <c r="J276" s="27">
        <f>IFERROR(I276/H273,"-")</f>
        <v>0</v>
      </c>
      <c r="K276" s="336">
        <v>167</v>
      </c>
      <c r="L276" s="18">
        <v>13</v>
      </c>
      <c r="M276" s="27">
        <f>IFERROR(L276/K273,"-")</f>
        <v>7.7844311377245512E-2</v>
      </c>
      <c r="N276" s="336">
        <v>114</v>
      </c>
      <c r="O276" s="18">
        <v>16</v>
      </c>
      <c r="P276" s="27">
        <f>IFERROR(O276/N273,"-")</f>
        <v>0.14035087719298245</v>
      </c>
      <c r="Q276" s="336">
        <v>59</v>
      </c>
      <c r="R276" s="18">
        <v>8</v>
      </c>
      <c r="S276" s="27">
        <f>IFERROR(R276/Q273,"-")</f>
        <v>0.13559322033898305</v>
      </c>
      <c r="T276" s="336">
        <v>15</v>
      </c>
      <c r="U276" s="18">
        <v>2</v>
      </c>
      <c r="V276" s="27">
        <f>IFERROR(U276/T273,"-")</f>
        <v>0.13333333333333333</v>
      </c>
      <c r="W276" s="336">
        <v>1</v>
      </c>
      <c r="X276" s="18">
        <v>0</v>
      </c>
      <c r="Y276" s="27">
        <f>IFERROR(X276/W273,"-")</f>
        <v>0</v>
      </c>
      <c r="Z276" s="336"/>
      <c r="AA276" s="18">
        <f t="shared" si="13"/>
        <v>40</v>
      </c>
      <c r="AB276" s="27">
        <f>IFERROR(AA276/Z273,"-")</f>
        <v>0.11142061281337047</v>
      </c>
    </row>
    <row r="277" spans="2:28">
      <c r="B277" s="337">
        <v>69</v>
      </c>
      <c r="C277" s="350" t="s">
        <v>53</v>
      </c>
      <c r="D277" s="138" t="s">
        <v>82</v>
      </c>
      <c r="E277" s="334">
        <v>2</v>
      </c>
      <c r="F277" s="14">
        <v>2</v>
      </c>
      <c r="G277" s="139">
        <f>IFERROR(F277/E277,"-")</f>
        <v>1</v>
      </c>
      <c r="H277" s="334">
        <v>3</v>
      </c>
      <c r="I277" s="14">
        <v>3</v>
      </c>
      <c r="J277" s="139">
        <f>IFERROR(I277/H277,"-")</f>
        <v>1</v>
      </c>
      <c r="K277" s="334">
        <v>444</v>
      </c>
      <c r="L277" s="14">
        <v>348</v>
      </c>
      <c r="M277" s="139">
        <f>IFERROR(L277/K277,"-")</f>
        <v>0.78378378378378377</v>
      </c>
      <c r="N277" s="334">
        <v>245</v>
      </c>
      <c r="O277" s="14">
        <v>177</v>
      </c>
      <c r="P277" s="139">
        <f>IFERROR(O277/N277,"-")</f>
        <v>0.72244897959183674</v>
      </c>
      <c r="Q277" s="334">
        <v>101</v>
      </c>
      <c r="R277" s="14">
        <v>62</v>
      </c>
      <c r="S277" s="139">
        <f>IFERROR(R277/Q277,"-")</f>
        <v>0.61386138613861385</v>
      </c>
      <c r="T277" s="334">
        <v>24</v>
      </c>
      <c r="U277" s="14">
        <v>14</v>
      </c>
      <c r="V277" s="139">
        <f>IFERROR(U277/T277,"-")</f>
        <v>0.58333333333333337</v>
      </c>
      <c r="W277" s="334">
        <v>2</v>
      </c>
      <c r="X277" s="14">
        <v>0</v>
      </c>
      <c r="Y277" s="139">
        <f>IFERROR(X277/W277,"-")</f>
        <v>0</v>
      </c>
      <c r="Z277" s="334">
        <f>SUM(E277,H277,K277,N277,Q277,T277,W277)</f>
        <v>821</v>
      </c>
      <c r="AA277" s="14">
        <f t="shared" si="13"/>
        <v>606</v>
      </c>
      <c r="AB277" s="139">
        <f>IFERROR(AA277/Z277,"-")</f>
        <v>0.73812423873325217</v>
      </c>
    </row>
    <row r="278" spans="2:28">
      <c r="B278" s="338"/>
      <c r="C278" s="351"/>
      <c r="D278" s="24" t="s">
        <v>83</v>
      </c>
      <c r="E278" s="335">
        <v>2</v>
      </c>
      <c r="F278" s="17">
        <v>0</v>
      </c>
      <c r="G278" s="25">
        <f>IFERROR(F278/E277,"-")</f>
        <v>0</v>
      </c>
      <c r="H278" s="335">
        <v>3</v>
      </c>
      <c r="I278" s="17">
        <v>0</v>
      </c>
      <c r="J278" s="25">
        <f>IFERROR(I278/H277,"-")</f>
        <v>0</v>
      </c>
      <c r="K278" s="335">
        <v>444</v>
      </c>
      <c r="L278" s="17">
        <v>47</v>
      </c>
      <c r="M278" s="25">
        <f>IFERROR(L278/K277,"-")</f>
        <v>0.10585585585585586</v>
      </c>
      <c r="N278" s="335">
        <v>245</v>
      </c>
      <c r="O278" s="17">
        <v>31</v>
      </c>
      <c r="P278" s="25">
        <f>IFERROR(O278/N277,"-")</f>
        <v>0.12653061224489795</v>
      </c>
      <c r="Q278" s="335">
        <v>101</v>
      </c>
      <c r="R278" s="17">
        <v>13</v>
      </c>
      <c r="S278" s="25">
        <f>IFERROR(R278/Q277,"-")</f>
        <v>0.12871287128712872</v>
      </c>
      <c r="T278" s="335">
        <v>24</v>
      </c>
      <c r="U278" s="17">
        <v>6</v>
      </c>
      <c r="V278" s="25">
        <f>IFERROR(U278/T277,"-")</f>
        <v>0.25</v>
      </c>
      <c r="W278" s="335">
        <v>2</v>
      </c>
      <c r="X278" s="17">
        <v>0</v>
      </c>
      <c r="Y278" s="25">
        <f>IFERROR(X278/W277,"-")</f>
        <v>0</v>
      </c>
      <c r="Z278" s="335"/>
      <c r="AA278" s="17">
        <f t="shared" si="13"/>
        <v>97</v>
      </c>
      <c r="AB278" s="25">
        <f>IFERROR(AA278/Z277,"-")</f>
        <v>0.11814859926918392</v>
      </c>
    </row>
    <row r="279" spans="2:28">
      <c r="B279" s="338"/>
      <c r="C279" s="351"/>
      <c r="D279" s="24" t="s">
        <v>84</v>
      </c>
      <c r="E279" s="335">
        <v>2</v>
      </c>
      <c r="F279" s="17">
        <v>0</v>
      </c>
      <c r="G279" s="25">
        <f>IFERROR(F279/E277,"-")</f>
        <v>0</v>
      </c>
      <c r="H279" s="335">
        <v>3</v>
      </c>
      <c r="I279" s="17">
        <v>0</v>
      </c>
      <c r="J279" s="25">
        <f>IFERROR(I279/H277,"-")</f>
        <v>0</v>
      </c>
      <c r="K279" s="335">
        <v>444</v>
      </c>
      <c r="L279" s="17">
        <v>20</v>
      </c>
      <c r="M279" s="25">
        <f>IFERROR(L279/K277,"-")</f>
        <v>4.5045045045045043E-2</v>
      </c>
      <c r="N279" s="335">
        <v>245</v>
      </c>
      <c r="O279" s="17">
        <v>17</v>
      </c>
      <c r="P279" s="25">
        <f>IFERROR(O279/N277,"-")</f>
        <v>6.9387755102040816E-2</v>
      </c>
      <c r="Q279" s="335">
        <v>101</v>
      </c>
      <c r="R279" s="17">
        <v>9</v>
      </c>
      <c r="S279" s="25">
        <f>IFERROR(R279/Q277,"-")</f>
        <v>8.9108910891089105E-2</v>
      </c>
      <c r="T279" s="335">
        <v>24</v>
      </c>
      <c r="U279" s="17">
        <v>1</v>
      </c>
      <c r="V279" s="25">
        <f>IFERROR(U279/T277,"-")</f>
        <v>4.1666666666666664E-2</v>
      </c>
      <c r="W279" s="335">
        <v>2</v>
      </c>
      <c r="X279" s="17">
        <v>0</v>
      </c>
      <c r="Y279" s="25">
        <f>IFERROR(X279/W277,"-")</f>
        <v>0</v>
      </c>
      <c r="Z279" s="335"/>
      <c r="AA279" s="17">
        <f t="shared" si="13"/>
        <v>47</v>
      </c>
      <c r="AB279" s="25">
        <f>IFERROR(AA279/Z277,"-")</f>
        <v>5.7247259439707675E-2</v>
      </c>
    </row>
    <row r="280" spans="2:28">
      <c r="B280" s="339"/>
      <c r="C280" s="352"/>
      <c r="D280" s="26" t="s">
        <v>85</v>
      </c>
      <c r="E280" s="336">
        <v>2</v>
      </c>
      <c r="F280" s="18">
        <v>0</v>
      </c>
      <c r="G280" s="27">
        <f>IFERROR(F280/E277,"-")</f>
        <v>0</v>
      </c>
      <c r="H280" s="336">
        <v>3</v>
      </c>
      <c r="I280" s="18">
        <v>0</v>
      </c>
      <c r="J280" s="27">
        <f>IFERROR(I280/H277,"-")</f>
        <v>0</v>
      </c>
      <c r="K280" s="336">
        <v>444</v>
      </c>
      <c r="L280" s="18">
        <v>29</v>
      </c>
      <c r="M280" s="27">
        <f>IFERROR(L280/K277,"-")</f>
        <v>6.5315315315315314E-2</v>
      </c>
      <c r="N280" s="336">
        <v>245</v>
      </c>
      <c r="O280" s="18">
        <v>20</v>
      </c>
      <c r="P280" s="27">
        <f>IFERROR(O280/N277,"-")</f>
        <v>8.1632653061224483E-2</v>
      </c>
      <c r="Q280" s="336">
        <v>101</v>
      </c>
      <c r="R280" s="18">
        <v>17</v>
      </c>
      <c r="S280" s="27">
        <f>IFERROR(R280/Q277,"-")</f>
        <v>0.16831683168316833</v>
      </c>
      <c r="T280" s="336">
        <v>24</v>
      </c>
      <c r="U280" s="18">
        <v>3</v>
      </c>
      <c r="V280" s="27">
        <f>IFERROR(U280/T277,"-")</f>
        <v>0.125</v>
      </c>
      <c r="W280" s="336">
        <v>2</v>
      </c>
      <c r="X280" s="18">
        <v>2</v>
      </c>
      <c r="Y280" s="27">
        <f>IFERROR(X280/W277,"-")</f>
        <v>1</v>
      </c>
      <c r="Z280" s="336"/>
      <c r="AA280" s="18">
        <f t="shared" si="13"/>
        <v>71</v>
      </c>
      <c r="AB280" s="27">
        <f>IFERROR(AA280/Z277,"-")</f>
        <v>8.6479902557856272E-2</v>
      </c>
    </row>
    <row r="281" spans="2:28">
      <c r="B281" s="337">
        <v>70</v>
      </c>
      <c r="C281" s="350" t="s">
        <v>54</v>
      </c>
      <c r="D281" s="138" t="s">
        <v>82</v>
      </c>
      <c r="E281" s="334">
        <v>1</v>
      </c>
      <c r="F281" s="14">
        <v>1</v>
      </c>
      <c r="G281" s="139">
        <f>IFERROR(F281/E281,"-")</f>
        <v>1</v>
      </c>
      <c r="H281" s="334">
        <v>0</v>
      </c>
      <c r="I281" s="14">
        <v>0</v>
      </c>
      <c r="J281" s="139" t="str">
        <f>IFERROR(I281/H281,"-")</f>
        <v>-</v>
      </c>
      <c r="K281" s="334">
        <v>79</v>
      </c>
      <c r="L281" s="14">
        <v>66</v>
      </c>
      <c r="M281" s="139">
        <f>IFERROR(L281/K281,"-")</f>
        <v>0.83544303797468356</v>
      </c>
      <c r="N281" s="334">
        <v>44</v>
      </c>
      <c r="O281" s="14">
        <v>30</v>
      </c>
      <c r="P281" s="139">
        <f>IFERROR(O281/N281,"-")</f>
        <v>0.68181818181818177</v>
      </c>
      <c r="Q281" s="334">
        <v>17</v>
      </c>
      <c r="R281" s="14">
        <v>15</v>
      </c>
      <c r="S281" s="139">
        <f>IFERROR(R281/Q281,"-")</f>
        <v>0.88235294117647056</v>
      </c>
      <c r="T281" s="334">
        <v>5</v>
      </c>
      <c r="U281" s="14">
        <v>3</v>
      </c>
      <c r="V281" s="139">
        <f>IFERROR(U281/T281,"-")</f>
        <v>0.6</v>
      </c>
      <c r="W281" s="334">
        <v>1</v>
      </c>
      <c r="X281" s="14">
        <v>1</v>
      </c>
      <c r="Y281" s="139">
        <f>IFERROR(X281/W281,"-")</f>
        <v>1</v>
      </c>
      <c r="Z281" s="334">
        <f>SUM(E281,H281,K281,N281,Q281,T281,W281)</f>
        <v>147</v>
      </c>
      <c r="AA281" s="14">
        <f t="shared" si="13"/>
        <v>116</v>
      </c>
      <c r="AB281" s="139">
        <f>IFERROR(AA281/Z281,"-")</f>
        <v>0.78911564625850339</v>
      </c>
    </row>
    <row r="282" spans="2:28">
      <c r="B282" s="338"/>
      <c r="C282" s="351"/>
      <c r="D282" s="24" t="s">
        <v>83</v>
      </c>
      <c r="E282" s="335">
        <v>1</v>
      </c>
      <c r="F282" s="17">
        <v>0</v>
      </c>
      <c r="G282" s="25">
        <f>IFERROR(F282/E281,"-")</f>
        <v>0</v>
      </c>
      <c r="H282" s="335">
        <v>0</v>
      </c>
      <c r="I282" s="17">
        <v>0</v>
      </c>
      <c r="J282" s="25" t="str">
        <f>IFERROR(I282/H281,"-")</f>
        <v>-</v>
      </c>
      <c r="K282" s="335">
        <v>79</v>
      </c>
      <c r="L282" s="17">
        <v>7</v>
      </c>
      <c r="M282" s="25">
        <f>IFERROR(L282/K281,"-")</f>
        <v>8.8607594936708861E-2</v>
      </c>
      <c r="N282" s="335">
        <v>44</v>
      </c>
      <c r="O282" s="17">
        <v>7</v>
      </c>
      <c r="P282" s="25">
        <f>IFERROR(O282/N281,"-")</f>
        <v>0.15909090909090909</v>
      </c>
      <c r="Q282" s="335">
        <v>17</v>
      </c>
      <c r="R282" s="17">
        <v>0</v>
      </c>
      <c r="S282" s="25">
        <f>IFERROR(R282/Q281,"-")</f>
        <v>0</v>
      </c>
      <c r="T282" s="335">
        <v>5</v>
      </c>
      <c r="U282" s="17">
        <v>1</v>
      </c>
      <c r="V282" s="25">
        <f>IFERROR(U282/T281,"-")</f>
        <v>0.2</v>
      </c>
      <c r="W282" s="335">
        <v>1</v>
      </c>
      <c r="X282" s="17">
        <v>0</v>
      </c>
      <c r="Y282" s="25">
        <f>IFERROR(X282/W281,"-")</f>
        <v>0</v>
      </c>
      <c r="Z282" s="335"/>
      <c r="AA282" s="17">
        <f t="shared" si="13"/>
        <v>15</v>
      </c>
      <c r="AB282" s="25">
        <f>IFERROR(AA282/Z281,"-")</f>
        <v>0.10204081632653061</v>
      </c>
    </row>
    <row r="283" spans="2:28">
      <c r="B283" s="338"/>
      <c r="C283" s="351"/>
      <c r="D283" s="24" t="s">
        <v>84</v>
      </c>
      <c r="E283" s="335">
        <v>1</v>
      </c>
      <c r="F283" s="17">
        <v>0</v>
      </c>
      <c r="G283" s="25">
        <f>IFERROR(F283/E281,"-")</f>
        <v>0</v>
      </c>
      <c r="H283" s="335">
        <v>0</v>
      </c>
      <c r="I283" s="17">
        <v>0</v>
      </c>
      <c r="J283" s="25" t="str">
        <f>IFERROR(I283/H281,"-")</f>
        <v>-</v>
      </c>
      <c r="K283" s="335">
        <v>79</v>
      </c>
      <c r="L283" s="17">
        <v>4</v>
      </c>
      <c r="M283" s="25">
        <f>IFERROR(L283/K281,"-")</f>
        <v>5.0632911392405063E-2</v>
      </c>
      <c r="N283" s="335">
        <v>44</v>
      </c>
      <c r="O283" s="17">
        <v>6</v>
      </c>
      <c r="P283" s="25">
        <f>IFERROR(O283/N281,"-")</f>
        <v>0.13636363636363635</v>
      </c>
      <c r="Q283" s="335">
        <v>17</v>
      </c>
      <c r="R283" s="17">
        <v>1</v>
      </c>
      <c r="S283" s="25">
        <f>IFERROR(R283/Q281,"-")</f>
        <v>5.8823529411764705E-2</v>
      </c>
      <c r="T283" s="335">
        <v>5</v>
      </c>
      <c r="U283" s="17">
        <v>0</v>
      </c>
      <c r="V283" s="25">
        <f>IFERROR(U283/T281,"-")</f>
        <v>0</v>
      </c>
      <c r="W283" s="335">
        <v>1</v>
      </c>
      <c r="X283" s="17">
        <v>0</v>
      </c>
      <c r="Y283" s="25">
        <f>IFERROR(X283/W281,"-")</f>
        <v>0</v>
      </c>
      <c r="Z283" s="335"/>
      <c r="AA283" s="17">
        <f t="shared" si="13"/>
        <v>11</v>
      </c>
      <c r="AB283" s="25">
        <f>IFERROR(AA283/Z281,"-")</f>
        <v>7.4829931972789115E-2</v>
      </c>
    </row>
    <row r="284" spans="2:28">
      <c r="B284" s="339"/>
      <c r="C284" s="352"/>
      <c r="D284" s="26" t="s">
        <v>85</v>
      </c>
      <c r="E284" s="336">
        <v>1</v>
      </c>
      <c r="F284" s="18">
        <v>0</v>
      </c>
      <c r="G284" s="27">
        <f>IFERROR(F284/E281,"-")</f>
        <v>0</v>
      </c>
      <c r="H284" s="336">
        <v>0</v>
      </c>
      <c r="I284" s="18">
        <v>0</v>
      </c>
      <c r="J284" s="27" t="str">
        <f>IFERROR(I284/H281,"-")</f>
        <v>-</v>
      </c>
      <c r="K284" s="336">
        <v>79</v>
      </c>
      <c r="L284" s="18">
        <v>2</v>
      </c>
      <c r="M284" s="27">
        <f>IFERROR(L284/K281,"-")</f>
        <v>2.5316455696202531E-2</v>
      </c>
      <c r="N284" s="336">
        <v>44</v>
      </c>
      <c r="O284" s="18">
        <v>1</v>
      </c>
      <c r="P284" s="27">
        <f>IFERROR(O284/N281,"-")</f>
        <v>2.2727272727272728E-2</v>
      </c>
      <c r="Q284" s="336">
        <v>17</v>
      </c>
      <c r="R284" s="18">
        <v>1</v>
      </c>
      <c r="S284" s="27">
        <f>IFERROR(R284/Q281,"-")</f>
        <v>5.8823529411764705E-2</v>
      </c>
      <c r="T284" s="336">
        <v>5</v>
      </c>
      <c r="U284" s="18">
        <v>1</v>
      </c>
      <c r="V284" s="27">
        <f>IFERROR(U284/T281,"-")</f>
        <v>0.2</v>
      </c>
      <c r="W284" s="336">
        <v>1</v>
      </c>
      <c r="X284" s="18">
        <v>0</v>
      </c>
      <c r="Y284" s="27">
        <f>IFERROR(X284/W281,"-")</f>
        <v>0</v>
      </c>
      <c r="Z284" s="336"/>
      <c r="AA284" s="18">
        <f t="shared" si="13"/>
        <v>5</v>
      </c>
      <c r="AB284" s="27">
        <f>IFERROR(AA284/Z281,"-")</f>
        <v>3.4013605442176874E-2</v>
      </c>
    </row>
    <row r="285" spans="2:28">
      <c r="B285" s="337">
        <v>71</v>
      </c>
      <c r="C285" s="350" t="s">
        <v>55</v>
      </c>
      <c r="D285" s="138" t="s">
        <v>82</v>
      </c>
      <c r="E285" s="334">
        <v>0</v>
      </c>
      <c r="F285" s="14">
        <v>0</v>
      </c>
      <c r="G285" s="139" t="str">
        <f>IFERROR(F285/E285,"-")</f>
        <v>-</v>
      </c>
      <c r="H285" s="334">
        <v>2</v>
      </c>
      <c r="I285" s="14">
        <v>2</v>
      </c>
      <c r="J285" s="139">
        <f>IFERROR(I285/H285,"-")</f>
        <v>1</v>
      </c>
      <c r="K285" s="334">
        <v>92</v>
      </c>
      <c r="L285" s="14">
        <v>68</v>
      </c>
      <c r="M285" s="139">
        <f>IFERROR(L285/K285,"-")</f>
        <v>0.73913043478260865</v>
      </c>
      <c r="N285" s="334">
        <v>58</v>
      </c>
      <c r="O285" s="14">
        <v>46</v>
      </c>
      <c r="P285" s="139">
        <f>IFERROR(O285/N285,"-")</f>
        <v>0.7931034482758621</v>
      </c>
      <c r="Q285" s="334">
        <v>28</v>
      </c>
      <c r="R285" s="14">
        <v>17</v>
      </c>
      <c r="S285" s="139">
        <f>IFERROR(R285/Q285,"-")</f>
        <v>0.6071428571428571</v>
      </c>
      <c r="T285" s="334">
        <v>7</v>
      </c>
      <c r="U285" s="14">
        <v>5</v>
      </c>
      <c r="V285" s="139">
        <f>IFERROR(U285/T285,"-")</f>
        <v>0.7142857142857143</v>
      </c>
      <c r="W285" s="334">
        <v>0</v>
      </c>
      <c r="X285" s="14">
        <v>0</v>
      </c>
      <c r="Y285" s="139" t="str">
        <f>IFERROR(X285/W285,"-")</f>
        <v>-</v>
      </c>
      <c r="Z285" s="334">
        <f>SUM(E285,H285,K285,N285,Q285,T285,W285)</f>
        <v>187</v>
      </c>
      <c r="AA285" s="14">
        <f t="shared" si="13"/>
        <v>138</v>
      </c>
      <c r="AB285" s="139">
        <f>IFERROR(AA285/Z285,"-")</f>
        <v>0.73796791443850263</v>
      </c>
    </row>
    <row r="286" spans="2:28">
      <c r="B286" s="338"/>
      <c r="C286" s="351"/>
      <c r="D286" s="24" t="s">
        <v>83</v>
      </c>
      <c r="E286" s="335">
        <v>0</v>
      </c>
      <c r="F286" s="17">
        <v>0</v>
      </c>
      <c r="G286" s="25" t="str">
        <f>IFERROR(F286/E285,"-")</f>
        <v>-</v>
      </c>
      <c r="H286" s="335">
        <v>2</v>
      </c>
      <c r="I286" s="17">
        <v>0</v>
      </c>
      <c r="J286" s="25">
        <f>IFERROR(I286/H285,"-")</f>
        <v>0</v>
      </c>
      <c r="K286" s="335">
        <v>92</v>
      </c>
      <c r="L286" s="17">
        <v>8</v>
      </c>
      <c r="M286" s="25">
        <f>IFERROR(L286/K285,"-")</f>
        <v>8.6956521739130432E-2</v>
      </c>
      <c r="N286" s="335">
        <v>58</v>
      </c>
      <c r="O286" s="17">
        <v>5</v>
      </c>
      <c r="P286" s="25">
        <f>IFERROR(O286/N285,"-")</f>
        <v>8.6206896551724144E-2</v>
      </c>
      <c r="Q286" s="335">
        <v>28</v>
      </c>
      <c r="R286" s="17">
        <v>4</v>
      </c>
      <c r="S286" s="25">
        <f>IFERROR(R286/Q285,"-")</f>
        <v>0.14285714285714285</v>
      </c>
      <c r="T286" s="335">
        <v>7</v>
      </c>
      <c r="U286" s="17">
        <v>0</v>
      </c>
      <c r="V286" s="25">
        <f>IFERROR(U286/T285,"-")</f>
        <v>0</v>
      </c>
      <c r="W286" s="335">
        <v>0</v>
      </c>
      <c r="X286" s="17">
        <v>0</v>
      </c>
      <c r="Y286" s="25" t="str">
        <f>IFERROR(X286/W285,"-")</f>
        <v>-</v>
      </c>
      <c r="Z286" s="335"/>
      <c r="AA286" s="17">
        <f t="shared" si="13"/>
        <v>17</v>
      </c>
      <c r="AB286" s="25">
        <f>IFERROR(AA286/Z285,"-")</f>
        <v>9.0909090909090912E-2</v>
      </c>
    </row>
    <row r="287" spans="2:28">
      <c r="B287" s="338"/>
      <c r="C287" s="351"/>
      <c r="D287" s="24" t="s">
        <v>84</v>
      </c>
      <c r="E287" s="335">
        <v>0</v>
      </c>
      <c r="F287" s="17">
        <v>0</v>
      </c>
      <c r="G287" s="25" t="str">
        <f>IFERROR(F287/E285,"-")</f>
        <v>-</v>
      </c>
      <c r="H287" s="335">
        <v>2</v>
      </c>
      <c r="I287" s="17">
        <v>0</v>
      </c>
      <c r="J287" s="25">
        <f>IFERROR(I287/H285,"-")</f>
        <v>0</v>
      </c>
      <c r="K287" s="335">
        <v>92</v>
      </c>
      <c r="L287" s="17">
        <v>4</v>
      </c>
      <c r="M287" s="25">
        <f>IFERROR(L287/K285,"-")</f>
        <v>4.3478260869565216E-2</v>
      </c>
      <c r="N287" s="335">
        <v>58</v>
      </c>
      <c r="O287" s="17">
        <v>2</v>
      </c>
      <c r="P287" s="25">
        <f>IFERROR(O287/N285,"-")</f>
        <v>3.4482758620689655E-2</v>
      </c>
      <c r="Q287" s="335">
        <v>28</v>
      </c>
      <c r="R287" s="17">
        <v>2</v>
      </c>
      <c r="S287" s="25">
        <f>IFERROR(R287/Q285,"-")</f>
        <v>7.1428571428571425E-2</v>
      </c>
      <c r="T287" s="335">
        <v>7</v>
      </c>
      <c r="U287" s="17">
        <v>0</v>
      </c>
      <c r="V287" s="25">
        <f>IFERROR(U287/T285,"-")</f>
        <v>0</v>
      </c>
      <c r="W287" s="335">
        <v>0</v>
      </c>
      <c r="X287" s="17">
        <v>0</v>
      </c>
      <c r="Y287" s="25" t="str">
        <f>IFERROR(X287/W285,"-")</f>
        <v>-</v>
      </c>
      <c r="Z287" s="335"/>
      <c r="AA287" s="17">
        <f t="shared" si="13"/>
        <v>8</v>
      </c>
      <c r="AB287" s="25">
        <f>IFERROR(AA287/Z285,"-")</f>
        <v>4.2780748663101602E-2</v>
      </c>
    </row>
    <row r="288" spans="2:28">
      <c r="B288" s="339"/>
      <c r="C288" s="352"/>
      <c r="D288" s="26" t="s">
        <v>85</v>
      </c>
      <c r="E288" s="336">
        <v>0</v>
      </c>
      <c r="F288" s="18">
        <v>0</v>
      </c>
      <c r="G288" s="27" t="str">
        <f>IFERROR(F288/E285,"-")</f>
        <v>-</v>
      </c>
      <c r="H288" s="336">
        <v>2</v>
      </c>
      <c r="I288" s="18">
        <v>0</v>
      </c>
      <c r="J288" s="27">
        <f>IFERROR(I288/H285,"-")</f>
        <v>0</v>
      </c>
      <c r="K288" s="336">
        <v>92</v>
      </c>
      <c r="L288" s="18">
        <v>12</v>
      </c>
      <c r="M288" s="27">
        <f>IFERROR(L288/K285,"-")</f>
        <v>0.13043478260869565</v>
      </c>
      <c r="N288" s="336">
        <v>58</v>
      </c>
      <c r="O288" s="18">
        <v>5</v>
      </c>
      <c r="P288" s="27">
        <f>IFERROR(O288/N285,"-")</f>
        <v>8.6206896551724144E-2</v>
      </c>
      <c r="Q288" s="336">
        <v>28</v>
      </c>
      <c r="R288" s="18">
        <v>5</v>
      </c>
      <c r="S288" s="27">
        <f>IFERROR(R288/Q285,"-")</f>
        <v>0.17857142857142858</v>
      </c>
      <c r="T288" s="336">
        <v>7</v>
      </c>
      <c r="U288" s="18">
        <v>2</v>
      </c>
      <c r="V288" s="27">
        <f>IFERROR(U288/T285,"-")</f>
        <v>0.2857142857142857</v>
      </c>
      <c r="W288" s="336">
        <v>0</v>
      </c>
      <c r="X288" s="18">
        <v>0</v>
      </c>
      <c r="Y288" s="27" t="str">
        <f>IFERROR(X288/W285,"-")</f>
        <v>-</v>
      </c>
      <c r="Z288" s="336"/>
      <c r="AA288" s="18">
        <f t="shared" si="13"/>
        <v>24</v>
      </c>
      <c r="AB288" s="27">
        <f>IFERROR(AA288/Z285,"-")</f>
        <v>0.12834224598930483</v>
      </c>
    </row>
    <row r="289" spans="2:38">
      <c r="B289" s="337">
        <v>72</v>
      </c>
      <c r="C289" s="350" t="s">
        <v>31</v>
      </c>
      <c r="D289" s="138" t="s">
        <v>82</v>
      </c>
      <c r="E289" s="334">
        <v>0</v>
      </c>
      <c r="F289" s="14">
        <v>0</v>
      </c>
      <c r="G289" s="139" t="str">
        <f>IFERROR(F289/E289,"-")</f>
        <v>-</v>
      </c>
      <c r="H289" s="334">
        <v>1</v>
      </c>
      <c r="I289" s="14">
        <v>0</v>
      </c>
      <c r="J289" s="139">
        <f>IFERROR(I289/H289,"-")</f>
        <v>0</v>
      </c>
      <c r="K289" s="334">
        <v>91</v>
      </c>
      <c r="L289" s="14">
        <v>71</v>
      </c>
      <c r="M289" s="139">
        <f>IFERROR(L289/K289,"-")</f>
        <v>0.78021978021978022</v>
      </c>
      <c r="N289" s="334">
        <v>46</v>
      </c>
      <c r="O289" s="14">
        <v>34</v>
      </c>
      <c r="P289" s="139">
        <f>IFERROR(O289/N289,"-")</f>
        <v>0.73913043478260865</v>
      </c>
      <c r="Q289" s="334">
        <v>20</v>
      </c>
      <c r="R289" s="14">
        <v>15</v>
      </c>
      <c r="S289" s="139">
        <f>IFERROR(R289/Q289,"-")</f>
        <v>0.75</v>
      </c>
      <c r="T289" s="334">
        <v>3</v>
      </c>
      <c r="U289" s="14">
        <v>3</v>
      </c>
      <c r="V289" s="139">
        <f>IFERROR(U289/T289,"-")</f>
        <v>1</v>
      </c>
      <c r="W289" s="334">
        <v>2</v>
      </c>
      <c r="X289" s="14">
        <v>1</v>
      </c>
      <c r="Y289" s="139">
        <f>IFERROR(X289/W289,"-")</f>
        <v>0.5</v>
      </c>
      <c r="Z289" s="334">
        <f>SUM(E289,H289,K289,N289,Q289,T289,W289)</f>
        <v>163</v>
      </c>
      <c r="AA289" s="14">
        <f t="shared" si="13"/>
        <v>124</v>
      </c>
      <c r="AB289" s="139">
        <f>IFERROR(AA289/Z289,"-")</f>
        <v>0.76073619631901845</v>
      </c>
    </row>
    <row r="290" spans="2:38">
      <c r="B290" s="338"/>
      <c r="C290" s="351"/>
      <c r="D290" s="24" t="s">
        <v>83</v>
      </c>
      <c r="E290" s="335">
        <v>0</v>
      </c>
      <c r="F290" s="17">
        <v>0</v>
      </c>
      <c r="G290" s="25" t="str">
        <f>IFERROR(F290/E289,"-")</f>
        <v>-</v>
      </c>
      <c r="H290" s="335">
        <v>1</v>
      </c>
      <c r="I290" s="17">
        <v>0</v>
      </c>
      <c r="J290" s="25">
        <f>IFERROR(I290/H289,"-")</f>
        <v>0</v>
      </c>
      <c r="K290" s="335">
        <v>91</v>
      </c>
      <c r="L290" s="17">
        <v>8</v>
      </c>
      <c r="M290" s="25">
        <f>IFERROR(L290/K289,"-")</f>
        <v>8.7912087912087919E-2</v>
      </c>
      <c r="N290" s="335">
        <v>46</v>
      </c>
      <c r="O290" s="17">
        <v>7</v>
      </c>
      <c r="P290" s="25">
        <f>IFERROR(O290/N289,"-")</f>
        <v>0.15217391304347827</v>
      </c>
      <c r="Q290" s="335">
        <v>20</v>
      </c>
      <c r="R290" s="17">
        <v>1</v>
      </c>
      <c r="S290" s="25">
        <f>IFERROR(R290/Q289,"-")</f>
        <v>0.05</v>
      </c>
      <c r="T290" s="335">
        <v>3</v>
      </c>
      <c r="U290" s="17">
        <v>0</v>
      </c>
      <c r="V290" s="25">
        <f>IFERROR(U290/T289,"-")</f>
        <v>0</v>
      </c>
      <c r="W290" s="335">
        <v>2</v>
      </c>
      <c r="X290" s="17">
        <v>0</v>
      </c>
      <c r="Y290" s="25">
        <f>IFERROR(X290/W289,"-")</f>
        <v>0</v>
      </c>
      <c r="Z290" s="335"/>
      <c r="AA290" s="17">
        <f t="shared" si="13"/>
        <v>16</v>
      </c>
      <c r="AB290" s="25">
        <f>IFERROR(AA290/Z289,"-")</f>
        <v>9.815950920245399E-2</v>
      </c>
    </row>
    <row r="291" spans="2:38">
      <c r="B291" s="338"/>
      <c r="C291" s="351"/>
      <c r="D291" s="24" t="s">
        <v>84</v>
      </c>
      <c r="E291" s="335">
        <v>0</v>
      </c>
      <c r="F291" s="17">
        <v>0</v>
      </c>
      <c r="G291" s="25" t="str">
        <f>IFERROR(F291/E289,"-")</f>
        <v>-</v>
      </c>
      <c r="H291" s="335">
        <v>1</v>
      </c>
      <c r="I291" s="17">
        <v>0</v>
      </c>
      <c r="J291" s="25">
        <f>IFERROR(I291/H289,"-")</f>
        <v>0</v>
      </c>
      <c r="K291" s="335">
        <v>91</v>
      </c>
      <c r="L291" s="17">
        <v>3</v>
      </c>
      <c r="M291" s="25">
        <f>IFERROR(L291/K289,"-")</f>
        <v>3.2967032967032968E-2</v>
      </c>
      <c r="N291" s="335">
        <v>46</v>
      </c>
      <c r="O291" s="17">
        <v>1</v>
      </c>
      <c r="P291" s="25">
        <f>IFERROR(O291/N289,"-")</f>
        <v>2.1739130434782608E-2</v>
      </c>
      <c r="Q291" s="335">
        <v>20</v>
      </c>
      <c r="R291" s="17">
        <v>3</v>
      </c>
      <c r="S291" s="25">
        <f>IFERROR(R291/Q289,"-")</f>
        <v>0.15</v>
      </c>
      <c r="T291" s="335">
        <v>3</v>
      </c>
      <c r="U291" s="17">
        <v>0</v>
      </c>
      <c r="V291" s="25">
        <f>IFERROR(U291/T289,"-")</f>
        <v>0</v>
      </c>
      <c r="W291" s="335">
        <v>2</v>
      </c>
      <c r="X291" s="17">
        <v>0</v>
      </c>
      <c r="Y291" s="25">
        <f>IFERROR(X291/W289,"-")</f>
        <v>0</v>
      </c>
      <c r="Z291" s="335"/>
      <c r="AA291" s="17">
        <f t="shared" si="13"/>
        <v>7</v>
      </c>
      <c r="AB291" s="25">
        <f>IFERROR(AA291/Z289,"-")</f>
        <v>4.2944785276073622E-2</v>
      </c>
    </row>
    <row r="292" spans="2:38">
      <c r="B292" s="339"/>
      <c r="C292" s="352"/>
      <c r="D292" s="26" t="s">
        <v>85</v>
      </c>
      <c r="E292" s="336">
        <v>0</v>
      </c>
      <c r="F292" s="18">
        <v>0</v>
      </c>
      <c r="G292" s="27" t="str">
        <f>IFERROR(F292/E289,"-")</f>
        <v>-</v>
      </c>
      <c r="H292" s="336">
        <v>1</v>
      </c>
      <c r="I292" s="18">
        <v>1</v>
      </c>
      <c r="J292" s="27">
        <f>IFERROR(I292/H289,"-")</f>
        <v>1</v>
      </c>
      <c r="K292" s="336">
        <v>91</v>
      </c>
      <c r="L292" s="18">
        <v>9</v>
      </c>
      <c r="M292" s="27">
        <f>IFERROR(L292/K289,"-")</f>
        <v>9.8901098901098897E-2</v>
      </c>
      <c r="N292" s="336">
        <v>46</v>
      </c>
      <c r="O292" s="18">
        <v>4</v>
      </c>
      <c r="P292" s="27">
        <f>IFERROR(O292/N289,"-")</f>
        <v>8.6956521739130432E-2</v>
      </c>
      <c r="Q292" s="336">
        <v>20</v>
      </c>
      <c r="R292" s="18">
        <v>1</v>
      </c>
      <c r="S292" s="27">
        <f>IFERROR(R292/Q289,"-")</f>
        <v>0.05</v>
      </c>
      <c r="T292" s="336">
        <v>3</v>
      </c>
      <c r="U292" s="18">
        <v>0</v>
      </c>
      <c r="V292" s="27">
        <f>IFERROR(U292/T289,"-")</f>
        <v>0</v>
      </c>
      <c r="W292" s="336">
        <v>2</v>
      </c>
      <c r="X292" s="18">
        <v>1</v>
      </c>
      <c r="Y292" s="27">
        <f>IFERROR(X292/W289,"-")</f>
        <v>0.5</v>
      </c>
      <c r="Z292" s="336"/>
      <c r="AA292" s="18">
        <f t="shared" si="13"/>
        <v>16</v>
      </c>
      <c r="AB292" s="27">
        <f>IFERROR(AA292/Z289,"-")</f>
        <v>9.815950920245399E-2</v>
      </c>
    </row>
    <row r="293" spans="2:38">
      <c r="B293" s="337">
        <v>73</v>
      </c>
      <c r="C293" s="350" t="s">
        <v>32</v>
      </c>
      <c r="D293" s="138" t="s">
        <v>82</v>
      </c>
      <c r="E293" s="334">
        <v>0</v>
      </c>
      <c r="F293" s="14">
        <v>0</v>
      </c>
      <c r="G293" s="139" t="str">
        <f>IFERROR(F293/E293,"-")</f>
        <v>-</v>
      </c>
      <c r="H293" s="334">
        <v>0</v>
      </c>
      <c r="I293" s="14">
        <v>0</v>
      </c>
      <c r="J293" s="139" t="str">
        <f>IFERROR(I293/H293,"-")</f>
        <v>-</v>
      </c>
      <c r="K293" s="334">
        <v>148</v>
      </c>
      <c r="L293" s="14">
        <v>107</v>
      </c>
      <c r="M293" s="139">
        <f>IFERROR(L293/K293,"-")</f>
        <v>0.72297297297297303</v>
      </c>
      <c r="N293" s="334">
        <v>104</v>
      </c>
      <c r="O293" s="14">
        <v>76</v>
      </c>
      <c r="P293" s="139">
        <f>IFERROR(O293/N293,"-")</f>
        <v>0.73076923076923073</v>
      </c>
      <c r="Q293" s="334">
        <v>55</v>
      </c>
      <c r="R293" s="14">
        <v>33</v>
      </c>
      <c r="S293" s="139">
        <f>IFERROR(R293/Q293,"-")</f>
        <v>0.6</v>
      </c>
      <c r="T293" s="334">
        <v>7</v>
      </c>
      <c r="U293" s="14">
        <v>5</v>
      </c>
      <c r="V293" s="139">
        <f>IFERROR(U293/T293,"-")</f>
        <v>0.7142857142857143</v>
      </c>
      <c r="W293" s="334">
        <v>0</v>
      </c>
      <c r="X293" s="14">
        <v>0</v>
      </c>
      <c r="Y293" s="139" t="str">
        <f>IFERROR(X293/W293,"-")</f>
        <v>-</v>
      </c>
      <c r="Z293" s="334">
        <f>SUM(E293,H293,K293,N293,Q293,T293,W293)</f>
        <v>314</v>
      </c>
      <c r="AA293" s="14">
        <f t="shared" si="13"/>
        <v>221</v>
      </c>
      <c r="AB293" s="139">
        <f>IFERROR(AA293/Z293,"-")</f>
        <v>0.70382165605095537</v>
      </c>
    </row>
    <row r="294" spans="2:38">
      <c r="B294" s="338"/>
      <c r="C294" s="351"/>
      <c r="D294" s="24" t="s">
        <v>83</v>
      </c>
      <c r="E294" s="335">
        <v>0</v>
      </c>
      <c r="F294" s="17">
        <v>0</v>
      </c>
      <c r="G294" s="25" t="str">
        <f>IFERROR(F294/E293,"-")</f>
        <v>-</v>
      </c>
      <c r="H294" s="335">
        <v>0</v>
      </c>
      <c r="I294" s="17">
        <v>0</v>
      </c>
      <c r="J294" s="25" t="str">
        <f>IFERROR(I294/H293,"-")</f>
        <v>-</v>
      </c>
      <c r="K294" s="335">
        <v>148</v>
      </c>
      <c r="L294" s="17">
        <v>21</v>
      </c>
      <c r="M294" s="25">
        <f>IFERROR(L294/K293,"-")</f>
        <v>0.14189189189189189</v>
      </c>
      <c r="N294" s="335">
        <v>104</v>
      </c>
      <c r="O294" s="17">
        <v>12</v>
      </c>
      <c r="P294" s="25">
        <f>IFERROR(O294/N293,"-")</f>
        <v>0.11538461538461539</v>
      </c>
      <c r="Q294" s="335">
        <v>55</v>
      </c>
      <c r="R294" s="17">
        <v>4</v>
      </c>
      <c r="S294" s="25">
        <f>IFERROR(R294/Q293,"-")</f>
        <v>7.2727272727272724E-2</v>
      </c>
      <c r="T294" s="335">
        <v>7</v>
      </c>
      <c r="U294" s="17">
        <v>0</v>
      </c>
      <c r="V294" s="25">
        <f>IFERROR(U294/T293,"-")</f>
        <v>0</v>
      </c>
      <c r="W294" s="335">
        <v>0</v>
      </c>
      <c r="X294" s="17">
        <v>0</v>
      </c>
      <c r="Y294" s="25" t="str">
        <f>IFERROR(X294/W293,"-")</f>
        <v>-</v>
      </c>
      <c r="Z294" s="335"/>
      <c r="AA294" s="17">
        <f t="shared" si="13"/>
        <v>37</v>
      </c>
      <c r="AB294" s="25">
        <f>IFERROR(AA294/Z293,"-")</f>
        <v>0.1178343949044586</v>
      </c>
    </row>
    <row r="295" spans="2:38">
      <c r="B295" s="338"/>
      <c r="C295" s="351"/>
      <c r="D295" s="24" t="s">
        <v>84</v>
      </c>
      <c r="E295" s="335">
        <v>0</v>
      </c>
      <c r="F295" s="17">
        <v>0</v>
      </c>
      <c r="G295" s="25" t="str">
        <f>IFERROR(F295/E293,"-")</f>
        <v>-</v>
      </c>
      <c r="H295" s="335">
        <v>0</v>
      </c>
      <c r="I295" s="17">
        <v>0</v>
      </c>
      <c r="J295" s="25" t="str">
        <f>IFERROR(I295/H293,"-")</f>
        <v>-</v>
      </c>
      <c r="K295" s="335">
        <v>148</v>
      </c>
      <c r="L295" s="17">
        <v>8</v>
      </c>
      <c r="M295" s="25">
        <f>IFERROR(L295/K293,"-")</f>
        <v>5.4054054054054057E-2</v>
      </c>
      <c r="N295" s="335">
        <v>104</v>
      </c>
      <c r="O295" s="17">
        <v>8</v>
      </c>
      <c r="P295" s="25">
        <f>IFERROR(O295/N293,"-")</f>
        <v>7.6923076923076927E-2</v>
      </c>
      <c r="Q295" s="335">
        <v>55</v>
      </c>
      <c r="R295" s="17">
        <v>7</v>
      </c>
      <c r="S295" s="25">
        <f>IFERROR(R295/Q293,"-")</f>
        <v>0.12727272727272726</v>
      </c>
      <c r="T295" s="335">
        <v>7</v>
      </c>
      <c r="U295" s="17">
        <v>1</v>
      </c>
      <c r="V295" s="25">
        <f>IFERROR(U295/T293,"-")</f>
        <v>0.14285714285714285</v>
      </c>
      <c r="W295" s="335">
        <v>0</v>
      </c>
      <c r="X295" s="17">
        <v>0</v>
      </c>
      <c r="Y295" s="25" t="str">
        <f>IFERROR(X295/W293,"-")</f>
        <v>-</v>
      </c>
      <c r="Z295" s="335"/>
      <c r="AA295" s="17">
        <f t="shared" si="13"/>
        <v>24</v>
      </c>
      <c r="AB295" s="25">
        <f>IFERROR(AA295/Z293,"-")</f>
        <v>7.6433121019108277E-2</v>
      </c>
    </row>
    <row r="296" spans="2:38">
      <c r="B296" s="339"/>
      <c r="C296" s="352"/>
      <c r="D296" s="26" t="s">
        <v>85</v>
      </c>
      <c r="E296" s="336">
        <v>0</v>
      </c>
      <c r="F296" s="18">
        <v>0</v>
      </c>
      <c r="G296" s="27" t="str">
        <f>IFERROR(F296/E293,"-")</f>
        <v>-</v>
      </c>
      <c r="H296" s="336">
        <v>0</v>
      </c>
      <c r="I296" s="18">
        <v>0</v>
      </c>
      <c r="J296" s="27" t="str">
        <f>IFERROR(I296/H293,"-")</f>
        <v>-</v>
      </c>
      <c r="K296" s="336">
        <v>148</v>
      </c>
      <c r="L296" s="18">
        <v>12</v>
      </c>
      <c r="M296" s="27">
        <f>IFERROR(L296/K293,"-")</f>
        <v>8.1081081081081086E-2</v>
      </c>
      <c r="N296" s="336">
        <v>104</v>
      </c>
      <c r="O296" s="18">
        <v>8</v>
      </c>
      <c r="P296" s="27">
        <f>IFERROR(O296/N293,"-")</f>
        <v>7.6923076923076927E-2</v>
      </c>
      <c r="Q296" s="336">
        <v>55</v>
      </c>
      <c r="R296" s="18">
        <v>11</v>
      </c>
      <c r="S296" s="27">
        <f>IFERROR(R296/Q293,"-")</f>
        <v>0.2</v>
      </c>
      <c r="T296" s="336">
        <v>7</v>
      </c>
      <c r="U296" s="18">
        <v>1</v>
      </c>
      <c r="V296" s="27">
        <f>IFERROR(U296/T293,"-")</f>
        <v>0.14285714285714285</v>
      </c>
      <c r="W296" s="336">
        <v>0</v>
      </c>
      <c r="X296" s="18">
        <v>0</v>
      </c>
      <c r="Y296" s="27" t="str">
        <f>IFERROR(X296/W293,"-")</f>
        <v>-</v>
      </c>
      <c r="Z296" s="336"/>
      <c r="AA296" s="18">
        <f t="shared" si="13"/>
        <v>32</v>
      </c>
      <c r="AB296" s="27">
        <f>IFERROR(AA296/Z293,"-")</f>
        <v>0.10191082802547771</v>
      </c>
    </row>
    <row r="297" spans="2:38">
      <c r="B297" s="338">
        <v>74</v>
      </c>
      <c r="C297" s="350" t="s">
        <v>33</v>
      </c>
      <c r="D297" s="143" t="s">
        <v>82</v>
      </c>
      <c r="E297" s="334">
        <v>0</v>
      </c>
      <c r="F297" s="14">
        <v>0</v>
      </c>
      <c r="G297" s="139" t="str">
        <f>IFERROR(F297/E297,"-")</f>
        <v>-</v>
      </c>
      <c r="H297" s="334">
        <v>0</v>
      </c>
      <c r="I297" s="14">
        <v>0</v>
      </c>
      <c r="J297" s="139" t="str">
        <f>IFERROR(I297/H297,"-")</f>
        <v>-</v>
      </c>
      <c r="K297" s="334">
        <v>74</v>
      </c>
      <c r="L297" s="14">
        <v>51</v>
      </c>
      <c r="M297" s="139">
        <f>IFERROR(L297/K297,"-")</f>
        <v>0.68918918918918914</v>
      </c>
      <c r="N297" s="334">
        <v>39</v>
      </c>
      <c r="O297" s="14">
        <v>30</v>
      </c>
      <c r="P297" s="139">
        <f>IFERROR(O297/N297,"-")</f>
        <v>0.76923076923076927</v>
      </c>
      <c r="Q297" s="334">
        <v>12</v>
      </c>
      <c r="R297" s="14">
        <v>11</v>
      </c>
      <c r="S297" s="139">
        <f>IFERROR(R297/Q297,"-")</f>
        <v>0.91666666666666663</v>
      </c>
      <c r="T297" s="334">
        <v>6</v>
      </c>
      <c r="U297" s="14">
        <v>5</v>
      </c>
      <c r="V297" s="139">
        <f>IFERROR(U297/T297,"-")</f>
        <v>0.83333333333333337</v>
      </c>
      <c r="W297" s="334">
        <v>0</v>
      </c>
      <c r="X297" s="14">
        <v>0</v>
      </c>
      <c r="Y297" s="139" t="str">
        <f>IFERROR(X297/W297,"-")</f>
        <v>-</v>
      </c>
      <c r="Z297" s="334">
        <f>SUM(E297,H297,K297,N297,Q297,T297,W297)</f>
        <v>131</v>
      </c>
      <c r="AA297" s="14">
        <f t="shared" si="13"/>
        <v>97</v>
      </c>
      <c r="AB297" s="139">
        <f>IFERROR(AA297/Z297,"-")</f>
        <v>0.74045801526717558</v>
      </c>
    </row>
    <row r="298" spans="2:38">
      <c r="B298" s="338"/>
      <c r="C298" s="351"/>
      <c r="D298" s="24" t="s">
        <v>83</v>
      </c>
      <c r="E298" s="335">
        <v>0</v>
      </c>
      <c r="F298" s="17">
        <v>0</v>
      </c>
      <c r="G298" s="25" t="str">
        <f>IFERROR(F298/E297,"-")</f>
        <v>-</v>
      </c>
      <c r="H298" s="335">
        <v>0</v>
      </c>
      <c r="I298" s="17">
        <v>0</v>
      </c>
      <c r="J298" s="25" t="str">
        <f>IFERROR(I298/H297,"-")</f>
        <v>-</v>
      </c>
      <c r="K298" s="335">
        <v>74</v>
      </c>
      <c r="L298" s="17">
        <v>10</v>
      </c>
      <c r="M298" s="25">
        <f>IFERROR(L298/K297,"-")</f>
        <v>0.13513513513513514</v>
      </c>
      <c r="N298" s="335">
        <v>39</v>
      </c>
      <c r="O298" s="17">
        <v>5</v>
      </c>
      <c r="P298" s="25">
        <f>IFERROR(O298/N297,"-")</f>
        <v>0.12820512820512819</v>
      </c>
      <c r="Q298" s="335">
        <v>12</v>
      </c>
      <c r="R298" s="17">
        <v>0</v>
      </c>
      <c r="S298" s="25">
        <f>IFERROR(R298/Q297,"-")</f>
        <v>0</v>
      </c>
      <c r="T298" s="335">
        <v>6</v>
      </c>
      <c r="U298" s="17">
        <v>0</v>
      </c>
      <c r="V298" s="25">
        <f>IFERROR(U298/T297,"-")</f>
        <v>0</v>
      </c>
      <c r="W298" s="335">
        <v>0</v>
      </c>
      <c r="X298" s="17">
        <v>0</v>
      </c>
      <c r="Y298" s="25" t="str">
        <f>IFERROR(X298/W297,"-")</f>
        <v>-</v>
      </c>
      <c r="Z298" s="335"/>
      <c r="AA298" s="17">
        <f t="shared" si="13"/>
        <v>15</v>
      </c>
      <c r="AB298" s="25">
        <f>IFERROR(AA298/Z297,"-")</f>
        <v>0.11450381679389313</v>
      </c>
    </row>
    <row r="299" spans="2:38">
      <c r="B299" s="338"/>
      <c r="C299" s="351"/>
      <c r="D299" s="24" t="s">
        <v>84</v>
      </c>
      <c r="E299" s="335">
        <v>0</v>
      </c>
      <c r="F299" s="17">
        <v>0</v>
      </c>
      <c r="G299" s="25" t="str">
        <f>IFERROR(F299/E297,"-")</f>
        <v>-</v>
      </c>
      <c r="H299" s="335">
        <v>0</v>
      </c>
      <c r="I299" s="17">
        <v>0</v>
      </c>
      <c r="J299" s="25" t="str">
        <f>IFERROR(I299/H297,"-")</f>
        <v>-</v>
      </c>
      <c r="K299" s="335">
        <v>74</v>
      </c>
      <c r="L299" s="17">
        <v>4</v>
      </c>
      <c r="M299" s="25">
        <f>IFERROR(L299/K297,"-")</f>
        <v>5.4054054054054057E-2</v>
      </c>
      <c r="N299" s="335">
        <v>39</v>
      </c>
      <c r="O299" s="17">
        <v>3</v>
      </c>
      <c r="P299" s="25">
        <f>IFERROR(O299/N297,"-")</f>
        <v>7.6923076923076927E-2</v>
      </c>
      <c r="Q299" s="335">
        <v>12</v>
      </c>
      <c r="R299" s="17">
        <v>0</v>
      </c>
      <c r="S299" s="25">
        <f>IFERROR(R299/Q297,"-")</f>
        <v>0</v>
      </c>
      <c r="T299" s="335">
        <v>6</v>
      </c>
      <c r="U299" s="17">
        <v>0</v>
      </c>
      <c r="V299" s="25">
        <f>IFERROR(U299/T297,"-")</f>
        <v>0</v>
      </c>
      <c r="W299" s="335">
        <v>0</v>
      </c>
      <c r="X299" s="17">
        <v>0</v>
      </c>
      <c r="Y299" s="25" t="str">
        <f>IFERROR(X299/W297,"-")</f>
        <v>-</v>
      </c>
      <c r="Z299" s="335"/>
      <c r="AA299" s="17">
        <f t="shared" si="13"/>
        <v>7</v>
      </c>
      <c r="AB299" s="25">
        <f>IFERROR(AA299/Z297,"-")</f>
        <v>5.3435114503816793E-2</v>
      </c>
    </row>
    <row r="300" spans="2:38" ht="14.25" thickBot="1">
      <c r="B300" s="338"/>
      <c r="C300" s="353"/>
      <c r="D300" s="140" t="s">
        <v>85</v>
      </c>
      <c r="E300" s="336">
        <v>0</v>
      </c>
      <c r="F300" s="19">
        <v>0</v>
      </c>
      <c r="G300" s="144" t="str">
        <f>IFERROR(F300/E297,"-")</f>
        <v>-</v>
      </c>
      <c r="H300" s="336">
        <v>0</v>
      </c>
      <c r="I300" s="19">
        <v>0</v>
      </c>
      <c r="J300" s="144" t="str">
        <f>IFERROR(I300/H297,"-")</f>
        <v>-</v>
      </c>
      <c r="K300" s="336">
        <v>74</v>
      </c>
      <c r="L300" s="19">
        <v>9</v>
      </c>
      <c r="M300" s="144">
        <f>IFERROR(L300/K297,"-")</f>
        <v>0.12162162162162163</v>
      </c>
      <c r="N300" s="336">
        <v>39</v>
      </c>
      <c r="O300" s="19">
        <v>1</v>
      </c>
      <c r="P300" s="144">
        <f>IFERROR(O300/N297,"-")</f>
        <v>2.564102564102564E-2</v>
      </c>
      <c r="Q300" s="336">
        <v>12</v>
      </c>
      <c r="R300" s="19">
        <v>1</v>
      </c>
      <c r="S300" s="144">
        <f>IFERROR(R300/Q297,"-")</f>
        <v>8.3333333333333329E-2</v>
      </c>
      <c r="T300" s="336">
        <v>6</v>
      </c>
      <c r="U300" s="19">
        <v>1</v>
      </c>
      <c r="V300" s="144">
        <f>IFERROR(U300/T297,"-")</f>
        <v>0.16666666666666666</v>
      </c>
      <c r="W300" s="336">
        <v>0</v>
      </c>
      <c r="X300" s="19">
        <v>0</v>
      </c>
      <c r="Y300" s="144" t="str">
        <f>IFERROR(X300/W297,"-")</f>
        <v>-</v>
      </c>
      <c r="Z300" s="342"/>
      <c r="AA300" s="19">
        <f t="shared" si="13"/>
        <v>12</v>
      </c>
      <c r="AB300" s="144">
        <f>IFERROR(AA300/Z297,"-")</f>
        <v>9.1603053435114504E-2</v>
      </c>
    </row>
    <row r="301" spans="2:38" s="112" customFormat="1" ht="14.25" thickTop="1">
      <c r="B301" s="354" t="s">
        <v>147</v>
      </c>
      <c r="C301" s="355"/>
      <c r="D301" s="145" t="s">
        <v>82</v>
      </c>
      <c r="E301" s="325">
        <f>地区別_EAT10別!E37</f>
        <v>267</v>
      </c>
      <c r="F301" s="110">
        <f>地区別_EAT10別!F37</f>
        <v>171</v>
      </c>
      <c r="G301" s="111">
        <f>地区別_EAT10別!G37</f>
        <v>0.6404494382022472</v>
      </c>
      <c r="H301" s="325">
        <f>地区別_EAT10別!H37</f>
        <v>617</v>
      </c>
      <c r="I301" s="110">
        <f>地区別_EAT10別!I37</f>
        <v>401</v>
      </c>
      <c r="J301" s="146">
        <f>地区別_EAT10別!J37</f>
        <v>0.64991896272285254</v>
      </c>
      <c r="K301" s="325">
        <f>地区別_EAT10別!K37</f>
        <v>75957</v>
      </c>
      <c r="L301" s="110">
        <f>地区別_EAT10別!L37</f>
        <v>57993</v>
      </c>
      <c r="M301" s="146">
        <f>地区別_EAT10別!M37</f>
        <v>0.76349776847426831</v>
      </c>
      <c r="N301" s="325">
        <f>地区別_EAT10別!N37</f>
        <v>49917</v>
      </c>
      <c r="O301" s="110">
        <f>地区別_EAT10別!O37</f>
        <v>36403</v>
      </c>
      <c r="P301" s="146">
        <f>地区別_EAT10別!P37</f>
        <v>0.72927058917803556</v>
      </c>
      <c r="Q301" s="325">
        <f>地区別_EAT10別!Q37</f>
        <v>22840</v>
      </c>
      <c r="R301" s="110">
        <f>地区別_EAT10別!R37</f>
        <v>15807</v>
      </c>
      <c r="S301" s="146">
        <f>地区別_EAT10別!S37</f>
        <v>0.69207530647985993</v>
      </c>
      <c r="T301" s="325">
        <f>地区別_EAT10別!T37</f>
        <v>5923</v>
      </c>
      <c r="U301" s="110">
        <f>地区別_EAT10別!U37</f>
        <v>3842</v>
      </c>
      <c r="V301" s="146">
        <f>地区別_EAT10別!V37</f>
        <v>0.64865777477629583</v>
      </c>
      <c r="W301" s="325">
        <f>地区別_EAT10別!W37</f>
        <v>875</v>
      </c>
      <c r="X301" s="110">
        <f>地区別_EAT10別!X37</f>
        <v>525</v>
      </c>
      <c r="Y301" s="146">
        <f>地区別_EAT10別!Y37</f>
        <v>0.6</v>
      </c>
      <c r="Z301" s="325">
        <f>地区別_EAT10別!Z37</f>
        <v>156396</v>
      </c>
      <c r="AA301" s="110">
        <f>地区別_EAT10別!AA37</f>
        <v>115142</v>
      </c>
      <c r="AB301" s="146">
        <f>地区別_EAT10別!AB37</f>
        <v>0.73622087521419988</v>
      </c>
      <c r="AE301" s="147"/>
      <c r="AF301" s="272"/>
      <c r="AG301" s="147"/>
      <c r="AH301" s="147"/>
      <c r="AI301" s="147"/>
      <c r="AJ301" s="147"/>
      <c r="AK301" s="147"/>
      <c r="AL301" s="147"/>
    </row>
    <row r="302" spans="2:38" s="112" customFormat="1">
      <c r="B302" s="356"/>
      <c r="C302" s="357"/>
      <c r="D302" s="148" t="s">
        <v>83</v>
      </c>
      <c r="E302" s="360"/>
      <c r="F302" s="113">
        <f>地区別_EAT10別!F38</f>
        <v>25</v>
      </c>
      <c r="G302" s="149">
        <f>地区別_EAT10別!G38</f>
        <v>9.3632958801498134E-2</v>
      </c>
      <c r="H302" s="360"/>
      <c r="I302" s="113">
        <f>地区別_EAT10別!I38</f>
        <v>73</v>
      </c>
      <c r="J302" s="149">
        <f>地区別_EAT10別!J38</f>
        <v>0.11831442463533225</v>
      </c>
      <c r="K302" s="360"/>
      <c r="L302" s="113">
        <f>地区別_EAT10別!L38</f>
        <v>7733</v>
      </c>
      <c r="M302" s="149">
        <f>地区別_EAT10別!M38</f>
        <v>0.10180760166936556</v>
      </c>
      <c r="N302" s="360"/>
      <c r="O302" s="113">
        <f>地区別_EAT10別!O38</f>
        <v>5296</v>
      </c>
      <c r="P302" s="149">
        <f>地区別_EAT10別!P38</f>
        <v>0.10609611955846705</v>
      </c>
      <c r="Q302" s="360"/>
      <c r="R302" s="113">
        <f>地区別_EAT10別!R38</f>
        <v>2451</v>
      </c>
      <c r="S302" s="149">
        <f>地区別_EAT10別!S38</f>
        <v>0.10731173380035026</v>
      </c>
      <c r="T302" s="360"/>
      <c r="U302" s="113">
        <f>地区別_EAT10別!U38</f>
        <v>645</v>
      </c>
      <c r="V302" s="149">
        <f>地区別_EAT10別!V38</f>
        <v>0.10889751814958636</v>
      </c>
      <c r="W302" s="360"/>
      <c r="X302" s="113">
        <f>地区別_EAT10別!X38</f>
        <v>83</v>
      </c>
      <c r="Y302" s="149">
        <f>地区別_EAT10別!Y38</f>
        <v>9.4857142857142862E-2</v>
      </c>
      <c r="Z302" s="360"/>
      <c r="AA302" s="113">
        <f>地区別_EAT10別!AA38</f>
        <v>16306</v>
      </c>
      <c r="AB302" s="149">
        <f>地区別_EAT10別!AB38</f>
        <v>0.10426097854165069</v>
      </c>
      <c r="AE302" s="147"/>
      <c r="AF302" s="272"/>
      <c r="AG302" s="147"/>
      <c r="AH302" s="147"/>
      <c r="AI302" s="147"/>
      <c r="AJ302" s="147"/>
      <c r="AK302" s="147"/>
      <c r="AL302" s="147"/>
    </row>
    <row r="303" spans="2:38" s="112" customFormat="1">
      <c r="B303" s="356"/>
      <c r="C303" s="357"/>
      <c r="D303" s="148" t="s">
        <v>84</v>
      </c>
      <c r="E303" s="360"/>
      <c r="F303" s="113">
        <f>地区別_EAT10別!F39</f>
        <v>22</v>
      </c>
      <c r="G303" s="149">
        <f>地区別_EAT10別!G39</f>
        <v>8.2397003745318345E-2</v>
      </c>
      <c r="H303" s="360"/>
      <c r="I303" s="113">
        <f>地区別_EAT10別!I39</f>
        <v>49</v>
      </c>
      <c r="J303" s="149">
        <f>地区別_EAT10別!J39</f>
        <v>7.9416531604538085E-2</v>
      </c>
      <c r="K303" s="360"/>
      <c r="L303" s="113">
        <f>地区別_EAT10別!L39</f>
        <v>4184</v>
      </c>
      <c r="M303" s="149">
        <f>地区別_EAT10別!M39</f>
        <v>5.5083797411693461E-2</v>
      </c>
      <c r="N303" s="360"/>
      <c r="O303" s="113">
        <f>地区別_EAT10別!O39</f>
        <v>3033</v>
      </c>
      <c r="P303" s="149">
        <f>地区別_EAT10別!P39</f>
        <v>6.0760863032634171E-2</v>
      </c>
      <c r="Q303" s="360"/>
      <c r="R303" s="113">
        <f>地区別_EAT10別!R39</f>
        <v>1562</v>
      </c>
      <c r="S303" s="149">
        <f>地区別_EAT10別!S39</f>
        <v>6.8388791593695278E-2</v>
      </c>
      <c r="T303" s="360"/>
      <c r="U303" s="113">
        <f>地区別_EAT10別!U39</f>
        <v>421</v>
      </c>
      <c r="V303" s="149">
        <f>地区別_EAT10別!V39</f>
        <v>7.1078845179807532E-2</v>
      </c>
      <c r="W303" s="360"/>
      <c r="X303" s="113">
        <f>地区別_EAT10別!X39</f>
        <v>70</v>
      </c>
      <c r="Y303" s="149">
        <f>地区別_EAT10別!Y39</f>
        <v>0.08</v>
      </c>
      <c r="Z303" s="360"/>
      <c r="AA303" s="113">
        <f>地区別_EAT10別!AA39</f>
        <v>9341</v>
      </c>
      <c r="AB303" s="149">
        <f>地区別_EAT10別!AB39</f>
        <v>5.9726591472927699E-2</v>
      </c>
      <c r="AE303" s="147"/>
      <c r="AF303" s="272"/>
      <c r="AG303" s="147"/>
      <c r="AH303" s="147"/>
      <c r="AI303" s="147"/>
      <c r="AJ303" s="147"/>
      <c r="AK303" s="147"/>
      <c r="AL303" s="147"/>
    </row>
    <row r="304" spans="2:38" s="112" customFormat="1">
      <c r="B304" s="358"/>
      <c r="C304" s="359"/>
      <c r="D304" s="150" t="s">
        <v>85</v>
      </c>
      <c r="E304" s="361"/>
      <c r="F304" s="114">
        <f>地区別_EAT10別!F40</f>
        <v>49</v>
      </c>
      <c r="G304" s="151">
        <f>地区別_EAT10別!G40</f>
        <v>0.18352059925093633</v>
      </c>
      <c r="H304" s="361"/>
      <c r="I304" s="114">
        <f>地区別_EAT10別!I40</f>
        <v>94</v>
      </c>
      <c r="J304" s="151">
        <f>地区別_EAT10別!J40</f>
        <v>0.15235008103727715</v>
      </c>
      <c r="K304" s="361"/>
      <c r="L304" s="114">
        <f>地区別_EAT10別!L40</f>
        <v>6047</v>
      </c>
      <c r="M304" s="151">
        <f>地区別_EAT10別!M40</f>
        <v>7.9610832444672638E-2</v>
      </c>
      <c r="N304" s="361"/>
      <c r="O304" s="114">
        <f>地区別_EAT10別!O40</f>
        <v>5185</v>
      </c>
      <c r="P304" s="151">
        <f>地区別_EAT10別!P40</f>
        <v>0.10387242823086323</v>
      </c>
      <c r="Q304" s="361"/>
      <c r="R304" s="114">
        <f>地区別_EAT10別!R40</f>
        <v>3020</v>
      </c>
      <c r="S304" s="151">
        <f>地区別_EAT10別!S40</f>
        <v>0.13222416812609458</v>
      </c>
      <c r="T304" s="361"/>
      <c r="U304" s="114">
        <f>地区別_EAT10別!U40</f>
        <v>1015</v>
      </c>
      <c r="V304" s="151">
        <f>地区別_EAT10別!V40</f>
        <v>0.17136586189431033</v>
      </c>
      <c r="W304" s="361"/>
      <c r="X304" s="114">
        <f>地区別_EAT10別!X40</f>
        <v>197</v>
      </c>
      <c r="Y304" s="151">
        <f>地区別_EAT10別!Y40</f>
        <v>0.22514285714285714</v>
      </c>
      <c r="Z304" s="361"/>
      <c r="AA304" s="114">
        <f>地区別_EAT10別!AA40</f>
        <v>15607</v>
      </c>
      <c r="AB304" s="151">
        <f>地区別_EAT10別!AB40</f>
        <v>9.9791554771221772E-2</v>
      </c>
      <c r="AE304" s="147"/>
      <c r="AF304" s="272"/>
      <c r="AG304" s="147"/>
      <c r="AH304" s="147"/>
      <c r="AI304" s="147"/>
      <c r="AJ304" s="147"/>
      <c r="AK304" s="147"/>
      <c r="AL304" s="147"/>
    </row>
  </sheetData>
  <mergeCells count="762">
    <mergeCell ref="AK4:AL4"/>
    <mergeCell ref="Z281:Z284"/>
    <mergeCell ref="Z285:Z288"/>
    <mergeCell ref="Z289:Z292"/>
    <mergeCell ref="Z293:Z296"/>
    <mergeCell ref="Z297:Z300"/>
    <mergeCell ref="Z301:Z304"/>
    <mergeCell ref="Z273:Z276"/>
    <mergeCell ref="Z193:Z196"/>
    <mergeCell ref="Z197:Z200"/>
    <mergeCell ref="Z201:Z204"/>
    <mergeCell ref="Z257:Z260"/>
    <mergeCell ref="Z261:Z264"/>
    <mergeCell ref="Z265:Z268"/>
    <mergeCell ref="Z269:Z272"/>
    <mergeCell ref="Z205:Z208"/>
    <mergeCell ref="Z209:Z212"/>
    <mergeCell ref="Z213:Z216"/>
    <mergeCell ref="Z217:Z220"/>
    <mergeCell ref="Z221:Z224"/>
    <mergeCell ref="Z225:Z228"/>
    <mergeCell ref="Z229:Z232"/>
    <mergeCell ref="Z233:Z236"/>
    <mergeCell ref="Z237:Z240"/>
    <mergeCell ref="Z169:Z172"/>
    <mergeCell ref="Z173:Z176"/>
    <mergeCell ref="Z177:Z180"/>
    <mergeCell ref="Z181:Z184"/>
    <mergeCell ref="Z185:Z188"/>
    <mergeCell ref="Z189:Z192"/>
    <mergeCell ref="AH4:AI4"/>
    <mergeCell ref="Z277:Z280"/>
    <mergeCell ref="Z133:Z136"/>
    <mergeCell ref="Z137:Z140"/>
    <mergeCell ref="Z141:Z144"/>
    <mergeCell ref="Z145:Z148"/>
    <mergeCell ref="Z149:Z152"/>
    <mergeCell ref="Z153:Z156"/>
    <mergeCell ref="Z157:Z160"/>
    <mergeCell ref="Z161:Z164"/>
    <mergeCell ref="Z165:Z168"/>
    <mergeCell ref="Z97:Z100"/>
    <mergeCell ref="Z101:Z104"/>
    <mergeCell ref="Z241:Z244"/>
    <mergeCell ref="Z245:Z248"/>
    <mergeCell ref="Z249:Z252"/>
    <mergeCell ref="Z253:Z256"/>
    <mergeCell ref="Z105:Z108"/>
    <mergeCell ref="Z109:Z112"/>
    <mergeCell ref="Z113:Z116"/>
    <mergeCell ref="Z117:Z120"/>
    <mergeCell ref="Z121:Z124"/>
    <mergeCell ref="Z125:Z128"/>
    <mergeCell ref="Z129:Z132"/>
    <mergeCell ref="W301:W304"/>
    <mergeCell ref="Z5:Z8"/>
    <mergeCell ref="Z9:Z12"/>
    <mergeCell ref="Z13:Z16"/>
    <mergeCell ref="Z17:Z20"/>
    <mergeCell ref="Z21:Z24"/>
    <mergeCell ref="Z25:Z28"/>
    <mergeCell ref="Z29:Z32"/>
    <mergeCell ref="Z33:Z36"/>
    <mergeCell ref="Z37:Z40"/>
    <mergeCell ref="Z41:Z44"/>
    <mergeCell ref="Z45:Z48"/>
    <mergeCell ref="Z49:Z52"/>
    <mergeCell ref="Z53:Z56"/>
    <mergeCell ref="Z57:Z60"/>
    <mergeCell ref="Z61:Z64"/>
    <mergeCell ref="Z65:Z68"/>
    <mergeCell ref="Z69:Z72"/>
    <mergeCell ref="Z73:Z76"/>
    <mergeCell ref="Z77:Z80"/>
    <mergeCell ref="Z81:Z84"/>
    <mergeCell ref="Z85:Z88"/>
    <mergeCell ref="Z89:Z92"/>
    <mergeCell ref="Z93:Z96"/>
    <mergeCell ref="W265:W268"/>
    <mergeCell ref="W269:W272"/>
    <mergeCell ref="W193:W196"/>
    <mergeCell ref="W197:W200"/>
    <mergeCell ref="W201:W204"/>
    <mergeCell ref="W205:W208"/>
    <mergeCell ref="W209:W212"/>
    <mergeCell ref="W213:W216"/>
    <mergeCell ref="W217:W220"/>
    <mergeCell ref="W221:W224"/>
    <mergeCell ref="W225:W228"/>
    <mergeCell ref="W157:W160"/>
    <mergeCell ref="W161:W164"/>
    <mergeCell ref="W165:W168"/>
    <mergeCell ref="W169:W172"/>
    <mergeCell ref="W173:W176"/>
    <mergeCell ref="W177:W180"/>
    <mergeCell ref="W181:W184"/>
    <mergeCell ref="W273:W276"/>
    <mergeCell ref="W277:W280"/>
    <mergeCell ref="W281:W284"/>
    <mergeCell ref="W285:W288"/>
    <mergeCell ref="W289:W292"/>
    <mergeCell ref="W293:W296"/>
    <mergeCell ref="W297:W300"/>
    <mergeCell ref="W229:W232"/>
    <mergeCell ref="W233:W236"/>
    <mergeCell ref="W237:W240"/>
    <mergeCell ref="W241:W244"/>
    <mergeCell ref="W245:W248"/>
    <mergeCell ref="W249:W252"/>
    <mergeCell ref="W253:W256"/>
    <mergeCell ref="W257:W260"/>
    <mergeCell ref="W261:W264"/>
    <mergeCell ref="W185:W188"/>
    <mergeCell ref="W189:W192"/>
    <mergeCell ref="W121:W124"/>
    <mergeCell ref="W125:W128"/>
    <mergeCell ref="W129:W132"/>
    <mergeCell ref="W133:W136"/>
    <mergeCell ref="W137:W140"/>
    <mergeCell ref="W141:W144"/>
    <mergeCell ref="W145:W148"/>
    <mergeCell ref="W149:W152"/>
    <mergeCell ref="W153:W156"/>
    <mergeCell ref="W85:W88"/>
    <mergeCell ref="W89:W92"/>
    <mergeCell ref="W93:W96"/>
    <mergeCell ref="W97:W100"/>
    <mergeCell ref="W101:W104"/>
    <mergeCell ref="W105:W108"/>
    <mergeCell ref="W109:W112"/>
    <mergeCell ref="W113:W116"/>
    <mergeCell ref="W117:W120"/>
    <mergeCell ref="T289:T292"/>
    <mergeCell ref="T293:T296"/>
    <mergeCell ref="T297:T300"/>
    <mergeCell ref="T301:T304"/>
    <mergeCell ref="W5:W8"/>
    <mergeCell ref="W9:W12"/>
    <mergeCell ref="W13:W16"/>
    <mergeCell ref="W17:W20"/>
    <mergeCell ref="W21:W24"/>
    <mergeCell ref="W25:W28"/>
    <mergeCell ref="W29:W32"/>
    <mergeCell ref="W33:W36"/>
    <mergeCell ref="W37:W40"/>
    <mergeCell ref="W41:W44"/>
    <mergeCell ref="W45:W48"/>
    <mergeCell ref="W49:W52"/>
    <mergeCell ref="W53:W56"/>
    <mergeCell ref="W57:W60"/>
    <mergeCell ref="W61:W64"/>
    <mergeCell ref="W65:W68"/>
    <mergeCell ref="W69:W72"/>
    <mergeCell ref="W73:W76"/>
    <mergeCell ref="W77:W80"/>
    <mergeCell ref="W81:W84"/>
    <mergeCell ref="T253:T256"/>
    <mergeCell ref="T257:T260"/>
    <mergeCell ref="T261:T264"/>
    <mergeCell ref="T265:T268"/>
    <mergeCell ref="T269:T272"/>
    <mergeCell ref="T273:T276"/>
    <mergeCell ref="T277:T280"/>
    <mergeCell ref="T281:T284"/>
    <mergeCell ref="T285:T288"/>
    <mergeCell ref="T217:T220"/>
    <mergeCell ref="T221:T224"/>
    <mergeCell ref="T225:T228"/>
    <mergeCell ref="T229:T232"/>
    <mergeCell ref="T233:T236"/>
    <mergeCell ref="T237:T240"/>
    <mergeCell ref="T241:T244"/>
    <mergeCell ref="T245:T248"/>
    <mergeCell ref="T249:T252"/>
    <mergeCell ref="T181:T184"/>
    <mergeCell ref="T185:T188"/>
    <mergeCell ref="T189:T192"/>
    <mergeCell ref="T193:T196"/>
    <mergeCell ref="T197:T200"/>
    <mergeCell ref="T201:T204"/>
    <mergeCell ref="T205:T208"/>
    <mergeCell ref="T209:T212"/>
    <mergeCell ref="T213:T216"/>
    <mergeCell ref="T145:T148"/>
    <mergeCell ref="T149:T152"/>
    <mergeCell ref="T153:T156"/>
    <mergeCell ref="T157:T160"/>
    <mergeCell ref="T161:T164"/>
    <mergeCell ref="T165:T168"/>
    <mergeCell ref="T169:T172"/>
    <mergeCell ref="T173:T176"/>
    <mergeCell ref="T177:T180"/>
    <mergeCell ref="T109:T112"/>
    <mergeCell ref="T113:T116"/>
    <mergeCell ref="T117:T120"/>
    <mergeCell ref="T121:T124"/>
    <mergeCell ref="T125:T128"/>
    <mergeCell ref="T129:T132"/>
    <mergeCell ref="T133:T136"/>
    <mergeCell ref="T137:T140"/>
    <mergeCell ref="T141:T144"/>
    <mergeCell ref="T73:T76"/>
    <mergeCell ref="T77:T80"/>
    <mergeCell ref="T81:T84"/>
    <mergeCell ref="T85:T88"/>
    <mergeCell ref="T89:T92"/>
    <mergeCell ref="T93:T96"/>
    <mergeCell ref="T97:T100"/>
    <mergeCell ref="T101:T104"/>
    <mergeCell ref="T105:T108"/>
    <mergeCell ref="Q277:Q280"/>
    <mergeCell ref="Q281:Q284"/>
    <mergeCell ref="Q285:Q288"/>
    <mergeCell ref="Q289:Q292"/>
    <mergeCell ref="Q293:Q296"/>
    <mergeCell ref="Q297:Q300"/>
    <mergeCell ref="Q301:Q304"/>
    <mergeCell ref="T5:T8"/>
    <mergeCell ref="T9:T12"/>
    <mergeCell ref="T13:T16"/>
    <mergeCell ref="T17:T20"/>
    <mergeCell ref="T21:T24"/>
    <mergeCell ref="T25:T28"/>
    <mergeCell ref="T29:T32"/>
    <mergeCell ref="T33:T36"/>
    <mergeCell ref="T37:T40"/>
    <mergeCell ref="T41:T44"/>
    <mergeCell ref="T45:T48"/>
    <mergeCell ref="T49:T52"/>
    <mergeCell ref="T53:T56"/>
    <mergeCell ref="T57:T60"/>
    <mergeCell ref="T61:T64"/>
    <mergeCell ref="T65:T68"/>
    <mergeCell ref="T69:T72"/>
    <mergeCell ref="Q241:Q244"/>
    <mergeCell ref="Q245:Q248"/>
    <mergeCell ref="Q249:Q252"/>
    <mergeCell ref="Q253:Q256"/>
    <mergeCell ref="Q257:Q260"/>
    <mergeCell ref="Q261:Q264"/>
    <mergeCell ref="Q265:Q268"/>
    <mergeCell ref="Q269:Q272"/>
    <mergeCell ref="Q273:Q276"/>
    <mergeCell ref="Q205:Q208"/>
    <mergeCell ref="Q209:Q212"/>
    <mergeCell ref="Q213:Q216"/>
    <mergeCell ref="Q217:Q220"/>
    <mergeCell ref="Q221:Q224"/>
    <mergeCell ref="Q225:Q228"/>
    <mergeCell ref="Q229:Q232"/>
    <mergeCell ref="Q233:Q236"/>
    <mergeCell ref="Q237:Q240"/>
    <mergeCell ref="Q169:Q172"/>
    <mergeCell ref="Q173:Q176"/>
    <mergeCell ref="Q177:Q180"/>
    <mergeCell ref="Q181:Q184"/>
    <mergeCell ref="Q185:Q188"/>
    <mergeCell ref="Q189:Q192"/>
    <mergeCell ref="Q193:Q196"/>
    <mergeCell ref="Q197:Q200"/>
    <mergeCell ref="Q201:Q204"/>
    <mergeCell ref="Q133:Q136"/>
    <mergeCell ref="Q137:Q140"/>
    <mergeCell ref="Q141:Q144"/>
    <mergeCell ref="Q145:Q148"/>
    <mergeCell ref="Q149:Q152"/>
    <mergeCell ref="Q153:Q156"/>
    <mergeCell ref="Q157:Q160"/>
    <mergeCell ref="Q161:Q164"/>
    <mergeCell ref="Q165:Q168"/>
    <mergeCell ref="Q97:Q100"/>
    <mergeCell ref="Q101:Q104"/>
    <mergeCell ref="Q105:Q108"/>
    <mergeCell ref="Q109:Q112"/>
    <mergeCell ref="Q113:Q116"/>
    <mergeCell ref="Q117:Q120"/>
    <mergeCell ref="Q121:Q124"/>
    <mergeCell ref="Q125:Q128"/>
    <mergeCell ref="Q129:Q132"/>
    <mergeCell ref="N301:N304"/>
    <mergeCell ref="Q5:Q8"/>
    <mergeCell ref="Q9:Q12"/>
    <mergeCell ref="Q13:Q16"/>
    <mergeCell ref="Q17:Q20"/>
    <mergeCell ref="Q21:Q24"/>
    <mergeCell ref="Q25:Q28"/>
    <mergeCell ref="Q29:Q32"/>
    <mergeCell ref="Q33:Q36"/>
    <mergeCell ref="Q37:Q40"/>
    <mergeCell ref="Q41:Q44"/>
    <mergeCell ref="Q45:Q48"/>
    <mergeCell ref="Q49:Q52"/>
    <mergeCell ref="Q53:Q56"/>
    <mergeCell ref="Q57:Q60"/>
    <mergeCell ref="Q61:Q64"/>
    <mergeCell ref="Q65:Q68"/>
    <mergeCell ref="Q69:Q72"/>
    <mergeCell ref="Q73:Q76"/>
    <mergeCell ref="Q77:Q80"/>
    <mergeCell ref="Q81:Q84"/>
    <mergeCell ref="Q85:Q88"/>
    <mergeCell ref="Q89:Q92"/>
    <mergeCell ref="Q93:Q96"/>
    <mergeCell ref="N265:N268"/>
    <mergeCell ref="N269:N272"/>
    <mergeCell ref="N273:N276"/>
    <mergeCell ref="N277:N280"/>
    <mergeCell ref="N281:N284"/>
    <mergeCell ref="N285:N288"/>
    <mergeCell ref="N289:N292"/>
    <mergeCell ref="N293:N296"/>
    <mergeCell ref="N297:N300"/>
    <mergeCell ref="N229:N232"/>
    <mergeCell ref="N233:N236"/>
    <mergeCell ref="N237:N240"/>
    <mergeCell ref="N241:N244"/>
    <mergeCell ref="N245:N248"/>
    <mergeCell ref="N249:N252"/>
    <mergeCell ref="N253:N256"/>
    <mergeCell ref="N257:N260"/>
    <mergeCell ref="N261:N264"/>
    <mergeCell ref="N193:N196"/>
    <mergeCell ref="N197:N200"/>
    <mergeCell ref="N201:N204"/>
    <mergeCell ref="N205:N208"/>
    <mergeCell ref="N209:N212"/>
    <mergeCell ref="N213:N216"/>
    <mergeCell ref="N217:N220"/>
    <mergeCell ref="N221:N224"/>
    <mergeCell ref="N225:N228"/>
    <mergeCell ref="N157:N160"/>
    <mergeCell ref="N161:N164"/>
    <mergeCell ref="N165:N168"/>
    <mergeCell ref="N169:N172"/>
    <mergeCell ref="N173:N176"/>
    <mergeCell ref="N177:N180"/>
    <mergeCell ref="N181:N184"/>
    <mergeCell ref="N185:N188"/>
    <mergeCell ref="N189:N192"/>
    <mergeCell ref="N121:N124"/>
    <mergeCell ref="N125:N128"/>
    <mergeCell ref="N129:N132"/>
    <mergeCell ref="N133:N136"/>
    <mergeCell ref="N137:N140"/>
    <mergeCell ref="N141:N144"/>
    <mergeCell ref="N145:N148"/>
    <mergeCell ref="N149:N152"/>
    <mergeCell ref="N153:N156"/>
    <mergeCell ref="N85:N88"/>
    <mergeCell ref="N89:N92"/>
    <mergeCell ref="N93:N96"/>
    <mergeCell ref="N97:N100"/>
    <mergeCell ref="N101:N104"/>
    <mergeCell ref="N105:N108"/>
    <mergeCell ref="N109:N112"/>
    <mergeCell ref="N113:N116"/>
    <mergeCell ref="N117:N120"/>
    <mergeCell ref="K289:K292"/>
    <mergeCell ref="K293:K296"/>
    <mergeCell ref="K297:K300"/>
    <mergeCell ref="K301:K304"/>
    <mergeCell ref="N5:N8"/>
    <mergeCell ref="N9:N12"/>
    <mergeCell ref="N13:N16"/>
    <mergeCell ref="N17:N20"/>
    <mergeCell ref="N21:N24"/>
    <mergeCell ref="N25:N28"/>
    <mergeCell ref="N29:N32"/>
    <mergeCell ref="N33:N36"/>
    <mergeCell ref="N37:N40"/>
    <mergeCell ref="N41:N44"/>
    <mergeCell ref="N45:N48"/>
    <mergeCell ref="N49:N52"/>
    <mergeCell ref="N53:N56"/>
    <mergeCell ref="N57:N60"/>
    <mergeCell ref="N61:N64"/>
    <mergeCell ref="N65:N68"/>
    <mergeCell ref="N69:N72"/>
    <mergeCell ref="N73:N76"/>
    <mergeCell ref="N77:N80"/>
    <mergeCell ref="N81:N84"/>
    <mergeCell ref="K253:K256"/>
    <mergeCell ref="K257:K260"/>
    <mergeCell ref="K261:K264"/>
    <mergeCell ref="K265:K268"/>
    <mergeCell ref="K269:K272"/>
    <mergeCell ref="K273:K276"/>
    <mergeCell ref="K277:K280"/>
    <mergeCell ref="K281:K284"/>
    <mergeCell ref="K285:K288"/>
    <mergeCell ref="K217:K220"/>
    <mergeCell ref="K221:K224"/>
    <mergeCell ref="K225:K228"/>
    <mergeCell ref="K229:K232"/>
    <mergeCell ref="K233:K236"/>
    <mergeCell ref="K237:K240"/>
    <mergeCell ref="K241:K244"/>
    <mergeCell ref="K245:K248"/>
    <mergeCell ref="K249:K252"/>
    <mergeCell ref="K181:K184"/>
    <mergeCell ref="K185:K188"/>
    <mergeCell ref="K189:K192"/>
    <mergeCell ref="K193:K196"/>
    <mergeCell ref="K197:K200"/>
    <mergeCell ref="K201:K204"/>
    <mergeCell ref="K205:K208"/>
    <mergeCell ref="K209:K212"/>
    <mergeCell ref="K213:K216"/>
    <mergeCell ref="K145:K148"/>
    <mergeCell ref="K149:K152"/>
    <mergeCell ref="K153:K156"/>
    <mergeCell ref="K157:K160"/>
    <mergeCell ref="K161:K164"/>
    <mergeCell ref="K165:K168"/>
    <mergeCell ref="K169:K172"/>
    <mergeCell ref="K173:K176"/>
    <mergeCell ref="K177:K180"/>
    <mergeCell ref="K109:K112"/>
    <mergeCell ref="K113:K116"/>
    <mergeCell ref="K117:K120"/>
    <mergeCell ref="K121:K124"/>
    <mergeCell ref="K125:K128"/>
    <mergeCell ref="K129:K132"/>
    <mergeCell ref="K133:K136"/>
    <mergeCell ref="K137:K140"/>
    <mergeCell ref="K141:K144"/>
    <mergeCell ref="K73:K76"/>
    <mergeCell ref="K77:K80"/>
    <mergeCell ref="K81:K84"/>
    <mergeCell ref="K85:K88"/>
    <mergeCell ref="K89:K92"/>
    <mergeCell ref="K93:K96"/>
    <mergeCell ref="K97:K100"/>
    <mergeCell ref="K101:K104"/>
    <mergeCell ref="K105:K108"/>
    <mergeCell ref="H277:H280"/>
    <mergeCell ref="H281:H284"/>
    <mergeCell ref="H285:H288"/>
    <mergeCell ref="H289:H292"/>
    <mergeCell ref="H293:H296"/>
    <mergeCell ref="H297:H300"/>
    <mergeCell ref="H301:H304"/>
    <mergeCell ref="K5:K8"/>
    <mergeCell ref="K9:K12"/>
    <mergeCell ref="K13:K16"/>
    <mergeCell ref="K17:K20"/>
    <mergeCell ref="K21:K24"/>
    <mergeCell ref="K25:K28"/>
    <mergeCell ref="K29:K32"/>
    <mergeCell ref="K33:K36"/>
    <mergeCell ref="K37:K40"/>
    <mergeCell ref="K41:K44"/>
    <mergeCell ref="K45:K48"/>
    <mergeCell ref="K49:K52"/>
    <mergeCell ref="K53:K56"/>
    <mergeCell ref="K57:K60"/>
    <mergeCell ref="K61:K64"/>
    <mergeCell ref="K65:K68"/>
    <mergeCell ref="K69:K72"/>
    <mergeCell ref="H241:H244"/>
    <mergeCell ref="H245:H248"/>
    <mergeCell ref="H249:H252"/>
    <mergeCell ref="H253:H256"/>
    <mergeCell ref="H257:H260"/>
    <mergeCell ref="H261:H264"/>
    <mergeCell ref="H265:H268"/>
    <mergeCell ref="H269:H272"/>
    <mergeCell ref="H273:H276"/>
    <mergeCell ref="H205:H208"/>
    <mergeCell ref="H209:H212"/>
    <mergeCell ref="H213:H216"/>
    <mergeCell ref="H217:H220"/>
    <mergeCell ref="H221:H224"/>
    <mergeCell ref="H225:H228"/>
    <mergeCell ref="H229:H232"/>
    <mergeCell ref="H233:H236"/>
    <mergeCell ref="H237:H240"/>
    <mergeCell ref="H169:H172"/>
    <mergeCell ref="H173:H176"/>
    <mergeCell ref="H177:H180"/>
    <mergeCell ref="H181:H184"/>
    <mergeCell ref="H185:H188"/>
    <mergeCell ref="H189:H192"/>
    <mergeCell ref="H193:H196"/>
    <mergeCell ref="H197:H200"/>
    <mergeCell ref="H201:H204"/>
    <mergeCell ref="H133:H136"/>
    <mergeCell ref="H137:H140"/>
    <mergeCell ref="H141:H144"/>
    <mergeCell ref="H145:H148"/>
    <mergeCell ref="H149:H152"/>
    <mergeCell ref="H153:H156"/>
    <mergeCell ref="H157:H160"/>
    <mergeCell ref="H161:H164"/>
    <mergeCell ref="H165:H168"/>
    <mergeCell ref="H97:H100"/>
    <mergeCell ref="H101:H104"/>
    <mergeCell ref="H105:H108"/>
    <mergeCell ref="H109:H112"/>
    <mergeCell ref="H113:H116"/>
    <mergeCell ref="H117:H120"/>
    <mergeCell ref="H121:H124"/>
    <mergeCell ref="H125:H128"/>
    <mergeCell ref="H129:H132"/>
    <mergeCell ref="E301:E304"/>
    <mergeCell ref="H5:H8"/>
    <mergeCell ref="H9:H12"/>
    <mergeCell ref="H13:H16"/>
    <mergeCell ref="H17:H20"/>
    <mergeCell ref="H21:H24"/>
    <mergeCell ref="H25:H28"/>
    <mergeCell ref="H29:H32"/>
    <mergeCell ref="H33:H36"/>
    <mergeCell ref="H37:H40"/>
    <mergeCell ref="H41:H44"/>
    <mergeCell ref="H45:H48"/>
    <mergeCell ref="H49:H52"/>
    <mergeCell ref="H53:H56"/>
    <mergeCell ref="H57:H60"/>
    <mergeCell ref="H61:H64"/>
    <mergeCell ref="H65:H68"/>
    <mergeCell ref="H69:H72"/>
    <mergeCell ref="H73:H76"/>
    <mergeCell ref="H77:H80"/>
    <mergeCell ref="H81:H84"/>
    <mergeCell ref="H85:H88"/>
    <mergeCell ref="H89:H92"/>
    <mergeCell ref="H93:H96"/>
    <mergeCell ref="E265:E268"/>
    <mergeCell ref="E269:E272"/>
    <mergeCell ref="E273:E276"/>
    <mergeCell ref="E277:E280"/>
    <mergeCell ref="E281:E284"/>
    <mergeCell ref="E285:E288"/>
    <mergeCell ref="E289:E292"/>
    <mergeCell ref="E293:E296"/>
    <mergeCell ref="E297:E300"/>
    <mergeCell ref="E229:E232"/>
    <mergeCell ref="E233:E236"/>
    <mergeCell ref="E237:E240"/>
    <mergeCell ref="E241:E244"/>
    <mergeCell ref="E245:E248"/>
    <mergeCell ref="E249:E252"/>
    <mergeCell ref="E253:E256"/>
    <mergeCell ref="E257:E260"/>
    <mergeCell ref="E261:E264"/>
    <mergeCell ref="E193:E196"/>
    <mergeCell ref="E197:E200"/>
    <mergeCell ref="E201:E204"/>
    <mergeCell ref="E205:E208"/>
    <mergeCell ref="E209:E212"/>
    <mergeCell ref="E213:E216"/>
    <mergeCell ref="E217:E220"/>
    <mergeCell ref="E221:E224"/>
    <mergeCell ref="E225:E228"/>
    <mergeCell ref="E157:E160"/>
    <mergeCell ref="E161:E164"/>
    <mergeCell ref="E165:E168"/>
    <mergeCell ref="E169:E172"/>
    <mergeCell ref="E173:E176"/>
    <mergeCell ref="E177:E180"/>
    <mergeCell ref="E181:E184"/>
    <mergeCell ref="E185:E188"/>
    <mergeCell ref="E189:E192"/>
    <mergeCell ref="E121:E124"/>
    <mergeCell ref="E125:E128"/>
    <mergeCell ref="E129:E132"/>
    <mergeCell ref="E133:E136"/>
    <mergeCell ref="E137:E140"/>
    <mergeCell ref="E141:E144"/>
    <mergeCell ref="E145:E148"/>
    <mergeCell ref="E149:E152"/>
    <mergeCell ref="E153:E156"/>
    <mergeCell ref="E85:E88"/>
    <mergeCell ref="E89:E92"/>
    <mergeCell ref="E93:E96"/>
    <mergeCell ref="E97:E100"/>
    <mergeCell ref="E101:E104"/>
    <mergeCell ref="E105:E108"/>
    <mergeCell ref="E109:E112"/>
    <mergeCell ref="E113:E116"/>
    <mergeCell ref="E117:E120"/>
    <mergeCell ref="B301:C304"/>
    <mergeCell ref="E5:E8"/>
    <mergeCell ref="E9:E12"/>
    <mergeCell ref="E13:E16"/>
    <mergeCell ref="E17:E20"/>
    <mergeCell ref="E21:E24"/>
    <mergeCell ref="E25:E28"/>
    <mergeCell ref="E29:E32"/>
    <mergeCell ref="E33:E36"/>
    <mergeCell ref="E37:E40"/>
    <mergeCell ref="E41:E44"/>
    <mergeCell ref="E45:E48"/>
    <mergeCell ref="E49:E52"/>
    <mergeCell ref="E53:E56"/>
    <mergeCell ref="E57:E60"/>
    <mergeCell ref="E61:E64"/>
    <mergeCell ref="E65:E68"/>
    <mergeCell ref="E69:E72"/>
    <mergeCell ref="E73:E76"/>
    <mergeCell ref="E77:E80"/>
    <mergeCell ref="E81:E84"/>
    <mergeCell ref="B265:B268"/>
    <mergeCell ref="B269:B272"/>
    <mergeCell ref="B273:B276"/>
    <mergeCell ref="B277:B280"/>
    <mergeCell ref="B281:B284"/>
    <mergeCell ref="B285:B288"/>
    <mergeCell ref="B289:B292"/>
    <mergeCell ref="B293:B296"/>
    <mergeCell ref="B297:B300"/>
    <mergeCell ref="B229:B232"/>
    <mergeCell ref="B233:B236"/>
    <mergeCell ref="B237:B240"/>
    <mergeCell ref="B241:B244"/>
    <mergeCell ref="B245:B248"/>
    <mergeCell ref="B249:B252"/>
    <mergeCell ref="B253:B256"/>
    <mergeCell ref="B257:B260"/>
    <mergeCell ref="B261:B264"/>
    <mergeCell ref="B193:B196"/>
    <mergeCell ref="B197:B200"/>
    <mergeCell ref="B201:B204"/>
    <mergeCell ref="B205:B208"/>
    <mergeCell ref="B209:B212"/>
    <mergeCell ref="B213:B216"/>
    <mergeCell ref="B217:B220"/>
    <mergeCell ref="B221:B224"/>
    <mergeCell ref="B225:B228"/>
    <mergeCell ref="B157:B160"/>
    <mergeCell ref="B161:B164"/>
    <mergeCell ref="B165:B168"/>
    <mergeCell ref="B169:B172"/>
    <mergeCell ref="B173:B176"/>
    <mergeCell ref="B177:B180"/>
    <mergeCell ref="B181:B184"/>
    <mergeCell ref="B185:B188"/>
    <mergeCell ref="B189:B192"/>
    <mergeCell ref="B121:B124"/>
    <mergeCell ref="B125:B128"/>
    <mergeCell ref="B129:B132"/>
    <mergeCell ref="B133:B136"/>
    <mergeCell ref="B137:B140"/>
    <mergeCell ref="B141:B144"/>
    <mergeCell ref="B145:B148"/>
    <mergeCell ref="B149:B152"/>
    <mergeCell ref="B153:B156"/>
    <mergeCell ref="B85:B88"/>
    <mergeCell ref="B89:B92"/>
    <mergeCell ref="B93:B96"/>
    <mergeCell ref="B97:B100"/>
    <mergeCell ref="B101:B104"/>
    <mergeCell ref="B105:B108"/>
    <mergeCell ref="B109:B112"/>
    <mergeCell ref="B113:B116"/>
    <mergeCell ref="B117:B120"/>
    <mergeCell ref="B49:B52"/>
    <mergeCell ref="B53:B56"/>
    <mergeCell ref="B57:B60"/>
    <mergeCell ref="B61:B64"/>
    <mergeCell ref="B65:B68"/>
    <mergeCell ref="B69:B72"/>
    <mergeCell ref="B73:B76"/>
    <mergeCell ref="B77:B80"/>
    <mergeCell ref="B81:B84"/>
    <mergeCell ref="B13:B16"/>
    <mergeCell ref="B17:B20"/>
    <mergeCell ref="B21:B24"/>
    <mergeCell ref="B25:B28"/>
    <mergeCell ref="B29:B32"/>
    <mergeCell ref="B33:B36"/>
    <mergeCell ref="B37:B40"/>
    <mergeCell ref="B41:B44"/>
    <mergeCell ref="B45:B48"/>
    <mergeCell ref="H3:J3"/>
    <mergeCell ref="K3:M3"/>
    <mergeCell ref="N3:P3"/>
    <mergeCell ref="Q3:S3"/>
    <mergeCell ref="T3:V3"/>
    <mergeCell ref="W3:Y3"/>
    <mergeCell ref="Z3:AB3"/>
    <mergeCell ref="B5:B8"/>
    <mergeCell ref="B9:B12"/>
    <mergeCell ref="B3:B4"/>
    <mergeCell ref="C17:C20"/>
    <mergeCell ref="C21:C24"/>
    <mergeCell ref="C25:C28"/>
    <mergeCell ref="C9:C12"/>
    <mergeCell ref="C13:C16"/>
    <mergeCell ref="D3:D4"/>
    <mergeCell ref="C5:C8"/>
    <mergeCell ref="C3:C4"/>
    <mergeCell ref="E3:G3"/>
    <mergeCell ref="C41:C44"/>
    <mergeCell ref="C45:C48"/>
    <mergeCell ref="C49:C52"/>
    <mergeCell ref="C29:C32"/>
    <mergeCell ref="C33:C36"/>
    <mergeCell ref="C37:C40"/>
    <mergeCell ref="C65:C68"/>
    <mergeCell ref="C69:C72"/>
    <mergeCell ref="C73:C76"/>
    <mergeCell ref="C53:C56"/>
    <mergeCell ref="C57:C60"/>
    <mergeCell ref="C61:C64"/>
    <mergeCell ref="C101:C104"/>
    <mergeCell ref="C105:C108"/>
    <mergeCell ref="C109:C112"/>
    <mergeCell ref="C93:C96"/>
    <mergeCell ref="C97:C100"/>
    <mergeCell ref="C77:C80"/>
    <mergeCell ref="C81:C84"/>
    <mergeCell ref="C173:C176"/>
    <mergeCell ref="C145:C148"/>
    <mergeCell ref="C141:C144"/>
    <mergeCell ref="C113:C116"/>
    <mergeCell ref="C149:C152"/>
    <mergeCell ref="C153:C156"/>
    <mergeCell ref="C157:C160"/>
    <mergeCell ref="C161:C164"/>
    <mergeCell ref="C169:C172"/>
    <mergeCell ref="C129:C132"/>
    <mergeCell ref="C133:C136"/>
    <mergeCell ref="C137:C140"/>
    <mergeCell ref="C165:C168"/>
    <mergeCell ref="C125:C128"/>
    <mergeCell ref="C117:C120"/>
    <mergeCell ref="C121:C124"/>
    <mergeCell ref="C193:C196"/>
    <mergeCell ref="C197:C200"/>
    <mergeCell ref="C201:C204"/>
    <mergeCell ref="C185:C188"/>
    <mergeCell ref="C177:C180"/>
    <mergeCell ref="C181:C184"/>
    <mergeCell ref="C189:C192"/>
    <mergeCell ref="C225:C228"/>
    <mergeCell ref="C229:C232"/>
    <mergeCell ref="C233:C236"/>
    <mergeCell ref="C209:C212"/>
    <mergeCell ref="C213:C216"/>
    <mergeCell ref="C217:C220"/>
    <mergeCell ref="C221:C224"/>
    <mergeCell ref="C205:C208"/>
    <mergeCell ref="C85:C88"/>
    <mergeCell ref="C89:C92"/>
    <mergeCell ref="C297:C300"/>
    <mergeCell ref="C285:C288"/>
    <mergeCell ref="C289:C292"/>
    <mergeCell ref="C293:C296"/>
    <mergeCell ref="C269:C272"/>
    <mergeCell ref="C273:C276"/>
    <mergeCell ref="C277:C280"/>
    <mergeCell ref="C281:C284"/>
    <mergeCell ref="C265:C268"/>
    <mergeCell ref="C253:C256"/>
    <mergeCell ref="C257:C260"/>
    <mergeCell ref="C261:C264"/>
    <mergeCell ref="C245:C248"/>
    <mergeCell ref="C237:C240"/>
    <mergeCell ref="C241:C244"/>
    <mergeCell ref="C249:C252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2-7.歯科健診分析</oddHeader>
  </headerFooter>
  <rowBreaks count="4" manualBreakCount="4">
    <brk id="76" max="27" man="1"/>
    <brk id="148" max="27" man="1"/>
    <brk id="220" max="27" man="1"/>
    <brk id="292" max="27" man="1"/>
  </rowBreaks>
  <ignoredErrors>
    <ignoredError sqref="AF5:AF78 AI7:AI24 AI50:AI78 AI25:AI49" emptyCellReference="1"/>
    <ignoredError sqref="AH50" formula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239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248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239</v>
      </c>
    </row>
    <row r="2" spans="1:16">
      <c r="A2" s="11" t="s">
        <v>254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0.13400000000000001</v>
      </c>
      <c r="E5" s="158" t="s">
        <v>312</v>
      </c>
      <c r="F5" s="159">
        <v>0.16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0.10800000000000001</v>
      </c>
      <c r="E7" s="158" t="s">
        <v>312</v>
      </c>
      <c r="F7" s="159">
        <v>0.13400000000000001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8.2000000000000003E-2</v>
      </c>
      <c r="E9" s="158" t="s">
        <v>312</v>
      </c>
      <c r="F9" s="159">
        <v>0.10800000000000001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5.6000000000000001E-2</v>
      </c>
      <c r="E11" s="158" t="s">
        <v>312</v>
      </c>
      <c r="F11" s="159">
        <v>8.2000000000000003E-2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0.03</v>
      </c>
      <c r="E13" s="158" t="s">
        <v>312</v>
      </c>
      <c r="F13" s="159">
        <v>5.6000000000000001E-2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Header>&amp;R&amp;"ＭＳ 明朝,標準"&amp;12 2-7.歯科健診分析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R99"/>
  <sheetViews>
    <sheetView showGridLines="0" zoomScaleNormal="100" zoomScaleSheetLayoutView="100" workbookViewId="0"/>
  </sheetViews>
  <sheetFormatPr defaultColWidth="9" defaultRowHeight="13.5"/>
  <cols>
    <col min="1" max="1" width="4.625" style="53" customWidth="1"/>
    <col min="2" max="2" width="6.125" style="53" customWidth="1"/>
    <col min="3" max="3" width="10.875" style="53" customWidth="1"/>
    <col min="4" max="5" width="9.75" style="53" customWidth="1"/>
    <col min="6" max="6" width="10.375" style="53" customWidth="1"/>
    <col min="7" max="8" width="9.75" style="53" customWidth="1"/>
    <col min="9" max="9" width="10.375" style="53" customWidth="1"/>
    <col min="10" max="11" width="9.75" style="53" customWidth="1"/>
    <col min="12" max="12" width="10.375" style="53" customWidth="1"/>
    <col min="13" max="14" width="9.75" style="53" customWidth="1"/>
    <col min="15" max="15" width="10.375" style="53" customWidth="1"/>
    <col min="16" max="17" width="9" style="53"/>
    <col min="18" max="18" width="21.125" style="53" customWidth="1"/>
    <col min="19" max="16384" width="9" style="53"/>
  </cols>
  <sheetData>
    <row r="1" spans="1:18" s="1" customFormat="1" ht="16.5" customHeight="1">
      <c r="A1" s="223" t="s">
        <v>240</v>
      </c>
    </row>
    <row r="2" spans="1:18" ht="18" customHeight="1">
      <c r="A2" s="1" t="s">
        <v>222</v>
      </c>
    </row>
    <row r="3" spans="1:18" ht="18" customHeight="1">
      <c r="A3" s="1"/>
      <c r="B3" s="362" t="s">
        <v>310</v>
      </c>
      <c r="C3" s="362"/>
      <c r="D3" s="363">
        <f>地区別_EAT10別高齢者の疾病!BB13</f>
        <v>1220557</v>
      </c>
      <c r="E3" s="364"/>
    </row>
    <row r="4" spans="1:18" ht="18" customHeight="1">
      <c r="A4" s="1"/>
    </row>
    <row r="5" spans="1:18">
      <c r="B5" s="319" t="s">
        <v>328</v>
      </c>
      <c r="C5" s="319"/>
      <c r="D5" s="224" t="s">
        <v>82</v>
      </c>
      <c r="E5" s="54"/>
      <c r="F5" s="176"/>
      <c r="G5" s="224" t="s">
        <v>83</v>
      </c>
      <c r="H5" s="54"/>
      <c r="I5" s="176"/>
      <c r="J5" s="224" t="s">
        <v>84</v>
      </c>
      <c r="K5" s="54"/>
      <c r="L5" s="176"/>
      <c r="M5" s="224" t="s">
        <v>85</v>
      </c>
      <c r="N5" s="54"/>
      <c r="O5" s="180"/>
    </row>
    <row r="6" spans="1:18" ht="45" customHeight="1">
      <c r="B6" s="320" t="s">
        <v>164</v>
      </c>
      <c r="C6" s="321"/>
      <c r="D6" s="365" t="s">
        <v>298</v>
      </c>
      <c r="E6" s="366"/>
      <c r="F6" s="179">
        <f>地区別_EAT10別高齢者の疾病!F141</f>
        <v>113064</v>
      </c>
      <c r="G6" s="365" t="s">
        <v>298</v>
      </c>
      <c r="H6" s="366"/>
      <c r="I6" s="55">
        <f>地区別_EAT10別高齢者の疾病!O141</f>
        <v>16101</v>
      </c>
      <c r="J6" s="365" t="s">
        <v>298</v>
      </c>
      <c r="K6" s="366"/>
      <c r="L6" s="55">
        <f>地区別_EAT10別高齢者の疾病!X141</f>
        <v>9269</v>
      </c>
      <c r="M6" s="365" t="s">
        <v>298</v>
      </c>
      <c r="N6" s="366"/>
      <c r="O6" s="55">
        <f>地区別_EAT10別高齢者の疾病!AG141</f>
        <v>15460</v>
      </c>
    </row>
    <row r="7" spans="1:18" ht="41.45" customHeight="1">
      <c r="B7" s="367"/>
      <c r="C7" s="368"/>
      <c r="D7" s="56" t="s">
        <v>299</v>
      </c>
      <c r="E7" s="184" t="s">
        <v>276</v>
      </c>
      <c r="F7" s="181" t="s">
        <v>297</v>
      </c>
      <c r="G7" s="56" t="s">
        <v>299</v>
      </c>
      <c r="H7" s="184" t="s">
        <v>276</v>
      </c>
      <c r="I7" s="181" t="s">
        <v>297</v>
      </c>
      <c r="J7" s="56" t="s">
        <v>299</v>
      </c>
      <c r="K7" s="184" t="s">
        <v>276</v>
      </c>
      <c r="L7" s="181" t="s">
        <v>297</v>
      </c>
      <c r="M7" s="56" t="s">
        <v>299</v>
      </c>
      <c r="N7" s="184" t="s">
        <v>276</v>
      </c>
      <c r="O7" s="181" t="s">
        <v>297</v>
      </c>
      <c r="R7" s="219"/>
    </row>
    <row r="8" spans="1:18" ht="24" customHeight="1">
      <c r="B8" s="369" t="s">
        <v>149</v>
      </c>
      <c r="C8" s="369"/>
      <c r="D8" s="58">
        <f>地区別_EAT10別高齢者の疾病!J141</f>
        <v>20545</v>
      </c>
      <c r="E8" s="177">
        <f>地区別_EAT10別高齢者の疾病!K141</f>
        <v>0.18171124318969786</v>
      </c>
      <c r="F8" s="67">
        <f t="shared" ref="F8:F24" si="0">IFERROR(D8/$D$3,0)</f>
        <v>1.683247894199124E-2</v>
      </c>
      <c r="G8" s="58">
        <f>地区別_EAT10別高齢者の疾病!S141</f>
        <v>3288</v>
      </c>
      <c r="H8" s="177">
        <f>地区別_EAT10別高齢者の疾病!T141</f>
        <v>0.20421091857648593</v>
      </c>
      <c r="I8" s="67">
        <f t="shared" ref="I8:I24" si="1">IFERROR(G8/$D$3,0)</f>
        <v>2.6938520691782522E-3</v>
      </c>
      <c r="J8" s="58">
        <f>地区別_EAT10別高齢者の疾病!AB141</f>
        <v>2082</v>
      </c>
      <c r="K8" s="177">
        <f>地区別_EAT10別高齢者の疾病!AC141</f>
        <v>0.22461970007552054</v>
      </c>
      <c r="L8" s="67">
        <f t="shared" ref="L8:L24" si="2">IFERROR(J8/$D$3,0)</f>
        <v>1.7057785912497328E-3</v>
      </c>
      <c r="M8" s="60">
        <f>地区別_EAT10別高齢者の疾病!AK141</f>
        <v>4144</v>
      </c>
      <c r="N8" s="182">
        <f>地区別_EAT10別高齢者の疾病!AL141</f>
        <v>0.26804657179818886</v>
      </c>
      <c r="O8" s="67">
        <f t="shared" ref="O8:O24" si="3">IFERROR(M8/$D$3,0)</f>
        <v>3.3951712210081135E-3</v>
      </c>
      <c r="R8" s="220"/>
    </row>
    <row r="9" spans="1:18" ht="24" customHeight="1">
      <c r="B9" s="369" t="s">
        <v>150</v>
      </c>
      <c r="C9" s="369"/>
      <c r="D9" s="58">
        <f>地区別_EAT10別高齢者の疾病!J142</f>
        <v>28204</v>
      </c>
      <c r="E9" s="177">
        <f>地区別_EAT10別高齢者の疾病!K142</f>
        <v>0.24945163801033043</v>
      </c>
      <c r="F9" s="67">
        <f t="shared" si="0"/>
        <v>2.3107482895104448E-2</v>
      </c>
      <c r="G9" s="58">
        <f>地区別_EAT10別高齢者の疾病!S142</f>
        <v>4411</v>
      </c>
      <c r="H9" s="177">
        <f>地区別_EAT10別高齢者の疾病!T142</f>
        <v>0.27395813924600959</v>
      </c>
      <c r="I9" s="67">
        <f t="shared" si="1"/>
        <v>3.6139238069176614E-3</v>
      </c>
      <c r="J9" s="58">
        <f>地区別_EAT10別高齢者の疾病!AB142</f>
        <v>2774</v>
      </c>
      <c r="K9" s="177">
        <f>地区別_EAT10別高齢者の疾病!AC142</f>
        <v>0.29927716042723057</v>
      </c>
      <c r="L9" s="67">
        <f t="shared" si="2"/>
        <v>2.2727328588505085E-3</v>
      </c>
      <c r="M9" s="60">
        <f>地区別_EAT10別高齢者の疾病!AK142</f>
        <v>5052</v>
      </c>
      <c r="N9" s="182">
        <f>地区別_EAT10別高齢者の疾病!AL142</f>
        <v>0.32677878395860283</v>
      </c>
      <c r="O9" s="67">
        <f t="shared" si="3"/>
        <v>4.1390938727154901E-3</v>
      </c>
    </row>
    <row r="10" spans="1:18" ht="24" customHeight="1">
      <c r="B10" s="369" t="s">
        <v>151</v>
      </c>
      <c r="C10" s="369"/>
      <c r="D10" s="58">
        <f>地区別_EAT10別高齢者の疾病!J143</f>
        <v>32646</v>
      </c>
      <c r="E10" s="177">
        <f>地区別_EAT10別高齢者の疾病!K143</f>
        <v>0.28873912120568879</v>
      </c>
      <c r="F10" s="67">
        <f t="shared" si="0"/>
        <v>2.6746804942333707E-2</v>
      </c>
      <c r="G10" s="58">
        <f>地区別_EAT10別高齢者の疾病!S143</f>
        <v>5136</v>
      </c>
      <c r="H10" s="177">
        <f>地区別_EAT10別高齢者の疾病!T143</f>
        <v>0.31898639836035031</v>
      </c>
      <c r="I10" s="67">
        <f t="shared" si="1"/>
        <v>4.2079149109791681E-3</v>
      </c>
      <c r="J10" s="58">
        <f>地区別_EAT10別高齢者の疾病!AB143</f>
        <v>2998</v>
      </c>
      <c r="K10" s="177">
        <f>地区別_EAT10別高齢者の疾病!AC143</f>
        <v>0.32344373718847774</v>
      </c>
      <c r="L10" s="67">
        <f t="shared" si="2"/>
        <v>2.4562556275536497E-3</v>
      </c>
      <c r="M10" s="60">
        <f>地区別_EAT10別高齢者の疾病!AK143</f>
        <v>4951</v>
      </c>
      <c r="N10" s="182">
        <f>地区別_EAT10別高齢者の疾病!AL143</f>
        <v>0.32024579560155242</v>
      </c>
      <c r="O10" s="67">
        <f t="shared" si="3"/>
        <v>4.0563447671841625E-3</v>
      </c>
    </row>
    <row r="11" spans="1:18" ht="24" customHeight="1">
      <c r="B11" s="369" t="s">
        <v>152</v>
      </c>
      <c r="C11" s="369"/>
      <c r="D11" s="58">
        <f>地区別_EAT10別高齢者の疾病!J144</f>
        <v>4712</v>
      </c>
      <c r="E11" s="177">
        <f>地区別_EAT10別高齢者の疾病!K144</f>
        <v>4.1675511214887141E-2</v>
      </c>
      <c r="F11" s="67">
        <f t="shared" si="0"/>
        <v>3.8605325273625072E-3</v>
      </c>
      <c r="G11" s="58">
        <f>地区別_EAT10別高齢者の疾病!S144</f>
        <v>792</v>
      </c>
      <c r="H11" s="177">
        <f>地区別_EAT10別高齢者の疾病!T144</f>
        <v>4.9189491335941866E-2</v>
      </c>
      <c r="I11" s="67">
        <f t="shared" si="1"/>
        <v>6.4888407505753524E-4</v>
      </c>
      <c r="J11" s="58">
        <f>地区別_EAT10別高齢者の疾病!AB144</f>
        <v>454</v>
      </c>
      <c r="K11" s="177">
        <f>地区別_EAT10別高齢者の疾病!AC144</f>
        <v>4.8980472542884887E-2</v>
      </c>
      <c r="L11" s="67">
        <f t="shared" si="2"/>
        <v>3.7196132585368813E-4</v>
      </c>
      <c r="M11" s="60">
        <f>地区別_EAT10別高齢者の疾病!AK144</f>
        <v>808</v>
      </c>
      <c r="N11" s="182">
        <f>地区別_EAT10別高齢者の疾病!AL144</f>
        <v>5.226390685640362E-2</v>
      </c>
      <c r="O11" s="67">
        <f t="shared" si="3"/>
        <v>6.6199284425061671E-4</v>
      </c>
    </row>
    <row r="12" spans="1:18" ht="24" customHeight="1">
      <c r="B12" s="369" t="s">
        <v>153</v>
      </c>
      <c r="C12" s="369"/>
      <c r="D12" s="58">
        <f>地区別_EAT10別高齢者の疾病!J145</f>
        <v>37483</v>
      </c>
      <c r="E12" s="177">
        <f>地区別_EAT10別高齢者の疾病!K145</f>
        <v>0.33152020094813556</v>
      </c>
      <c r="F12" s="67">
        <f t="shared" si="0"/>
        <v>3.0709749729017161E-2</v>
      </c>
      <c r="G12" s="58">
        <f>地区別_EAT10別高齢者の疾病!S145</f>
        <v>6027</v>
      </c>
      <c r="H12" s="177">
        <f>地区別_EAT10別高齢者の疾病!T145</f>
        <v>0.3743245761132849</v>
      </c>
      <c r="I12" s="67">
        <f t="shared" si="1"/>
        <v>4.937909495418895E-3</v>
      </c>
      <c r="J12" s="58">
        <f>地区別_EAT10別高齢者の疾病!AB145</f>
        <v>3614</v>
      </c>
      <c r="K12" s="177">
        <f>地区別_EAT10別高齢者の疾病!AC145</f>
        <v>0.38990182328190742</v>
      </c>
      <c r="L12" s="67">
        <f t="shared" si="2"/>
        <v>2.9609432414872882E-3</v>
      </c>
      <c r="M12" s="60">
        <f>地区別_EAT10別高齢者の疾病!AK145</f>
        <v>6258</v>
      </c>
      <c r="N12" s="182">
        <f>地区別_EAT10別高齢者の疾病!AL145</f>
        <v>0.40478654592496766</v>
      </c>
      <c r="O12" s="67">
        <f t="shared" si="3"/>
        <v>5.1271673506440097E-3</v>
      </c>
    </row>
    <row r="13" spans="1:18" ht="24" customHeight="1">
      <c r="B13" s="369" t="s">
        <v>154</v>
      </c>
      <c r="C13" s="369"/>
      <c r="D13" s="58">
        <f>地区別_EAT10別高齢者の疾病!J146</f>
        <v>41039</v>
      </c>
      <c r="E13" s="177">
        <f>地区別_EAT10別高齢者の疾病!K146</f>
        <v>0.36297141442015141</v>
      </c>
      <c r="F13" s="67">
        <f t="shared" si="0"/>
        <v>3.3623173682179527E-2</v>
      </c>
      <c r="G13" s="58">
        <f>地区別_EAT10別高齢者の疾病!S146</f>
        <v>6632</v>
      </c>
      <c r="H13" s="177">
        <f>地区別_EAT10別高齢者の疾病!T146</f>
        <v>0.41189988199490712</v>
      </c>
      <c r="I13" s="67">
        <f t="shared" si="1"/>
        <v>5.4335848305322896E-3</v>
      </c>
      <c r="J13" s="58">
        <f>地区別_EAT10別高齢者の疾病!AB146</f>
        <v>3898</v>
      </c>
      <c r="K13" s="177">
        <f>地区別_EAT10別高齢者の疾病!AC146</f>
        <v>0.42054159024706012</v>
      </c>
      <c r="L13" s="67">
        <f t="shared" si="2"/>
        <v>3.1936238946644853E-3</v>
      </c>
      <c r="M13" s="60">
        <f>地区別_EAT10別高齢者の疾病!AK146</f>
        <v>6575</v>
      </c>
      <c r="N13" s="182">
        <f>地区別_EAT10別高齢者の疾病!AL146</f>
        <v>0.42529107373868047</v>
      </c>
      <c r="O13" s="67">
        <f t="shared" si="3"/>
        <v>5.3868848402819367E-3</v>
      </c>
    </row>
    <row r="14" spans="1:18" ht="24" customHeight="1">
      <c r="B14" s="369" t="s">
        <v>155</v>
      </c>
      <c r="C14" s="369"/>
      <c r="D14" s="58">
        <f>地区別_EAT10別高齢者の疾病!J147</f>
        <v>10927</v>
      </c>
      <c r="E14" s="177">
        <f>地区別_EAT10別高齢者の疾病!K147</f>
        <v>9.6644378405151068E-2</v>
      </c>
      <c r="F14" s="67">
        <f t="shared" si="0"/>
        <v>8.9524700608001103E-3</v>
      </c>
      <c r="G14" s="58">
        <f>地区別_EAT10別高齢者の疾病!S147</f>
        <v>1892</v>
      </c>
      <c r="H14" s="177">
        <f>地区別_EAT10別高齢者の疾病!T147</f>
        <v>0.1175082293025278</v>
      </c>
      <c r="I14" s="67">
        <f t="shared" si="1"/>
        <v>1.5501119570818897E-3</v>
      </c>
      <c r="J14" s="58">
        <f>地区別_EAT10別高齢者の疾病!AB147</f>
        <v>1095</v>
      </c>
      <c r="K14" s="177">
        <f>地区別_EAT10別高齢者の疾病!AC147</f>
        <v>0.11813572122127522</v>
      </c>
      <c r="L14" s="67">
        <f t="shared" si="2"/>
        <v>8.9713139165151646E-4</v>
      </c>
      <c r="M14" s="60">
        <f>地区別_EAT10別高齢者の疾病!AK147</f>
        <v>2300</v>
      </c>
      <c r="N14" s="182">
        <f>地区別_EAT10別高齢者の疾病!AL147</f>
        <v>0.14877102199223805</v>
      </c>
      <c r="O14" s="67">
        <f t="shared" si="3"/>
        <v>1.8843855715054683E-3</v>
      </c>
    </row>
    <row r="15" spans="1:18" ht="24" customHeight="1">
      <c r="B15" s="369" t="s">
        <v>165</v>
      </c>
      <c r="C15" s="369"/>
      <c r="D15" s="58">
        <f>地区別_EAT10別高齢者の疾病!J148</f>
        <v>43</v>
      </c>
      <c r="E15" s="177">
        <f>地区別_EAT10別高齢者の疾病!K148</f>
        <v>3.8031557348050662E-4</v>
      </c>
      <c r="F15" s="67">
        <f t="shared" si="0"/>
        <v>3.522981720640658E-5</v>
      </c>
      <c r="G15" s="58">
        <f>地区別_EAT10別高齢者の疾病!S148</f>
        <v>8</v>
      </c>
      <c r="H15" s="177">
        <f>地区別_EAT10別高齢者の疾病!T148</f>
        <v>4.9686354884789763E-4</v>
      </c>
      <c r="I15" s="67">
        <f t="shared" si="1"/>
        <v>6.5543845965407593E-6</v>
      </c>
      <c r="J15" s="58">
        <f>地区別_EAT10別高齢者の疾病!AB148</f>
        <v>5</v>
      </c>
      <c r="K15" s="177">
        <f>地区別_EAT10別高齢者の疾病!AC148</f>
        <v>5.394325169921243E-4</v>
      </c>
      <c r="L15" s="67">
        <f t="shared" si="2"/>
        <v>4.0964903728379747E-6</v>
      </c>
      <c r="M15" s="60">
        <f>地区別_EAT10別高齢者の疾病!AK148</f>
        <v>14</v>
      </c>
      <c r="N15" s="182">
        <f>地区別_EAT10別高齢者の疾病!AL148</f>
        <v>9.0556274256144891E-4</v>
      </c>
      <c r="O15" s="67">
        <f t="shared" si="3"/>
        <v>1.1470173043946329E-5</v>
      </c>
    </row>
    <row r="16" spans="1:18" ht="24" customHeight="1">
      <c r="B16" s="369" t="s">
        <v>156</v>
      </c>
      <c r="C16" s="369"/>
      <c r="D16" s="58">
        <f>地区別_EAT10別高齢者の疾病!J149</f>
        <v>1010</v>
      </c>
      <c r="E16" s="177">
        <f>地区別_EAT10別高齢者の疾病!K149</f>
        <v>8.9329937026816665E-3</v>
      </c>
      <c r="F16" s="67">
        <f t="shared" si="0"/>
        <v>8.2749105531327086E-4</v>
      </c>
      <c r="G16" s="58">
        <f>地区別_EAT10別高齢者の疾病!S149</f>
        <v>206</v>
      </c>
      <c r="H16" s="177">
        <f>地区別_EAT10別高齢者の疾病!T149</f>
        <v>1.2794236382833364E-2</v>
      </c>
      <c r="I16" s="67">
        <f t="shared" si="1"/>
        <v>1.6877540336092457E-4</v>
      </c>
      <c r="J16" s="58">
        <f>地区別_EAT10別高齢者の疾病!AB149</f>
        <v>135</v>
      </c>
      <c r="K16" s="177">
        <f>地区別_EAT10別高齢者の疾病!AC149</f>
        <v>1.4564677958787355E-2</v>
      </c>
      <c r="L16" s="67">
        <f t="shared" si="2"/>
        <v>1.1060524006662531E-4</v>
      </c>
      <c r="M16" s="60">
        <f>地区別_EAT10別高齢者の疾病!AK149</f>
        <v>241</v>
      </c>
      <c r="N16" s="182">
        <f>地区別_EAT10別高齢者の疾病!AL149</f>
        <v>1.5588615782664942E-2</v>
      </c>
      <c r="O16" s="67">
        <f t="shared" si="3"/>
        <v>1.974508359707904E-4</v>
      </c>
    </row>
    <row r="17" spans="1:15" ht="24" customHeight="1">
      <c r="B17" s="369" t="s">
        <v>157</v>
      </c>
      <c r="C17" s="369"/>
      <c r="D17" s="58">
        <f>地区別_EAT10別高齢者の疾病!J150</f>
        <v>4004</v>
      </c>
      <c r="E17" s="177">
        <f>地区別_EAT10別高齢者の疾病!K150</f>
        <v>3.5413571074789499E-2</v>
      </c>
      <c r="F17" s="67">
        <f t="shared" si="0"/>
        <v>3.2804694905686502E-3</v>
      </c>
      <c r="G17" s="58">
        <f>地区別_EAT10別高齢者の疾病!S150</f>
        <v>674</v>
      </c>
      <c r="H17" s="177">
        <f>地区別_EAT10別高齢者の疾病!T150</f>
        <v>4.186075399043538E-2</v>
      </c>
      <c r="I17" s="67">
        <f t="shared" si="1"/>
        <v>5.5220690225855895E-4</v>
      </c>
      <c r="J17" s="58">
        <f>地区別_EAT10別高齢者の疾病!AB150</f>
        <v>418</v>
      </c>
      <c r="K17" s="177">
        <f>地区別_EAT10別高齢者の疾病!AC150</f>
        <v>4.509655842054159E-2</v>
      </c>
      <c r="L17" s="67">
        <f t="shared" si="2"/>
        <v>3.4246659516925468E-4</v>
      </c>
      <c r="M17" s="60">
        <f>地区別_EAT10別高齢者の疾病!AK150</f>
        <v>984</v>
      </c>
      <c r="N17" s="182">
        <f>地区別_EAT10別高齢者の疾病!AL150</f>
        <v>6.3648124191461833E-2</v>
      </c>
      <c r="O17" s="67">
        <f t="shared" si="3"/>
        <v>8.0618930537451345E-4</v>
      </c>
    </row>
    <row r="18" spans="1:15" ht="24" customHeight="1">
      <c r="B18" s="369" t="s">
        <v>158</v>
      </c>
      <c r="C18" s="369"/>
      <c r="D18" s="58">
        <f>地区別_EAT10別高齢者の疾病!J151</f>
        <v>381</v>
      </c>
      <c r="E18" s="177">
        <f>地区別_EAT10別高齢者の疾病!K151</f>
        <v>3.3697728720016983E-3</v>
      </c>
      <c r="F18" s="67">
        <f t="shared" si="0"/>
        <v>3.1215256641025366E-4</v>
      </c>
      <c r="G18" s="58">
        <f>地区別_EAT10別高齢者の疾病!S151</f>
        <v>95</v>
      </c>
      <c r="H18" s="177">
        <f>地区別_EAT10別高齢者の疾病!T151</f>
        <v>5.9002546425687844E-3</v>
      </c>
      <c r="I18" s="67">
        <f t="shared" si="1"/>
        <v>7.7833317083921523E-5</v>
      </c>
      <c r="J18" s="58">
        <f>地区別_EAT10別高齢者の疾病!AB151</f>
        <v>60</v>
      </c>
      <c r="K18" s="177">
        <f>地区別_EAT10別高齢者の疾病!AC151</f>
        <v>6.4731902039054916E-3</v>
      </c>
      <c r="L18" s="67">
        <f t="shared" si="2"/>
        <v>4.9157884474055699E-5</v>
      </c>
      <c r="M18" s="60">
        <f>地区別_EAT10別高齢者の疾病!AK151</f>
        <v>312</v>
      </c>
      <c r="N18" s="182">
        <f>地区別_EAT10別高齢者の疾病!AL151</f>
        <v>2.0181112548512289E-2</v>
      </c>
      <c r="O18" s="67">
        <f t="shared" si="3"/>
        <v>2.5562099926508964E-4</v>
      </c>
    </row>
    <row r="19" spans="1:15" ht="24" customHeight="1">
      <c r="B19" s="369" t="s">
        <v>159</v>
      </c>
      <c r="C19" s="369"/>
      <c r="D19" s="58">
        <f>地区別_EAT10別高齢者の疾病!J152</f>
        <v>485</v>
      </c>
      <c r="E19" s="177">
        <f>地区別_EAT10別高齢者の疾病!K152</f>
        <v>4.2896058869312959E-3</v>
      </c>
      <c r="F19" s="67">
        <f t="shared" si="0"/>
        <v>3.9735956616528356E-4</v>
      </c>
      <c r="G19" s="58">
        <f>地区別_EAT10別高齢者の疾病!S152</f>
        <v>102</v>
      </c>
      <c r="H19" s="177">
        <f>地区別_EAT10別高齢者の疾病!T152</f>
        <v>6.335010247810695E-3</v>
      </c>
      <c r="I19" s="67">
        <f t="shared" si="1"/>
        <v>8.3568403605894687E-5</v>
      </c>
      <c r="J19" s="58">
        <f>地区別_EAT10別高齢者の疾病!AB152</f>
        <v>57</v>
      </c>
      <c r="K19" s="177">
        <f>地区別_EAT10別高齢者の疾病!AC152</f>
        <v>6.1495306937102171E-3</v>
      </c>
      <c r="L19" s="67">
        <f t="shared" si="2"/>
        <v>4.669999025035291E-5</v>
      </c>
      <c r="M19" s="60">
        <f>地区別_EAT10別高齢者の疾病!AK152</f>
        <v>265</v>
      </c>
      <c r="N19" s="182">
        <f>地区別_EAT10別高齢者の疾病!AL152</f>
        <v>1.7141009055627425E-2</v>
      </c>
      <c r="O19" s="67">
        <f t="shared" si="3"/>
        <v>2.1711398976041266E-4</v>
      </c>
    </row>
    <row r="20" spans="1:15" ht="24" customHeight="1">
      <c r="B20" s="369" t="s">
        <v>160</v>
      </c>
      <c r="C20" s="369"/>
      <c r="D20" s="58">
        <f>地区別_EAT10別高齢者の疾病!J153</f>
        <v>11532</v>
      </c>
      <c r="E20" s="177">
        <f>地区別_EAT10別高齢者の疾病!K153</f>
        <v>0.10199533007853959</v>
      </c>
      <c r="F20" s="67">
        <f t="shared" si="0"/>
        <v>9.4481453959135049E-3</v>
      </c>
      <c r="G20" s="58">
        <f>地区別_EAT10別高齢者の疾病!S153</f>
        <v>2044</v>
      </c>
      <c r="H20" s="177">
        <f>地区別_EAT10別高齢者の疾病!T153</f>
        <v>0.12694863673063786</v>
      </c>
      <c r="I20" s="67">
        <f t="shared" si="1"/>
        <v>1.6746452644161641E-3</v>
      </c>
      <c r="J20" s="58">
        <f>地区別_EAT10別高齢者の疾病!AB153</f>
        <v>1376</v>
      </c>
      <c r="K20" s="177">
        <f>地区別_EAT10別高齢者の疾病!AC153</f>
        <v>0.14845182867623261</v>
      </c>
      <c r="L20" s="67">
        <f t="shared" si="2"/>
        <v>1.1273541506050106E-3</v>
      </c>
      <c r="M20" s="60">
        <f>地区別_EAT10別高齢者の疾病!AK153</f>
        <v>2762</v>
      </c>
      <c r="N20" s="182">
        <f>地区別_EAT10別高齢者の疾病!AL153</f>
        <v>0.17865459249676585</v>
      </c>
      <c r="O20" s="67">
        <f t="shared" si="3"/>
        <v>2.2629012819556974E-3</v>
      </c>
    </row>
    <row r="21" spans="1:15" ht="24" customHeight="1">
      <c r="B21" s="369" t="s">
        <v>161</v>
      </c>
      <c r="C21" s="369"/>
      <c r="D21" s="58">
        <f>地区別_EAT10別高齢者の疾病!J154</f>
        <v>8534</v>
      </c>
      <c r="E21" s="177">
        <f>地区別_EAT10別高齢者の疾病!K154</f>
        <v>7.5479374513549843E-2</v>
      </c>
      <c r="F21" s="67">
        <f t="shared" si="0"/>
        <v>6.9918897683598552E-3</v>
      </c>
      <c r="G21" s="58">
        <f>地区別_EAT10別高齢者の疾病!S154</f>
        <v>1146</v>
      </c>
      <c r="H21" s="177">
        <f>地区別_EAT10別高齢者の疾病!T154</f>
        <v>7.1175703372461332E-2</v>
      </c>
      <c r="I21" s="67">
        <f t="shared" si="1"/>
        <v>9.3891559345446387E-4</v>
      </c>
      <c r="J21" s="58">
        <f>地区別_EAT10別高齢者の疾病!AB154</f>
        <v>767</v>
      </c>
      <c r="K21" s="177">
        <f>地区別_EAT10別高齢者の疾病!AC154</f>
        <v>8.2748948106591863E-2</v>
      </c>
      <c r="L21" s="67">
        <f t="shared" si="2"/>
        <v>6.2840162319334535E-4</v>
      </c>
      <c r="M21" s="60">
        <f>地区別_EAT10別高齢者の疾病!AK154</f>
        <v>1893</v>
      </c>
      <c r="N21" s="182">
        <f>地区別_EAT10別高齢者の疾病!AL154</f>
        <v>0.12244501940491591</v>
      </c>
      <c r="O21" s="67">
        <f t="shared" si="3"/>
        <v>1.5509312551564573E-3</v>
      </c>
    </row>
    <row r="22" spans="1:15" ht="24" customHeight="1">
      <c r="B22" s="369" t="s">
        <v>162</v>
      </c>
      <c r="C22" s="369"/>
      <c r="D22" s="58">
        <f>地区別_EAT10別高齢者の疾病!J155</f>
        <v>5807</v>
      </c>
      <c r="E22" s="177">
        <f>地区別_EAT10別高齢者の疾病!K155</f>
        <v>5.1360291516309345E-2</v>
      </c>
      <c r="F22" s="67">
        <f t="shared" si="0"/>
        <v>4.7576639190140243E-3</v>
      </c>
      <c r="G22" s="58">
        <f>地区別_EAT10別高齢者の疾病!S155</f>
        <v>1070</v>
      </c>
      <c r="H22" s="177">
        <f>地区別_EAT10別高齢者の疾病!T155</f>
        <v>6.6455499658406317E-2</v>
      </c>
      <c r="I22" s="67">
        <f t="shared" si="1"/>
        <v>8.7664893978732657E-4</v>
      </c>
      <c r="J22" s="58">
        <f>地区別_EAT10別高齢者の疾病!AB155</f>
        <v>757</v>
      </c>
      <c r="K22" s="177">
        <f>地区別_EAT10別高齢者の疾病!AC155</f>
        <v>8.1670083072607619E-2</v>
      </c>
      <c r="L22" s="67">
        <f t="shared" si="2"/>
        <v>6.2020864244766941E-4</v>
      </c>
      <c r="M22" s="60">
        <f>地区別_EAT10別高齢者の疾病!AK155</f>
        <v>1617</v>
      </c>
      <c r="N22" s="182">
        <f>地区別_EAT10別高齢者の疾病!AL155</f>
        <v>0.10459249676584735</v>
      </c>
      <c r="O22" s="67">
        <f t="shared" si="3"/>
        <v>1.324804986575801E-3</v>
      </c>
    </row>
    <row r="23" spans="1:15" ht="24" customHeight="1" thickBot="1">
      <c r="B23" s="370" t="s">
        <v>163</v>
      </c>
      <c r="C23" s="370"/>
      <c r="D23" s="58">
        <f>地区別_EAT10別高齢者の疾病!J156</f>
        <v>8233</v>
      </c>
      <c r="E23" s="177">
        <f>地区別_EAT10別高齢者の疾病!K156</f>
        <v>7.2817165499186307E-2</v>
      </c>
      <c r="F23" s="67">
        <f t="shared" si="0"/>
        <v>6.7452810479150093E-3</v>
      </c>
      <c r="G23" s="58">
        <f>地区別_EAT10別高齢者の疾病!S156</f>
        <v>1267</v>
      </c>
      <c r="H23" s="177">
        <f>地区別_EAT10別高齢者の疾病!T156</f>
        <v>7.8690764548785791E-2</v>
      </c>
      <c r="I23" s="67">
        <f t="shared" si="1"/>
        <v>1.0380506604771428E-3</v>
      </c>
      <c r="J23" s="58">
        <f>地区別_EAT10別高齢者の疾病!AB156</f>
        <v>859</v>
      </c>
      <c r="K23" s="177">
        <f>地区別_EAT10別高齢者の疾病!AC156</f>
        <v>9.2674506419246946E-2</v>
      </c>
      <c r="L23" s="67">
        <f t="shared" si="2"/>
        <v>7.0377704605356411E-4</v>
      </c>
      <c r="M23" s="60">
        <f>地区別_EAT10別高齢者の疾病!AK156</f>
        <v>1767</v>
      </c>
      <c r="N23" s="182">
        <f>地区別_EAT10別高齢者の疾病!AL156</f>
        <v>0.11429495472186287</v>
      </c>
      <c r="O23" s="67">
        <f t="shared" si="3"/>
        <v>1.4476996977609404E-3</v>
      </c>
    </row>
    <row r="24" spans="1:15" ht="24" customHeight="1" thickTop="1">
      <c r="B24" s="312" t="s">
        <v>86</v>
      </c>
      <c r="C24" s="313"/>
      <c r="D24" s="62">
        <f>地区別_EAT10別高齢者の疾病!J157</f>
        <v>86977</v>
      </c>
      <c r="E24" s="178">
        <f>地区別_EAT10別高齢者の疾病!K157</f>
        <v>0.7692722705724192</v>
      </c>
      <c r="F24" s="68">
        <f t="shared" si="0"/>
        <v>7.1260088631665705E-2</v>
      </c>
      <c r="G24" s="62">
        <f>地区別_EAT10別高齢者の疾病!S157</f>
        <v>13101</v>
      </c>
      <c r="H24" s="178">
        <f>地区別_EAT10別高齢者の疾病!T157</f>
        <v>0.81367616918203833</v>
      </c>
      <c r="I24" s="68">
        <f t="shared" si="1"/>
        <v>1.0733624074910061E-2</v>
      </c>
      <c r="J24" s="62">
        <f>地区別_EAT10別高齢者の疾病!AB157</f>
        <v>7744</v>
      </c>
      <c r="K24" s="178">
        <f>地区別_EAT10別高齢者の疾病!AC157</f>
        <v>0.83547308231740214</v>
      </c>
      <c r="L24" s="68">
        <f t="shared" si="2"/>
        <v>6.344644289451455E-3</v>
      </c>
      <c r="M24" s="63">
        <f>地区別_EAT10別高齢者の疾病!AK157</f>
        <v>13369</v>
      </c>
      <c r="N24" s="183">
        <f>地区別_EAT10別高齢者の疾病!AL157</f>
        <v>0.86474773609314359</v>
      </c>
      <c r="O24" s="68">
        <f t="shared" si="3"/>
        <v>1.0953195958894177E-2</v>
      </c>
    </row>
    <row r="25" spans="1:15" s="1" customFormat="1">
      <c r="B25" s="101" t="s">
        <v>300</v>
      </c>
    </row>
    <row r="26" spans="1:15" ht="13.5" customHeight="1">
      <c r="B26" s="93" t="s">
        <v>292</v>
      </c>
      <c r="C26" s="90"/>
      <c r="D26" s="91"/>
      <c r="E26" s="91"/>
      <c r="F26" s="91"/>
      <c r="G26" s="92"/>
    </row>
    <row r="27" spans="1:15" ht="13.5" customHeight="1">
      <c r="B27" s="94" t="s">
        <v>293</v>
      </c>
      <c r="C27" s="90"/>
      <c r="D27" s="91"/>
      <c r="E27" s="91"/>
      <c r="F27" s="91"/>
      <c r="G27" s="92"/>
    </row>
    <row r="28" spans="1:15" ht="12.75" customHeight="1">
      <c r="B28" s="89" t="s">
        <v>332</v>
      </c>
    </row>
    <row r="29" spans="1:15" ht="12.75" customHeight="1">
      <c r="B29" s="281" t="s">
        <v>333</v>
      </c>
    </row>
    <row r="30" spans="1:15">
      <c r="B30" s="64"/>
      <c r="C30" s="65"/>
    </row>
    <row r="31" spans="1:15" ht="16.5" customHeight="1">
      <c r="A31" s="223" t="s">
        <v>240</v>
      </c>
    </row>
    <row r="32" spans="1:15" ht="16.5" customHeight="1">
      <c r="A32" s="1" t="s">
        <v>222</v>
      </c>
    </row>
    <row r="61" spans="2:7" s="1" customFormat="1">
      <c r="B61" s="101" t="s">
        <v>300</v>
      </c>
    </row>
    <row r="62" spans="2:7" ht="13.5" customHeight="1">
      <c r="B62" s="93" t="s">
        <v>292</v>
      </c>
      <c r="C62" s="90"/>
      <c r="D62" s="91"/>
      <c r="E62" s="91"/>
      <c r="F62" s="91"/>
      <c r="G62" s="92"/>
    </row>
    <row r="63" spans="2:7" ht="13.5" customHeight="1">
      <c r="B63" s="94" t="s">
        <v>293</v>
      </c>
      <c r="C63" s="90"/>
      <c r="D63" s="91"/>
      <c r="E63" s="91"/>
      <c r="F63" s="91"/>
      <c r="G63" s="92"/>
    </row>
    <row r="64" spans="2:7" ht="12.75" customHeight="1">
      <c r="B64" s="218"/>
    </row>
    <row r="65" spans="1:2" ht="12.75" customHeight="1">
      <c r="B65" s="218"/>
    </row>
    <row r="66" spans="1:2" ht="16.5" customHeight="1">
      <c r="A66" s="223" t="s">
        <v>241</v>
      </c>
    </row>
    <row r="67" spans="1:2" ht="16.5" customHeight="1">
      <c r="A67" s="1" t="s">
        <v>222</v>
      </c>
    </row>
    <row r="96" spans="2:2" s="1" customFormat="1">
      <c r="B96" s="101" t="s">
        <v>300</v>
      </c>
    </row>
    <row r="97" spans="2:7" ht="13.5" customHeight="1">
      <c r="B97" s="93" t="s">
        <v>292</v>
      </c>
      <c r="C97" s="90"/>
      <c r="D97" s="91"/>
      <c r="E97" s="91"/>
      <c r="F97" s="91"/>
      <c r="G97" s="92"/>
    </row>
    <row r="98" spans="2:7" ht="13.5" customHeight="1">
      <c r="B98" s="94" t="s">
        <v>293</v>
      </c>
      <c r="C98" s="90"/>
      <c r="D98" s="91"/>
      <c r="E98" s="91"/>
      <c r="F98" s="91"/>
      <c r="G98" s="92"/>
    </row>
    <row r="99" spans="2:7" ht="12.75" customHeight="1">
      <c r="B99" s="218"/>
    </row>
  </sheetData>
  <mergeCells count="25">
    <mergeCell ref="B23:C23"/>
    <mergeCell ref="B14:C14"/>
    <mergeCell ref="B15:C15"/>
    <mergeCell ref="B24:C24"/>
    <mergeCell ref="B18:C18"/>
    <mergeCell ref="B19:C19"/>
    <mergeCell ref="B20:C20"/>
    <mergeCell ref="B16:C16"/>
    <mergeCell ref="B17:C17"/>
    <mergeCell ref="B8:C8"/>
    <mergeCell ref="B9:C9"/>
    <mergeCell ref="B21:C21"/>
    <mergeCell ref="B22:C22"/>
    <mergeCell ref="B10:C10"/>
    <mergeCell ref="B11:C11"/>
    <mergeCell ref="B12:C12"/>
    <mergeCell ref="B13:C13"/>
    <mergeCell ref="B3:C3"/>
    <mergeCell ref="D3:E3"/>
    <mergeCell ref="M6:N6"/>
    <mergeCell ref="D6:E6"/>
    <mergeCell ref="G6:H6"/>
    <mergeCell ref="J6:K6"/>
    <mergeCell ref="B5:C5"/>
    <mergeCell ref="B6:C7"/>
  </mergeCells>
  <phoneticPr fontId="3"/>
  <pageMargins left="0.70866141732283472" right="0.70866141732283472" top="0.74803149606299213" bottom="0.74803149606299213" header="0.31496062992125984" footer="0.31496062992125984"/>
  <pageSetup paperSize="9" scale="63" fitToHeight="0" orientation="portrait" r:id="rId1"/>
  <headerFooter>
    <oddHeader>&amp;R&amp;"ＭＳ 明朝,標準"&amp;12 2-7.歯科健診分析</oddHeader>
  </headerFooter>
  <rowBreaks count="1" manualBreakCount="1">
    <brk id="65" max="14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BL15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4.375" style="1" customWidth="1"/>
    <col min="3" max="3" width="13.5" style="1" customWidth="1"/>
    <col min="4" max="4" width="11" style="1" customWidth="1"/>
    <col min="5" max="6" width="9.625" style="4" customWidth="1"/>
    <col min="7" max="7" width="11.75" style="1" customWidth="1"/>
    <col min="8" max="8" width="10.625" style="1" customWidth="1"/>
    <col min="9" max="9" width="8.5" style="1" customWidth="1"/>
    <col min="10" max="10" width="8.75" style="1" customWidth="1"/>
    <col min="11" max="13" width="8.625" style="1" customWidth="1"/>
    <col min="14" max="15" width="9.625" style="4" customWidth="1"/>
    <col min="16" max="16" width="11.75" style="1" customWidth="1"/>
    <col min="17" max="17" width="10.625" style="1" customWidth="1"/>
    <col min="18" max="22" width="8.625" style="1" customWidth="1"/>
    <col min="23" max="24" width="9.625" style="4" customWidth="1"/>
    <col min="25" max="25" width="11.75" style="1" customWidth="1"/>
    <col min="26" max="26" width="10.625" style="1" customWidth="1"/>
    <col min="27" max="31" width="8.625" style="1" customWidth="1"/>
    <col min="32" max="33" width="9.625" style="4" customWidth="1"/>
    <col min="34" max="34" width="11.75" style="1" customWidth="1"/>
    <col min="35" max="35" width="10.625" style="1" customWidth="1"/>
    <col min="36" max="40" width="8.625" style="1" customWidth="1"/>
    <col min="41" max="42" width="9.625" style="4" customWidth="1"/>
    <col min="43" max="43" width="11.75" style="1" customWidth="1"/>
    <col min="44" max="44" width="10.625" style="20" customWidth="1"/>
    <col min="45" max="49" width="8.625" style="1" customWidth="1"/>
    <col min="50" max="52" width="9" style="1"/>
    <col min="53" max="53" width="17.875" style="1" customWidth="1"/>
    <col min="54" max="54" width="15.375" style="1" customWidth="1"/>
    <col min="55" max="56" width="9" style="1"/>
    <col min="57" max="57" width="13.875" style="11" bestFit="1" customWidth="1"/>
    <col min="58" max="59" width="9" style="1"/>
    <col min="60" max="60" width="12.25" style="11" bestFit="1" customWidth="1"/>
    <col min="61" max="61" width="11.625" style="11" customWidth="1"/>
    <col min="62" max="62" width="9" style="1"/>
    <col min="63" max="63" width="11.125" style="1" customWidth="1"/>
    <col min="64" max="64" width="11.5" style="1" customWidth="1"/>
    <col min="65" max="16384" width="9" style="1"/>
  </cols>
  <sheetData>
    <row r="1" spans="1:64" ht="16.5" customHeight="1">
      <c r="A1" s="223" t="s">
        <v>240</v>
      </c>
    </row>
    <row r="2" spans="1:64" ht="16.5" customHeight="1">
      <c r="A2" s="1" t="s">
        <v>173</v>
      </c>
      <c r="E2" s="12"/>
    </row>
    <row r="3" spans="1:64" ht="13.15" customHeight="1">
      <c r="B3" s="345"/>
      <c r="C3" s="388" t="s">
        <v>128</v>
      </c>
      <c r="D3" s="392" t="s">
        <v>309</v>
      </c>
      <c r="E3" s="389" t="s">
        <v>264</v>
      </c>
      <c r="F3" s="390"/>
      <c r="G3" s="390"/>
      <c r="H3" s="390"/>
      <c r="I3" s="390"/>
      <c r="J3" s="390"/>
      <c r="K3" s="390"/>
      <c r="L3" s="390"/>
      <c r="M3" s="391"/>
      <c r="N3" s="389" t="s">
        <v>265</v>
      </c>
      <c r="O3" s="390"/>
      <c r="P3" s="390"/>
      <c r="Q3" s="390"/>
      <c r="R3" s="390"/>
      <c r="S3" s="390"/>
      <c r="T3" s="390"/>
      <c r="U3" s="390"/>
      <c r="V3" s="391"/>
      <c r="W3" s="389" t="s">
        <v>266</v>
      </c>
      <c r="X3" s="390"/>
      <c r="Y3" s="390"/>
      <c r="Z3" s="390"/>
      <c r="AA3" s="390"/>
      <c r="AB3" s="390"/>
      <c r="AC3" s="390"/>
      <c r="AD3" s="390"/>
      <c r="AE3" s="391"/>
      <c r="AF3" s="389" t="s">
        <v>267</v>
      </c>
      <c r="AG3" s="390"/>
      <c r="AH3" s="390"/>
      <c r="AI3" s="390"/>
      <c r="AJ3" s="390"/>
      <c r="AK3" s="390"/>
      <c r="AL3" s="390"/>
      <c r="AM3" s="390"/>
      <c r="AN3" s="391"/>
      <c r="AO3" s="287" t="s">
        <v>268</v>
      </c>
      <c r="AP3" s="288"/>
      <c r="AQ3" s="288"/>
      <c r="AR3" s="288"/>
      <c r="AS3" s="288"/>
      <c r="AT3" s="288"/>
      <c r="AU3" s="288"/>
      <c r="AV3" s="288"/>
      <c r="AW3" s="289"/>
      <c r="BA3" s="3" t="s">
        <v>302</v>
      </c>
      <c r="BE3" s="81" t="s">
        <v>262</v>
      </c>
    </row>
    <row r="4" spans="1:64" ht="62.25" customHeight="1">
      <c r="B4" s="345"/>
      <c r="C4" s="349"/>
      <c r="D4" s="393"/>
      <c r="E4" s="125" t="s">
        <v>189</v>
      </c>
      <c r="F4" s="225" t="s">
        <v>269</v>
      </c>
      <c r="G4" s="30" t="s">
        <v>164</v>
      </c>
      <c r="H4" s="102" t="s">
        <v>179</v>
      </c>
      <c r="I4" s="190" t="s">
        <v>289</v>
      </c>
      <c r="J4" s="7" t="s">
        <v>180</v>
      </c>
      <c r="K4" s="190" t="s">
        <v>277</v>
      </c>
      <c r="L4" s="191" t="s">
        <v>301</v>
      </c>
      <c r="M4" s="185" t="s">
        <v>297</v>
      </c>
      <c r="N4" s="125" t="s">
        <v>189</v>
      </c>
      <c r="O4" s="225" t="s">
        <v>269</v>
      </c>
      <c r="P4" s="30" t="s">
        <v>164</v>
      </c>
      <c r="Q4" s="102" t="s">
        <v>179</v>
      </c>
      <c r="R4" s="190" t="s">
        <v>289</v>
      </c>
      <c r="S4" s="7" t="s">
        <v>180</v>
      </c>
      <c r="T4" s="190" t="s">
        <v>277</v>
      </c>
      <c r="U4" s="191" t="s">
        <v>213</v>
      </c>
      <c r="V4" s="185" t="s">
        <v>297</v>
      </c>
      <c r="W4" s="125" t="s">
        <v>189</v>
      </c>
      <c r="X4" s="225" t="s">
        <v>269</v>
      </c>
      <c r="Y4" s="30" t="s">
        <v>164</v>
      </c>
      <c r="Z4" s="102" t="s">
        <v>179</v>
      </c>
      <c r="AA4" s="190" t="s">
        <v>289</v>
      </c>
      <c r="AB4" s="7" t="s">
        <v>180</v>
      </c>
      <c r="AC4" s="190" t="s">
        <v>277</v>
      </c>
      <c r="AD4" s="191" t="s">
        <v>213</v>
      </c>
      <c r="AE4" s="185" t="s">
        <v>297</v>
      </c>
      <c r="AF4" s="125" t="s">
        <v>189</v>
      </c>
      <c r="AG4" s="225" t="s">
        <v>269</v>
      </c>
      <c r="AH4" s="30" t="s">
        <v>164</v>
      </c>
      <c r="AI4" s="102" t="s">
        <v>179</v>
      </c>
      <c r="AJ4" s="190" t="s">
        <v>289</v>
      </c>
      <c r="AK4" s="7" t="s">
        <v>180</v>
      </c>
      <c r="AL4" s="190" t="s">
        <v>277</v>
      </c>
      <c r="AM4" s="191" t="s">
        <v>213</v>
      </c>
      <c r="AN4" s="185" t="s">
        <v>297</v>
      </c>
      <c r="AO4" s="125" t="s">
        <v>189</v>
      </c>
      <c r="AP4" s="225" t="s">
        <v>269</v>
      </c>
      <c r="AQ4" s="30" t="s">
        <v>164</v>
      </c>
      <c r="AR4" s="102" t="s">
        <v>179</v>
      </c>
      <c r="AS4" s="190" t="s">
        <v>289</v>
      </c>
      <c r="AT4" s="7" t="s">
        <v>180</v>
      </c>
      <c r="AU4" s="190" t="s">
        <v>277</v>
      </c>
      <c r="AV4" s="191" t="s">
        <v>213</v>
      </c>
      <c r="AW4" s="185" t="s">
        <v>297</v>
      </c>
      <c r="BA4" s="247" t="s">
        <v>303</v>
      </c>
      <c r="BB4" s="247" t="s">
        <v>304</v>
      </c>
      <c r="BE4" s="386" t="s">
        <v>286</v>
      </c>
      <c r="BF4" s="387"/>
      <c r="BH4" s="386" t="s">
        <v>288</v>
      </c>
      <c r="BI4" s="387"/>
      <c r="BK4" s="386" t="s">
        <v>244</v>
      </c>
      <c r="BL4" s="387"/>
    </row>
    <row r="5" spans="1:64" s="20" customFormat="1">
      <c r="B5" s="381">
        <v>1</v>
      </c>
      <c r="C5" s="382" t="s">
        <v>196</v>
      </c>
      <c r="D5" s="385">
        <f>BB5</f>
        <v>140668</v>
      </c>
      <c r="E5" s="380">
        <v>8880228840</v>
      </c>
      <c r="F5" s="377">
        <v>15183</v>
      </c>
      <c r="G5" s="226" t="s">
        <v>149</v>
      </c>
      <c r="H5" s="44">
        <v>193665198</v>
      </c>
      <c r="I5" s="43">
        <f>IFERROR(H5/E5,"-")</f>
        <v>2.1808581905868995E-2</v>
      </c>
      <c r="J5" s="44">
        <v>2523</v>
      </c>
      <c r="K5" s="43">
        <f>IFERROR(J5/F5,"-")</f>
        <v>0.16617269314364749</v>
      </c>
      <c r="L5" s="186">
        <f>IFERROR(H5/J5,"-")</f>
        <v>76759.888228299649</v>
      </c>
      <c r="M5" s="198">
        <f>IFERROR(J5/$BB$5,0)</f>
        <v>1.793584894929906E-2</v>
      </c>
      <c r="N5" s="380">
        <v>1376064220</v>
      </c>
      <c r="O5" s="377">
        <v>2094</v>
      </c>
      <c r="P5" s="226" t="s">
        <v>149</v>
      </c>
      <c r="Q5" s="44">
        <v>41026144</v>
      </c>
      <c r="R5" s="43">
        <f>IFERROR(Q5/N5,"-")</f>
        <v>2.9814120157851353E-2</v>
      </c>
      <c r="S5" s="44">
        <v>390</v>
      </c>
      <c r="T5" s="43">
        <f>IFERROR(S5/O5,"-")</f>
        <v>0.18624641833810887</v>
      </c>
      <c r="U5" s="186">
        <f>IFERROR(Q5/S5,"-")</f>
        <v>105195.24102564102</v>
      </c>
      <c r="V5" s="198">
        <f>IFERROR(S5/$BB$5,0)</f>
        <v>2.7724855688571674E-3</v>
      </c>
      <c r="W5" s="380">
        <v>840591360</v>
      </c>
      <c r="X5" s="377">
        <v>1217</v>
      </c>
      <c r="Y5" s="226" t="s">
        <v>149</v>
      </c>
      <c r="Z5" s="44">
        <v>15564362</v>
      </c>
      <c r="AA5" s="43">
        <f>IFERROR(Z5/W5,"-")</f>
        <v>1.851596714008576E-2</v>
      </c>
      <c r="AB5" s="44">
        <v>239</v>
      </c>
      <c r="AC5" s="43">
        <f>IFERROR(AB5/X5,"-")</f>
        <v>0.19638455217748563</v>
      </c>
      <c r="AD5" s="186">
        <f>IFERROR(Z5/AB5,"-")</f>
        <v>65122.853556485359</v>
      </c>
      <c r="AE5" s="198">
        <f>IFERROR(AB5/$BB$5,0)</f>
        <v>1.6990360280945205E-3</v>
      </c>
      <c r="AF5" s="380">
        <v>1831316530</v>
      </c>
      <c r="AG5" s="377">
        <v>2138</v>
      </c>
      <c r="AH5" s="226" t="s">
        <v>149</v>
      </c>
      <c r="AI5" s="44">
        <v>29590420</v>
      </c>
      <c r="AJ5" s="43">
        <f>IFERROR(AI5/AF5,"-")</f>
        <v>1.615800409992477E-2</v>
      </c>
      <c r="AK5" s="44">
        <v>524</v>
      </c>
      <c r="AL5" s="43">
        <f>IFERROR(AK5/AG5,"-")</f>
        <v>0.24508886810102901</v>
      </c>
      <c r="AM5" s="186">
        <f>IFERROR(AI5/AK5,"-")</f>
        <v>56470.267175572517</v>
      </c>
      <c r="AN5" s="198">
        <f>IFERROR(AK5/$BB$5,0)</f>
        <v>3.7250831745670658E-3</v>
      </c>
      <c r="AO5" s="380">
        <f>SUM(E5,N5,W5,AF5,)</f>
        <v>12928200950</v>
      </c>
      <c r="AP5" s="380">
        <f>SUM(F5,O5,X5,AG5,)</f>
        <v>20632</v>
      </c>
      <c r="AQ5" s="226" t="s">
        <v>149</v>
      </c>
      <c r="AR5" s="44">
        <f t="shared" ref="AR5:AR20" si="0">SUM(H5,Q5,Z5,AI5)</f>
        <v>279846124</v>
      </c>
      <c r="AS5" s="43">
        <f>IFERROR(AR5/AO5,"-")</f>
        <v>2.1646176841024427E-2</v>
      </c>
      <c r="AT5" s="44">
        <f t="shared" ref="AT5:AT22" si="1">SUM(J5,S5,AB5,AK5)</f>
        <v>3676</v>
      </c>
      <c r="AU5" s="43">
        <f>IFERROR(AT5/AP5,"-")</f>
        <v>0.1781698332687088</v>
      </c>
      <c r="AV5" s="186">
        <f>IFERROR(AR5/AT5,"-")</f>
        <v>76127.890097932541</v>
      </c>
      <c r="AW5" s="198">
        <f>IFERROR(AT5/$BB$5,0)</f>
        <v>2.6132453720817812E-2</v>
      </c>
      <c r="BA5" s="83" t="s">
        <v>191</v>
      </c>
      <c r="BB5" s="253">
        <v>140668</v>
      </c>
      <c r="BD5" s="20">
        <v>1</v>
      </c>
      <c r="BE5" s="83" t="s">
        <v>191</v>
      </c>
      <c r="BF5" s="99">
        <f t="shared" ref="BF5:BF12" si="2">INDEX($AL:$AL,(ROW()+($BD5)*16))</f>
        <v>0.85266604303087001</v>
      </c>
      <c r="BG5" s="16"/>
      <c r="BH5" s="80" t="str">
        <f>INDEX($BE$5:$BE$12,MATCH(BI5,BF$5:BF$12,0))</f>
        <v>大阪市医療圏</v>
      </c>
      <c r="BI5" s="82">
        <f t="shared" ref="BI5:BI12" si="3">LARGE(BF$5:BF$12,ROW(A1))</f>
        <v>0.89523809523809528</v>
      </c>
      <c r="BJ5" s="16"/>
      <c r="BK5" s="245">
        <f>$AL$157</f>
        <v>0.86474773609314359</v>
      </c>
      <c r="BL5" s="246">
        <v>0</v>
      </c>
    </row>
    <row r="6" spans="1:64" s="20" customFormat="1">
      <c r="B6" s="381"/>
      <c r="C6" s="383"/>
      <c r="D6" s="383"/>
      <c r="E6" s="371"/>
      <c r="F6" s="378"/>
      <c r="G6" s="227" t="s">
        <v>150</v>
      </c>
      <c r="H6" s="46">
        <v>256999189</v>
      </c>
      <c r="I6" s="45">
        <f>IFERROR(H6/E5,"-")</f>
        <v>2.8940604305417877E-2</v>
      </c>
      <c r="J6" s="46">
        <v>3443</v>
      </c>
      <c r="K6" s="45">
        <f>IFERROR(J6/F5,"-")</f>
        <v>0.22676677863399855</v>
      </c>
      <c r="L6" s="187">
        <f t="shared" ref="L6:L69" si="4">IFERROR(H6/J6,"-")</f>
        <v>74643.970084228873</v>
      </c>
      <c r="M6" s="199">
        <f>IFERROR(J6/$BB$5,0)</f>
        <v>2.4476071316859555E-2</v>
      </c>
      <c r="N6" s="371"/>
      <c r="O6" s="378"/>
      <c r="P6" s="227" t="s">
        <v>150</v>
      </c>
      <c r="Q6" s="46">
        <v>34366532</v>
      </c>
      <c r="R6" s="45">
        <f>IFERROR(Q6/N5,"-")</f>
        <v>2.4974511727366911E-2</v>
      </c>
      <c r="S6" s="46">
        <v>539</v>
      </c>
      <c r="T6" s="45">
        <f>IFERROR(S6/O5,"-")</f>
        <v>0.25740210124164281</v>
      </c>
      <c r="U6" s="187">
        <f t="shared" ref="U6:U69" si="5">IFERROR(Q6/S6,"-")</f>
        <v>63759.799628942485</v>
      </c>
      <c r="V6" s="199">
        <f>IFERROR(S6/$BB$5,0)</f>
        <v>3.8317172349077262E-3</v>
      </c>
      <c r="W6" s="371"/>
      <c r="X6" s="378"/>
      <c r="Y6" s="227" t="s">
        <v>150</v>
      </c>
      <c r="Z6" s="46">
        <v>33912154</v>
      </c>
      <c r="AA6" s="45">
        <f>IFERROR(Z6/W5,"-")</f>
        <v>4.0343210284721459E-2</v>
      </c>
      <c r="AB6" s="46">
        <v>334</v>
      </c>
      <c r="AC6" s="45">
        <f>IFERROR(AB6/X5,"-")</f>
        <v>0.27444535743631882</v>
      </c>
      <c r="AD6" s="187">
        <f t="shared" ref="AD6:AD69" si="6">IFERROR(Z6/AB6,"-")</f>
        <v>101533.39520958083</v>
      </c>
      <c r="AE6" s="199">
        <f>IFERROR(AB6/$BB$5,0)</f>
        <v>2.374385076918702E-3</v>
      </c>
      <c r="AF6" s="371"/>
      <c r="AG6" s="378"/>
      <c r="AH6" s="227" t="s">
        <v>150</v>
      </c>
      <c r="AI6" s="46">
        <v>47364491</v>
      </c>
      <c r="AJ6" s="45">
        <f>IFERROR(AI6/AF5,"-")</f>
        <v>2.5863628828818576E-2</v>
      </c>
      <c r="AK6" s="46">
        <v>681</v>
      </c>
      <c r="AL6" s="45">
        <f>IFERROR(AK6/AG5,"-")</f>
        <v>0.3185219831618335</v>
      </c>
      <c r="AM6" s="187">
        <f t="shared" ref="AM6:AM69" si="7">IFERROR(AI6/AK6,"-")</f>
        <v>69551.381791483116</v>
      </c>
      <c r="AN6" s="199">
        <f>IFERROR(AK6/$BB$5,0)</f>
        <v>4.841186339465977E-3</v>
      </c>
      <c r="AO6" s="371"/>
      <c r="AP6" s="371"/>
      <c r="AQ6" s="227" t="s">
        <v>150</v>
      </c>
      <c r="AR6" s="46">
        <f t="shared" si="0"/>
        <v>372642366</v>
      </c>
      <c r="AS6" s="45">
        <f>IFERROR(AR6/AO5,"-")</f>
        <v>2.8823992405532652E-2</v>
      </c>
      <c r="AT6" s="46">
        <f t="shared" si="1"/>
        <v>4997</v>
      </c>
      <c r="AU6" s="45">
        <f>IFERROR(AT6/AP5,"-")</f>
        <v>0.24219658782473827</v>
      </c>
      <c r="AV6" s="187">
        <f t="shared" ref="AV6:AV69" si="8">IFERROR(AR6/AT6,"-")</f>
        <v>74573.217130278164</v>
      </c>
      <c r="AW6" s="199">
        <f>IFERROR(AT6/$BB$5,0)</f>
        <v>3.5523359968151959E-2</v>
      </c>
      <c r="BA6" s="83" t="s">
        <v>7</v>
      </c>
      <c r="BB6" s="253">
        <v>104675</v>
      </c>
      <c r="BD6" s="20">
        <v>2</v>
      </c>
      <c r="BE6" s="83" t="s">
        <v>7</v>
      </c>
      <c r="BF6" s="99">
        <f t="shared" si="2"/>
        <v>0.84900117508813155</v>
      </c>
      <c r="BG6" s="16"/>
      <c r="BH6" s="80" t="str">
        <f>INDEX($BE$5:$BE$12,MATCH(BI6,BF$5:BF$12,0))</f>
        <v>南河内医療圏</v>
      </c>
      <c r="BI6" s="82">
        <f t="shared" si="3"/>
        <v>0.86092214663643241</v>
      </c>
      <c r="BJ6" s="16"/>
      <c r="BK6" s="245">
        <f t="shared" ref="BK6:BK12" si="9">$AL$157</f>
        <v>0.86474773609314359</v>
      </c>
      <c r="BL6" s="246">
        <v>0</v>
      </c>
    </row>
    <row r="7" spans="1:64" s="20" customFormat="1">
      <c r="B7" s="381"/>
      <c r="C7" s="383"/>
      <c r="D7" s="383"/>
      <c r="E7" s="371"/>
      <c r="F7" s="378"/>
      <c r="G7" s="228" t="s">
        <v>151</v>
      </c>
      <c r="H7" s="46">
        <v>187509893</v>
      </c>
      <c r="I7" s="45">
        <f>IFERROR(H7/E5,"-")</f>
        <v>2.1115434790980003E-2</v>
      </c>
      <c r="J7" s="46">
        <v>4166</v>
      </c>
      <c r="K7" s="45">
        <f>IFERROR(J7/F5,"-")</f>
        <v>0.27438582625304619</v>
      </c>
      <c r="L7" s="187">
        <f t="shared" si="4"/>
        <v>45009.575852136339</v>
      </c>
      <c r="M7" s="199">
        <f t="shared" ref="M7:M21" si="10">IFERROR(J7/$BB$5,0)</f>
        <v>2.961583302527938E-2</v>
      </c>
      <c r="N7" s="371"/>
      <c r="O7" s="378"/>
      <c r="P7" s="228" t="s">
        <v>151</v>
      </c>
      <c r="Q7" s="46">
        <v>25710092</v>
      </c>
      <c r="R7" s="45">
        <f>IFERROR(Q7/N5,"-")</f>
        <v>1.8683787883097491E-2</v>
      </c>
      <c r="S7" s="46">
        <v>631</v>
      </c>
      <c r="T7" s="45">
        <f>IFERROR(S7/O5,"-")</f>
        <v>0.30133715377268389</v>
      </c>
      <c r="U7" s="187">
        <f t="shared" si="5"/>
        <v>40744.99524564184</v>
      </c>
      <c r="V7" s="199">
        <f t="shared" ref="V7:V21" si="11">IFERROR(S7/$BB$5,0)</f>
        <v>4.4857394716637756E-3</v>
      </c>
      <c r="W7" s="371"/>
      <c r="X7" s="378"/>
      <c r="Y7" s="228" t="s">
        <v>151</v>
      </c>
      <c r="Z7" s="46">
        <v>17521301</v>
      </c>
      <c r="AA7" s="45">
        <f>IFERROR(Z7/W5,"-")</f>
        <v>2.0844017478361902E-2</v>
      </c>
      <c r="AB7" s="46">
        <v>413</v>
      </c>
      <c r="AC7" s="45">
        <f>IFERROR(AB7/X5,"-")</f>
        <v>0.33935907970419066</v>
      </c>
      <c r="AD7" s="187">
        <f t="shared" si="6"/>
        <v>42424.457627118645</v>
      </c>
      <c r="AE7" s="199">
        <f t="shared" ref="AE7:AE21" si="12">IFERROR(AB7/$BB$5,0)</f>
        <v>2.9359911280461798E-3</v>
      </c>
      <c r="AF7" s="371"/>
      <c r="AG7" s="378"/>
      <c r="AH7" s="228" t="s">
        <v>151</v>
      </c>
      <c r="AI7" s="46">
        <v>35387552</v>
      </c>
      <c r="AJ7" s="45">
        <f>IFERROR(AI7/AF5,"-")</f>
        <v>1.932355844568279E-2</v>
      </c>
      <c r="AK7" s="46">
        <v>695</v>
      </c>
      <c r="AL7" s="45">
        <f>IFERROR(AK7/AG5,"-")</f>
        <v>0.32507015902712816</v>
      </c>
      <c r="AM7" s="187">
        <f t="shared" si="7"/>
        <v>50917.341007194242</v>
      </c>
      <c r="AN7" s="199">
        <f t="shared" ref="AN7:AN21" si="13">IFERROR(AK7/$BB$5,0)</f>
        <v>4.940711462450593E-3</v>
      </c>
      <c r="AO7" s="371"/>
      <c r="AP7" s="371"/>
      <c r="AQ7" s="228" t="s">
        <v>151</v>
      </c>
      <c r="AR7" s="46">
        <f t="shared" si="0"/>
        <v>266128838</v>
      </c>
      <c r="AS7" s="45">
        <f>IFERROR(AR7/AO5,"-")</f>
        <v>2.0585140889227901E-2</v>
      </c>
      <c r="AT7" s="46">
        <f t="shared" si="1"/>
        <v>5905</v>
      </c>
      <c r="AU7" s="45">
        <f>IFERROR(AT7/AP5,"-")</f>
        <v>0.28620589375727024</v>
      </c>
      <c r="AV7" s="187">
        <f t="shared" si="8"/>
        <v>45068.389161727348</v>
      </c>
      <c r="AW7" s="199">
        <f t="shared" ref="AW7:AW21" si="14">IFERROR(AT7/$BB$5,0)</f>
        <v>4.1978275087439933E-2</v>
      </c>
      <c r="BA7" s="83" t="s">
        <v>12</v>
      </c>
      <c r="BB7" s="253">
        <v>167477</v>
      </c>
      <c r="BD7" s="20">
        <v>3</v>
      </c>
      <c r="BE7" s="83" t="s">
        <v>12</v>
      </c>
      <c r="BF7" s="99">
        <f t="shared" si="2"/>
        <v>0.85984848484848486</v>
      </c>
      <c r="BG7" s="16"/>
      <c r="BH7" s="80" t="str">
        <f t="shared" ref="BH7:BH12" si="15">INDEX($BE$5:$BE$12,MATCH(BI7,BF$5:BF$12,0))</f>
        <v>北河内医療圏</v>
      </c>
      <c r="BI7" s="82">
        <f t="shared" si="3"/>
        <v>0.85984848484848486</v>
      </c>
      <c r="BJ7" s="16"/>
      <c r="BK7" s="245">
        <f t="shared" si="9"/>
        <v>0.86474773609314359</v>
      </c>
      <c r="BL7" s="246">
        <v>0</v>
      </c>
    </row>
    <row r="8" spans="1:64" s="20" customFormat="1">
      <c r="B8" s="381"/>
      <c r="C8" s="383"/>
      <c r="D8" s="383"/>
      <c r="E8" s="371"/>
      <c r="F8" s="378"/>
      <c r="G8" s="228" t="s">
        <v>152</v>
      </c>
      <c r="H8" s="46">
        <v>35389662</v>
      </c>
      <c r="I8" s="45">
        <f>IFERROR(H8/E5,"-")</f>
        <v>3.9852195971111937E-3</v>
      </c>
      <c r="J8" s="46">
        <v>608</v>
      </c>
      <c r="K8" s="45">
        <f>IFERROR(J8/F5,"-")</f>
        <v>4.0044786932753741E-2</v>
      </c>
      <c r="L8" s="187">
        <f t="shared" si="4"/>
        <v>58206.680921052633</v>
      </c>
      <c r="M8" s="199">
        <f t="shared" si="10"/>
        <v>4.3222339124747633E-3</v>
      </c>
      <c r="N8" s="371"/>
      <c r="O8" s="378"/>
      <c r="P8" s="228" t="s">
        <v>152</v>
      </c>
      <c r="Q8" s="46">
        <v>1516733</v>
      </c>
      <c r="R8" s="45">
        <f>IFERROR(Q8/N5,"-")</f>
        <v>1.1022254470071172E-3</v>
      </c>
      <c r="S8" s="46">
        <v>113</v>
      </c>
      <c r="T8" s="45">
        <f>IFERROR(S8/O5,"-")</f>
        <v>5.3963705826170008E-2</v>
      </c>
      <c r="U8" s="187">
        <f t="shared" si="5"/>
        <v>13422.41592920354</v>
      </c>
      <c r="V8" s="199">
        <f t="shared" si="11"/>
        <v>8.0330992123297412E-4</v>
      </c>
      <c r="W8" s="371"/>
      <c r="X8" s="378"/>
      <c r="Y8" s="228" t="s">
        <v>152</v>
      </c>
      <c r="Z8" s="46">
        <v>729317</v>
      </c>
      <c r="AA8" s="45">
        <f>IFERROR(Z8/W5,"-")</f>
        <v>8.6762371671295785E-4</v>
      </c>
      <c r="AB8" s="46">
        <v>52</v>
      </c>
      <c r="AC8" s="45">
        <f>IFERROR(AB8/X5,"-")</f>
        <v>4.272801972062449E-2</v>
      </c>
      <c r="AD8" s="187">
        <f t="shared" si="6"/>
        <v>14025.326923076924</v>
      </c>
      <c r="AE8" s="199">
        <f t="shared" si="12"/>
        <v>3.6966474251428895E-4</v>
      </c>
      <c r="AF8" s="371"/>
      <c r="AG8" s="378"/>
      <c r="AH8" s="228" t="s">
        <v>152</v>
      </c>
      <c r="AI8" s="46">
        <v>9926279</v>
      </c>
      <c r="AJ8" s="45">
        <f>IFERROR(AI8/AF5,"-")</f>
        <v>5.4202967304619919E-3</v>
      </c>
      <c r="AK8" s="46">
        <v>109</v>
      </c>
      <c r="AL8" s="45">
        <f>IFERROR(AK8/AG5,"-")</f>
        <v>5.0982226379794202E-2</v>
      </c>
      <c r="AM8" s="187">
        <f t="shared" si="7"/>
        <v>91066.779816513765</v>
      </c>
      <c r="AN8" s="199">
        <f t="shared" si="13"/>
        <v>7.7487417180879803E-4</v>
      </c>
      <c r="AO8" s="371"/>
      <c r="AP8" s="371"/>
      <c r="AQ8" s="228" t="s">
        <v>152</v>
      </c>
      <c r="AR8" s="46">
        <f t="shared" si="0"/>
        <v>47561991</v>
      </c>
      <c r="AS8" s="45">
        <f>IFERROR(AR8/AO5,"-")</f>
        <v>3.6789334559345628E-3</v>
      </c>
      <c r="AT8" s="46">
        <f t="shared" si="1"/>
        <v>882</v>
      </c>
      <c r="AU8" s="45">
        <f>IFERROR(AT8/AP5,"-")</f>
        <v>4.2749127568825124E-2</v>
      </c>
      <c r="AV8" s="187">
        <f t="shared" si="8"/>
        <v>53925.159863945577</v>
      </c>
      <c r="AW8" s="199">
        <f t="shared" si="14"/>
        <v>6.2700827480308245E-3</v>
      </c>
      <c r="BA8" s="83" t="s">
        <v>20</v>
      </c>
      <c r="BB8" s="253">
        <v>118750</v>
      </c>
      <c r="BD8" s="20">
        <v>4</v>
      </c>
      <c r="BE8" s="83" t="s">
        <v>20</v>
      </c>
      <c r="BF8" s="99">
        <f t="shared" si="2"/>
        <v>0.85270425776754888</v>
      </c>
      <c r="BG8" s="16"/>
      <c r="BH8" s="80" t="str">
        <f t="shared" si="15"/>
        <v>堺市医療圏</v>
      </c>
      <c r="BI8" s="82">
        <f t="shared" si="3"/>
        <v>0.85984095427435392</v>
      </c>
      <c r="BJ8" s="16"/>
      <c r="BK8" s="245">
        <f t="shared" si="9"/>
        <v>0.86474773609314359</v>
      </c>
      <c r="BL8" s="246">
        <v>0</v>
      </c>
    </row>
    <row r="9" spans="1:64" s="20" customFormat="1">
      <c r="B9" s="381"/>
      <c r="C9" s="383"/>
      <c r="D9" s="383"/>
      <c r="E9" s="371"/>
      <c r="F9" s="378"/>
      <c r="G9" s="228" t="s">
        <v>153</v>
      </c>
      <c r="H9" s="46">
        <v>195251435</v>
      </c>
      <c r="I9" s="45">
        <f>IFERROR(H9/E5,"-")</f>
        <v>2.1987207595429489E-2</v>
      </c>
      <c r="J9" s="46">
        <v>4779</v>
      </c>
      <c r="K9" s="45">
        <f>IFERROR(J9/F5,"-")</f>
        <v>0.31475992886781268</v>
      </c>
      <c r="L9" s="187">
        <f t="shared" si="4"/>
        <v>40856.127851014855</v>
      </c>
      <c r="M9" s="199">
        <f t="shared" si="10"/>
        <v>3.3973611624534363E-2</v>
      </c>
      <c r="N9" s="371"/>
      <c r="O9" s="378"/>
      <c r="P9" s="228" t="s">
        <v>153</v>
      </c>
      <c r="Q9" s="46">
        <v>29665240</v>
      </c>
      <c r="R9" s="45">
        <f>IFERROR(Q9/N5,"-")</f>
        <v>2.1558034551614168E-2</v>
      </c>
      <c r="S9" s="46">
        <v>753</v>
      </c>
      <c r="T9" s="45">
        <f>IFERROR(S9/O5,"-")</f>
        <v>0.35959885386819485</v>
      </c>
      <c r="U9" s="187">
        <f t="shared" si="5"/>
        <v>39396.069057104913</v>
      </c>
      <c r="V9" s="199">
        <f t="shared" si="11"/>
        <v>5.3530298291011458E-3</v>
      </c>
      <c r="W9" s="371"/>
      <c r="X9" s="378"/>
      <c r="Y9" s="228" t="s">
        <v>153</v>
      </c>
      <c r="Z9" s="46">
        <v>25092817</v>
      </c>
      <c r="AA9" s="45">
        <f>IFERROR(Z9/W5,"-")</f>
        <v>2.9851385814862526E-2</v>
      </c>
      <c r="AB9" s="46">
        <v>440</v>
      </c>
      <c r="AC9" s="45">
        <f>IFERROR(AB9/X5,"-")</f>
        <v>0.36154478225143794</v>
      </c>
      <c r="AD9" s="187">
        <f t="shared" si="6"/>
        <v>57029.129545454547</v>
      </c>
      <c r="AE9" s="199">
        <f t="shared" si="12"/>
        <v>3.1279324366593683E-3</v>
      </c>
      <c r="AF9" s="371"/>
      <c r="AG9" s="378"/>
      <c r="AH9" s="228" t="s">
        <v>153</v>
      </c>
      <c r="AI9" s="46">
        <v>41640439</v>
      </c>
      <c r="AJ9" s="45">
        <f>IFERROR(AI9/AF5,"-")</f>
        <v>2.2737980200506352E-2</v>
      </c>
      <c r="AK9" s="46">
        <v>848</v>
      </c>
      <c r="AL9" s="45">
        <f>IFERROR(AK9/AG5,"-")</f>
        <v>0.39663236669784846</v>
      </c>
      <c r="AM9" s="187">
        <f t="shared" si="7"/>
        <v>49104.291273584902</v>
      </c>
      <c r="AN9" s="199">
        <f t="shared" si="13"/>
        <v>6.028378877925328E-3</v>
      </c>
      <c r="AO9" s="371"/>
      <c r="AP9" s="371"/>
      <c r="AQ9" s="228" t="s">
        <v>153</v>
      </c>
      <c r="AR9" s="46">
        <f t="shared" si="0"/>
        <v>291649931</v>
      </c>
      <c r="AS9" s="45">
        <f>IFERROR(AR9/AO5,"-")</f>
        <v>2.2559204650976591E-2</v>
      </c>
      <c r="AT9" s="46">
        <f t="shared" si="1"/>
        <v>6820</v>
      </c>
      <c r="AU9" s="45">
        <f>IFERROR(AT9/AP5,"-")</f>
        <v>0.330554478480031</v>
      </c>
      <c r="AV9" s="187">
        <f t="shared" si="8"/>
        <v>42763.919501466276</v>
      </c>
      <c r="AW9" s="199">
        <f t="shared" si="14"/>
        <v>4.8482952768220205E-2</v>
      </c>
      <c r="BA9" s="83" t="s">
        <v>24</v>
      </c>
      <c r="BB9" s="253">
        <v>96373</v>
      </c>
      <c r="BD9" s="20">
        <v>5</v>
      </c>
      <c r="BE9" s="83" t="s">
        <v>24</v>
      </c>
      <c r="BF9" s="99">
        <f t="shared" si="2"/>
        <v>0.86092214663643241</v>
      </c>
      <c r="BG9" s="16"/>
      <c r="BH9" s="80" t="str">
        <f t="shared" si="15"/>
        <v>中河内医療圏</v>
      </c>
      <c r="BI9" s="82">
        <f t="shared" si="3"/>
        <v>0.85270425776754888</v>
      </c>
      <c r="BJ9" s="16"/>
      <c r="BK9" s="245">
        <f t="shared" si="9"/>
        <v>0.86474773609314359</v>
      </c>
      <c r="BL9" s="246">
        <v>0</v>
      </c>
    </row>
    <row r="10" spans="1:64" s="20" customFormat="1">
      <c r="B10" s="381"/>
      <c r="C10" s="383"/>
      <c r="D10" s="383"/>
      <c r="E10" s="371"/>
      <c r="F10" s="378"/>
      <c r="G10" s="228" t="s">
        <v>154</v>
      </c>
      <c r="H10" s="46">
        <v>392311055</v>
      </c>
      <c r="I10" s="45">
        <f>IFERROR(H10/E5,"-")</f>
        <v>4.4178034380474365E-2</v>
      </c>
      <c r="J10" s="46">
        <v>5541</v>
      </c>
      <c r="K10" s="45">
        <f>IFERROR(J10/F5,"-")</f>
        <v>0.36494763880655995</v>
      </c>
      <c r="L10" s="187">
        <f t="shared" si="4"/>
        <v>70801.48980328461</v>
      </c>
      <c r="M10" s="199">
        <f t="shared" si="10"/>
        <v>3.9390621889839904E-2</v>
      </c>
      <c r="N10" s="371"/>
      <c r="O10" s="378"/>
      <c r="P10" s="228" t="s">
        <v>154</v>
      </c>
      <c r="Q10" s="46">
        <v>62517665</v>
      </c>
      <c r="R10" s="45">
        <f>IFERROR(Q10/N5,"-")</f>
        <v>4.5432229173141353E-2</v>
      </c>
      <c r="S10" s="46">
        <v>847</v>
      </c>
      <c r="T10" s="45">
        <f>IFERROR(S10/O5,"-")</f>
        <v>0.40448901623686723</v>
      </c>
      <c r="U10" s="187">
        <f t="shared" si="5"/>
        <v>73810.702479338841</v>
      </c>
      <c r="V10" s="199">
        <f t="shared" si="11"/>
        <v>6.021269940569284E-3</v>
      </c>
      <c r="W10" s="371"/>
      <c r="X10" s="378"/>
      <c r="Y10" s="228" t="s">
        <v>154</v>
      </c>
      <c r="Z10" s="46">
        <v>43634330</v>
      </c>
      <c r="AA10" s="45">
        <f>IFERROR(Z10/W5,"-")</f>
        <v>5.1909086955164517E-2</v>
      </c>
      <c r="AB10" s="46">
        <v>513</v>
      </c>
      <c r="AC10" s="45">
        <f>IFERROR(AB10/X5,"-")</f>
        <v>0.42152834839769926</v>
      </c>
      <c r="AD10" s="187">
        <f t="shared" si="6"/>
        <v>85057.17348927875</v>
      </c>
      <c r="AE10" s="199">
        <f t="shared" si="12"/>
        <v>3.6468848636505816E-3</v>
      </c>
      <c r="AF10" s="371"/>
      <c r="AG10" s="378"/>
      <c r="AH10" s="228" t="s">
        <v>154</v>
      </c>
      <c r="AI10" s="46">
        <v>77601788</v>
      </c>
      <c r="AJ10" s="45">
        <f>IFERROR(AI10/AF5,"-")</f>
        <v>4.2374863508713043E-2</v>
      </c>
      <c r="AK10" s="46">
        <v>918</v>
      </c>
      <c r="AL10" s="45">
        <f>IFERROR(AK10/AG5,"-")</f>
        <v>0.42937324602432181</v>
      </c>
      <c r="AM10" s="187">
        <f t="shared" si="7"/>
        <v>84533.538126361658</v>
      </c>
      <c r="AN10" s="199">
        <f t="shared" si="13"/>
        <v>6.526004492848409E-3</v>
      </c>
      <c r="AO10" s="371"/>
      <c r="AP10" s="371"/>
      <c r="AQ10" s="228" t="s">
        <v>154</v>
      </c>
      <c r="AR10" s="46">
        <f t="shared" si="0"/>
        <v>576064838</v>
      </c>
      <c r="AS10" s="45">
        <f>IFERROR(AR10/AO5,"-")</f>
        <v>4.4558778149252083E-2</v>
      </c>
      <c r="AT10" s="46">
        <f t="shared" si="1"/>
        <v>7819</v>
      </c>
      <c r="AU10" s="45">
        <f>IFERROR(AT10/AP5,"-")</f>
        <v>0.37897440868553706</v>
      </c>
      <c r="AV10" s="187">
        <f t="shared" si="8"/>
        <v>73675.001662616705</v>
      </c>
      <c r="AW10" s="199">
        <f t="shared" si="14"/>
        <v>5.5584781186908183E-2</v>
      </c>
      <c r="BA10" s="83" t="s">
        <v>34</v>
      </c>
      <c r="BB10" s="253">
        <v>121794</v>
      </c>
      <c r="BD10" s="20">
        <v>6</v>
      </c>
      <c r="BE10" s="83" t="s">
        <v>34</v>
      </c>
      <c r="BF10" s="99">
        <f t="shared" si="2"/>
        <v>0.85984095427435392</v>
      </c>
      <c r="BG10" s="16"/>
      <c r="BH10" s="80" t="str">
        <f t="shared" si="15"/>
        <v>豊能医療圏</v>
      </c>
      <c r="BI10" s="82">
        <f t="shared" si="3"/>
        <v>0.85266604303087001</v>
      </c>
      <c r="BJ10" s="16"/>
      <c r="BK10" s="245">
        <f t="shared" si="9"/>
        <v>0.86474773609314359</v>
      </c>
      <c r="BL10" s="246">
        <v>0</v>
      </c>
    </row>
    <row r="11" spans="1:64" s="20" customFormat="1">
      <c r="B11" s="381"/>
      <c r="C11" s="383"/>
      <c r="D11" s="383"/>
      <c r="E11" s="371"/>
      <c r="F11" s="378"/>
      <c r="G11" s="228" t="s">
        <v>155</v>
      </c>
      <c r="H11" s="46">
        <v>181510807</v>
      </c>
      <c r="I11" s="45">
        <f>IFERROR(H11/E5,"-")</f>
        <v>2.0439879452475912E-2</v>
      </c>
      <c r="J11" s="46">
        <v>1292</v>
      </c>
      <c r="K11" s="45">
        <f>IFERROR(J11/F5,"-")</f>
        <v>8.5095172232101696E-2</v>
      </c>
      <c r="L11" s="187">
        <f t="shared" si="4"/>
        <v>140488.2407120743</v>
      </c>
      <c r="M11" s="199">
        <f t="shared" si="10"/>
        <v>9.1847470640088712E-3</v>
      </c>
      <c r="N11" s="371"/>
      <c r="O11" s="378"/>
      <c r="P11" s="228" t="s">
        <v>155</v>
      </c>
      <c r="Q11" s="46">
        <v>24558336</v>
      </c>
      <c r="R11" s="45">
        <f>IFERROR(Q11/N5,"-")</f>
        <v>1.7846794970077778E-2</v>
      </c>
      <c r="S11" s="46">
        <v>223</v>
      </c>
      <c r="T11" s="45">
        <f>IFERROR(S11/O5,"-")</f>
        <v>0.10649474689589303</v>
      </c>
      <c r="U11" s="187">
        <f t="shared" si="5"/>
        <v>110127.067264574</v>
      </c>
      <c r="V11" s="199">
        <f t="shared" si="11"/>
        <v>1.5852930303978162E-3</v>
      </c>
      <c r="W11" s="371"/>
      <c r="X11" s="378"/>
      <c r="Y11" s="228" t="s">
        <v>155</v>
      </c>
      <c r="Z11" s="46">
        <v>28449187</v>
      </c>
      <c r="AA11" s="45">
        <f>IFERROR(Z11/W5,"-")</f>
        <v>3.3844253407505881E-2</v>
      </c>
      <c r="AB11" s="46">
        <v>154</v>
      </c>
      <c r="AC11" s="45">
        <f>IFERROR(AB11/X5,"-")</f>
        <v>0.12654067378800329</v>
      </c>
      <c r="AD11" s="187">
        <f t="shared" si="6"/>
        <v>184734.98051948051</v>
      </c>
      <c r="AE11" s="199">
        <f t="shared" si="12"/>
        <v>1.0947763528307789E-3</v>
      </c>
      <c r="AF11" s="371"/>
      <c r="AG11" s="378"/>
      <c r="AH11" s="228" t="s">
        <v>155</v>
      </c>
      <c r="AI11" s="46">
        <v>62631930</v>
      </c>
      <c r="AJ11" s="45">
        <f>IFERROR(AI11/AF5,"-")</f>
        <v>3.4200494001984466E-2</v>
      </c>
      <c r="AK11" s="46">
        <v>276</v>
      </c>
      <c r="AL11" s="45">
        <f>IFERROR(AK11/AG5,"-")</f>
        <v>0.12909260991580918</v>
      </c>
      <c r="AM11" s="187">
        <f t="shared" si="7"/>
        <v>226927.28260869565</v>
      </c>
      <c r="AN11" s="199">
        <f t="shared" si="13"/>
        <v>1.9620667102681491E-3</v>
      </c>
      <c r="AO11" s="371"/>
      <c r="AP11" s="371"/>
      <c r="AQ11" s="228" t="s">
        <v>155</v>
      </c>
      <c r="AR11" s="46">
        <f t="shared" si="0"/>
        <v>297150260</v>
      </c>
      <c r="AS11" s="45">
        <f>IFERROR(AR11/AO5,"-")</f>
        <v>2.298465665479929E-2</v>
      </c>
      <c r="AT11" s="46">
        <f t="shared" si="1"/>
        <v>1945</v>
      </c>
      <c r="AU11" s="45">
        <f>IFERROR(AT11/AP5,"-")</f>
        <v>9.4271035284994184E-2</v>
      </c>
      <c r="AV11" s="187">
        <f t="shared" si="8"/>
        <v>152776.48329048842</v>
      </c>
      <c r="AW11" s="199">
        <f t="shared" si="14"/>
        <v>1.3826883157505616E-2</v>
      </c>
      <c r="BA11" s="83" t="s">
        <v>43</v>
      </c>
      <c r="BB11" s="253">
        <v>124007</v>
      </c>
      <c r="BD11" s="20">
        <v>7</v>
      </c>
      <c r="BE11" s="83" t="s">
        <v>43</v>
      </c>
      <c r="BF11" s="99">
        <f t="shared" si="2"/>
        <v>0.84472049689440998</v>
      </c>
      <c r="BG11" s="16"/>
      <c r="BH11" s="80" t="str">
        <f t="shared" si="15"/>
        <v>三島医療圏</v>
      </c>
      <c r="BI11" s="82">
        <f t="shared" si="3"/>
        <v>0.84900117508813155</v>
      </c>
      <c r="BJ11" s="16"/>
      <c r="BK11" s="245">
        <f t="shared" si="9"/>
        <v>0.86474773609314359</v>
      </c>
      <c r="BL11" s="246">
        <v>0</v>
      </c>
    </row>
    <row r="12" spans="1:64" s="20" customFormat="1">
      <c r="B12" s="381"/>
      <c r="C12" s="383"/>
      <c r="D12" s="383"/>
      <c r="E12" s="371"/>
      <c r="F12" s="378"/>
      <c r="G12" s="228" t="s">
        <v>165</v>
      </c>
      <c r="H12" s="46">
        <v>5964</v>
      </c>
      <c r="I12" s="45">
        <f>IFERROR(H12/E5,"-")</f>
        <v>6.7160431419693012E-7</v>
      </c>
      <c r="J12" s="46">
        <v>5</v>
      </c>
      <c r="K12" s="45">
        <f>IFERROR(J12/F5,"-")</f>
        <v>3.2931568201277747E-4</v>
      </c>
      <c r="L12" s="187">
        <f t="shared" si="4"/>
        <v>1192.8</v>
      </c>
      <c r="M12" s="199">
        <f t="shared" si="10"/>
        <v>3.5544686780220093E-5</v>
      </c>
      <c r="N12" s="371"/>
      <c r="O12" s="378"/>
      <c r="P12" s="228" t="s">
        <v>165</v>
      </c>
      <c r="Q12" s="46">
        <v>960</v>
      </c>
      <c r="R12" s="45">
        <f>IFERROR(Q12/N5,"-")</f>
        <v>6.9764185860453515E-7</v>
      </c>
      <c r="S12" s="46">
        <v>1</v>
      </c>
      <c r="T12" s="45">
        <f>IFERROR(S12/O5,"-")</f>
        <v>4.7755491881566379E-4</v>
      </c>
      <c r="U12" s="187">
        <f t="shared" si="5"/>
        <v>960</v>
      </c>
      <c r="V12" s="199">
        <f t="shared" si="11"/>
        <v>7.1089373560440188E-6</v>
      </c>
      <c r="W12" s="371"/>
      <c r="X12" s="378"/>
      <c r="Y12" s="228" t="s">
        <v>165</v>
      </c>
      <c r="Z12" s="46">
        <v>1385</v>
      </c>
      <c r="AA12" s="45">
        <f>IFERROR(Z12/W5,"-")</f>
        <v>1.6476495785062555E-6</v>
      </c>
      <c r="AB12" s="46">
        <v>1</v>
      </c>
      <c r="AC12" s="45">
        <f>IFERROR(AB12/X5,"-")</f>
        <v>8.2169268693508624E-4</v>
      </c>
      <c r="AD12" s="187">
        <f t="shared" si="6"/>
        <v>1385</v>
      </c>
      <c r="AE12" s="199">
        <f t="shared" si="12"/>
        <v>7.1089373560440188E-6</v>
      </c>
      <c r="AF12" s="371"/>
      <c r="AG12" s="378"/>
      <c r="AH12" s="228" t="s">
        <v>165</v>
      </c>
      <c r="AI12" s="46">
        <v>501</v>
      </c>
      <c r="AJ12" s="45">
        <f>IFERROR(AI12/AF5,"-")</f>
        <v>2.7357367871298578E-7</v>
      </c>
      <c r="AK12" s="46">
        <v>1</v>
      </c>
      <c r="AL12" s="45">
        <f>IFERROR(AK12/AG5,"-")</f>
        <v>4.6772684752104771E-4</v>
      </c>
      <c r="AM12" s="187">
        <f t="shared" si="7"/>
        <v>501</v>
      </c>
      <c r="AN12" s="199">
        <f t="shared" si="13"/>
        <v>7.1089373560440188E-6</v>
      </c>
      <c r="AO12" s="371"/>
      <c r="AP12" s="371"/>
      <c r="AQ12" s="228" t="s">
        <v>165</v>
      </c>
      <c r="AR12" s="46">
        <f t="shared" si="0"/>
        <v>8810</v>
      </c>
      <c r="AS12" s="45">
        <f>IFERROR(AR12/AO5,"-")</f>
        <v>6.814559917557593E-7</v>
      </c>
      <c r="AT12" s="46">
        <f t="shared" si="1"/>
        <v>8</v>
      </c>
      <c r="AU12" s="45">
        <f>IFERROR(AT12/AP5,"-")</f>
        <v>3.8774718883288094E-4</v>
      </c>
      <c r="AV12" s="187">
        <f t="shared" si="8"/>
        <v>1101.25</v>
      </c>
      <c r="AW12" s="199">
        <f t="shared" si="14"/>
        <v>5.6871498848352151E-5</v>
      </c>
      <c r="BA12" s="83" t="s">
        <v>56</v>
      </c>
      <c r="BB12" s="253">
        <v>346813</v>
      </c>
      <c r="BD12" s="20">
        <v>8</v>
      </c>
      <c r="BE12" s="83" t="s">
        <v>56</v>
      </c>
      <c r="BF12" s="99">
        <f t="shared" si="2"/>
        <v>0.89523809523809528</v>
      </c>
      <c r="BG12" s="16"/>
      <c r="BH12" s="80" t="str">
        <f t="shared" si="15"/>
        <v>泉州医療圏</v>
      </c>
      <c r="BI12" s="82">
        <f t="shared" si="3"/>
        <v>0.84472049689440998</v>
      </c>
      <c r="BJ12" s="16"/>
      <c r="BK12" s="245">
        <f t="shared" si="9"/>
        <v>0.86474773609314359</v>
      </c>
      <c r="BL12" s="246">
        <v>999</v>
      </c>
    </row>
    <row r="13" spans="1:64" s="20" customFormat="1">
      <c r="B13" s="381"/>
      <c r="C13" s="383"/>
      <c r="D13" s="383"/>
      <c r="E13" s="371"/>
      <c r="F13" s="378"/>
      <c r="G13" s="228" t="s">
        <v>156</v>
      </c>
      <c r="H13" s="46">
        <v>4128871</v>
      </c>
      <c r="I13" s="45">
        <f>IFERROR(H13/E5,"-")</f>
        <v>4.649509685383288E-4</v>
      </c>
      <c r="J13" s="46">
        <v>156</v>
      </c>
      <c r="K13" s="45">
        <f>IFERROR(J13/F5,"-")</f>
        <v>1.0274649278798656E-2</v>
      </c>
      <c r="L13" s="187">
        <f t="shared" si="4"/>
        <v>26467.121794871793</v>
      </c>
      <c r="M13" s="199">
        <f t="shared" si="10"/>
        <v>1.1089942275428668E-3</v>
      </c>
      <c r="N13" s="371"/>
      <c r="O13" s="378"/>
      <c r="P13" s="228" t="s">
        <v>156</v>
      </c>
      <c r="Q13" s="46">
        <v>422725</v>
      </c>
      <c r="R13" s="45">
        <f>IFERROR(Q13/N5,"-")</f>
        <v>3.0719859862354392E-4</v>
      </c>
      <c r="S13" s="46">
        <v>28</v>
      </c>
      <c r="T13" s="45">
        <f>IFERROR(S13/O5,"-")</f>
        <v>1.3371537726838587E-2</v>
      </c>
      <c r="U13" s="187">
        <f t="shared" si="5"/>
        <v>15097.321428571429</v>
      </c>
      <c r="V13" s="199">
        <f t="shared" si="11"/>
        <v>1.9905024596923252E-4</v>
      </c>
      <c r="W13" s="371"/>
      <c r="X13" s="378"/>
      <c r="Y13" s="228" t="s">
        <v>156</v>
      </c>
      <c r="Z13" s="46">
        <v>541332</v>
      </c>
      <c r="AA13" s="45">
        <f>IFERROR(Z13/W5,"-")</f>
        <v>6.4398948854292289E-4</v>
      </c>
      <c r="AB13" s="46">
        <v>25</v>
      </c>
      <c r="AC13" s="45">
        <f>IFERROR(AB13/X5,"-")</f>
        <v>2.0542317173377157E-2</v>
      </c>
      <c r="AD13" s="187">
        <f t="shared" si="6"/>
        <v>21653.279999999999</v>
      </c>
      <c r="AE13" s="199">
        <f t="shared" si="12"/>
        <v>1.7772343390110045E-4</v>
      </c>
      <c r="AF13" s="371"/>
      <c r="AG13" s="378"/>
      <c r="AH13" s="228" t="s">
        <v>156</v>
      </c>
      <c r="AI13" s="46">
        <v>651159</v>
      </c>
      <c r="AJ13" s="45">
        <f>IFERROR(AI13/AF5,"-")</f>
        <v>3.555687885370641E-4</v>
      </c>
      <c r="AK13" s="46">
        <v>39</v>
      </c>
      <c r="AL13" s="45">
        <f>IFERROR(AK13/AG5,"-")</f>
        <v>1.824134705332086E-2</v>
      </c>
      <c r="AM13" s="187">
        <f t="shared" si="7"/>
        <v>16696.384615384617</v>
      </c>
      <c r="AN13" s="199">
        <f t="shared" si="13"/>
        <v>2.772485568857167E-4</v>
      </c>
      <c r="AO13" s="371"/>
      <c r="AP13" s="371"/>
      <c r="AQ13" s="228" t="s">
        <v>156</v>
      </c>
      <c r="AR13" s="46">
        <f t="shared" si="0"/>
        <v>5744087</v>
      </c>
      <c r="AS13" s="45">
        <f>IFERROR(AR13/AO5,"-")</f>
        <v>4.4430675406542159E-4</v>
      </c>
      <c r="AT13" s="46">
        <f t="shared" si="1"/>
        <v>248</v>
      </c>
      <c r="AU13" s="45">
        <f>IFERROR(AT13/AP5,"-")</f>
        <v>1.202016285381931E-2</v>
      </c>
      <c r="AV13" s="187">
        <f t="shared" si="8"/>
        <v>23161.641129032258</v>
      </c>
      <c r="AW13" s="199">
        <f t="shared" si="14"/>
        <v>1.7630164642989167E-3</v>
      </c>
      <c r="BA13" s="192" t="s">
        <v>305</v>
      </c>
      <c r="BB13" s="253">
        <v>1220557</v>
      </c>
    </row>
    <row r="14" spans="1:64" s="20" customFormat="1">
      <c r="B14" s="381"/>
      <c r="C14" s="383"/>
      <c r="D14" s="383"/>
      <c r="E14" s="371"/>
      <c r="F14" s="378"/>
      <c r="G14" s="228" t="s">
        <v>157</v>
      </c>
      <c r="H14" s="46">
        <v>5169152</v>
      </c>
      <c r="I14" s="45">
        <f>IFERROR(H14/E5,"-")</f>
        <v>5.820967109221478E-4</v>
      </c>
      <c r="J14" s="46">
        <v>413</v>
      </c>
      <c r="K14" s="45">
        <f>IFERROR(J14/F5,"-")</f>
        <v>2.7201475334255418E-2</v>
      </c>
      <c r="L14" s="187">
        <f t="shared" si="4"/>
        <v>12516.106537530266</v>
      </c>
      <c r="M14" s="199">
        <f t="shared" si="10"/>
        <v>2.9359911280461798E-3</v>
      </c>
      <c r="N14" s="371"/>
      <c r="O14" s="378"/>
      <c r="P14" s="228" t="s">
        <v>157</v>
      </c>
      <c r="Q14" s="46">
        <v>655599</v>
      </c>
      <c r="R14" s="45">
        <f>IFERROR(Q14/N5,"-")</f>
        <v>4.7643052589507777E-4</v>
      </c>
      <c r="S14" s="46">
        <v>75</v>
      </c>
      <c r="T14" s="45">
        <f>IFERROR(S14/O5,"-")</f>
        <v>3.5816618911174783E-2</v>
      </c>
      <c r="U14" s="187">
        <f t="shared" si="5"/>
        <v>8741.32</v>
      </c>
      <c r="V14" s="199">
        <f t="shared" si="11"/>
        <v>5.3317030170330136E-4</v>
      </c>
      <c r="W14" s="371"/>
      <c r="X14" s="378"/>
      <c r="Y14" s="228" t="s">
        <v>157</v>
      </c>
      <c r="Z14" s="46">
        <v>192185</v>
      </c>
      <c r="AA14" s="45">
        <f>IFERROR(Z14/W5,"-")</f>
        <v>2.2863071064637162E-4</v>
      </c>
      <c r="AB14" s="46">
        <v>38</v>
      </c>
      <c r="AC14" s="45">
        <f>IFERROR(AB14/X5,"-")</f>
        <v>3.1224322103533278E-2</v>
      </c>
      <c r="AD14" s="187">
        <f t="shared" si="6"/>
        <v>5057.5</v>
      </c>
      <c r="AE14" s="199">
        <f t="shared" si="12"/>
        <v>2.701396195296727E-4</v>
      </c>
      <c r="AF14" s="371"/>
      <c r="AG14" s="378"/>
      <c r="AH14" s="228" t="s">
        <v>157</v>
      </c>
      <c r="AI14" s="46">
        <v>1378314</v>
      </c>
      <c r="AJ14" s="45">
        <f>IFERROR(AI14/AF5,"-")</f>
        <v>7.5263559161998063E-4</v>
      </c>
      <c r="AK14" s="46">
        <v>117</v>
      </c>
      <c r="AL14" s="45">
        <f>IFERROR(AK14/AG5,"-")</f>
        <v>5.4724041159962579E-2</v>
      </c>
      <c r="AM14" s="187">
        <f t="shared" si="7"/>
        <v>11780.461538461539</v>
      </c>
      <c r="AN14" s="199">
        <f t="shared" si="13"/>
        <v>8.317456706571502E-4</v>
      </c>
      <c r="AO14" s="371"/>
      <c r="AP14" s="371"/>
      <c r="AQ14" s="228" t="s">
        <v>157</v>
      </c>
      <c r="AR14" s="46">
        <f t="shared" si="0"/>
        <v>7395250</v>
      </c>
      <c r="AS14" s="45">
        <f>IFERROR(AR14/AO5,"-")</f>
        <v>5.7202467911824967E-4</v>
      </c>
      <c r="AT14" s="46">
        <f t="shared" si="1"/>
        <v>643</v>
      </c>
      <c r="AU14" s="45">
        <f>IFERROR(AT14/AP5,"-")</f>
        <v>3.1165180302442808E-2</v>
      </c>
      <c r="AV14" s="187">
        <f t="shared" si="8"/>
        <v>11501.166407465007</v>
      </c>
      <c r="AW14" s="199">
        <f t="shared" si="14"/>
        <v>4.5710467199363038E-3</v>
      </c>
    </row>
    <row r="15" spans="1:64" s="20" customFormat="1">
      <c r="B15" s="381"/>
      <c r="C15" s="383"/>
      <c r="D15" s="383"/>
      <c r="E15" s="371"/>
      <c r="F15" s="378"/>
      <c r="G15" s="228" t="s">
        <v>158</v>
      </c>
      <c r="H15" s="46">
        <v>3091204</v>
      </c>
      <c r="I15" s="45">
        <f>IFERROR(H15/E5,"-")</f>
        <v>3.4809958793809642E-4</v>
      </c>
      <c r="J15" s="46">
        <v>57</v>
      </c>
      <c r="K15" s="45">
        <f>IFERROR(J15/F5,"-")</f>
        <v>3.754198774945663E-3</v>
      </c>
      <c r="L15" s="187">
        <f t="shared" si="4"/>
        <v>54231.649122807015</v>
      </c>
      <c r="M15" s="199">
        <f t="shared" si="10"/>
        <v>4.0520942929450908E-4</v>
      </c>
      <c r="N15" s="371"/>
      <c r="O15" s="378"/>
      <c r="P15" s="228" t="s">
        <v>158</v>
      </c>
      <c r="Q15" s="46">
        <v>245602</v>
      </c>
      <c r="R15" s="45">
        <f>IFERROR(Q15/N5,"-")</f>
        <v>1.78481495580199E-4</v>
      </c>
      <c r="S15" s="46">
        <v>17</v>
      </c>
      <c r="T15" s="45">
        <f>IFERROR(S15/O5,"-")</f>
        <v>8.1184336198662846E-3</v>
      </c>
      <c r="U15" s="187">
        <f t="shared" si="5"/>
        <v>14447.176470588236</v>
      </c>
      <c r="V15" s="199">
        <f t="shared" si="11"/>
        <v>1.2085193505274831E-4</v>
      </c>
      <c r="W15" s="371"/>
      <c r="X15" s="378"/>
      <c r="Y15" s="228" t="s">
        <v>158</v>
      </c>
      <c r="Z15" s="46">
        <v>64383</v>
      </c>
      <c r="AA15" s="45">
        <f>IFERROR(Z15/W5,"-")</f>
        <v>7.6592507446186458E-5</v>
      </c>
      <c r="AB15" s="46">
        <v>6</v>
      </c>
      <c r="AC15" s="45">
        <f>IFERROR(AB15/X5,"-")</f>
        <v>4.9301561216105174E-3</v>
      </c>
      <c r="AD15" s="187">
        <f t="shared" si="6"/>
        <v>10730.5</v>
      </c>
      <c r="AE15" s="199">
        <f t="shared" si="12"/>
        <v>4.2653624136264108E-5</v>
      </c>
      <c r="AF15" s="371"/>
      <c r="AG15" s="378"/>
      <c r="AH15" s="228" t="s">
        <v>158</v>
      </c>
      <c r="AI15" s="46">
        <v>1399489</v>
      </c>
      <c r="AJ15" s="45">
        <f>IFERROR(AI15/AF5,"-")</f>
        <v>7.6419831147376801E-4</v>
      </c>
      <c r="AK15" s="46">
        <v>47</v>
      </c>
      <c r="AL15" s="45">
        <f>IFERROR(AK15/AG5,"-")</f>
        <v>2.1983161833489244E-2</v>
      </c>
      <c r="AM15" s="187">
        <f t="shared" si="7"/>
        <v>29776.361702127659</v>
      </c>
      <c r="AN15" s="199">
        <f t="shared" si="13"/>
        <v>3.3412005573406887E-4</v>
      </c>
      <c r="AO15" s="371"/>
      <c r="AP15" s="371"/>
      <c r="AQ15" s="228" t="s">
        <v>158</v>
      </c>
      <c r="AR15" s="46">
        <f t="shared" si="0"/>
        <v>4800678</v>
      </c>
      <c r="AS15" s="45">
        <f>IFERROR(AR15/AO5,"-")</f>
        <v>3.7133380108854202E-4</v>
      </c>
      <c r="AT15" s="46">
        <f t="shared" si="1"/>
        <v>127</v>
      </c>
      <c r="AU15" s="45">
        <f>IFERROR(AT15/AP5,"-")</f>
        <v>6.155486622721985E-3</v>
      </c>
      <c r="AV15" s="187">
        <f t="shared" si="8"/>
        <v>37800.614173228343</v>
      </c>
      <c r="AW15" s="199">
        <f t="shared" si="14"/>
        <v>9.0283504421759036E-4</v>
      </c>
    </row>
    <row r="16" spans="1:64" s="20" customFormat="1">
      <c r="B16" s="381"/>
      <c r="C16" s="383"/>
      <c r="D16" s="383"/>
      <c r="E16" s="371"/>
      <c r="F16" s="378"/>
      <c r="G16" s="228" t="s">
        <v>159</v>
      </c>
      <c r="H16" s="46">
        <v>12317394</v>
      </c>
      <c r="I16" s="45">
        <f>IFERROR(H16/E5,"-")</f>
        <v>1.3870581740548929E-3</v>
      </c>
      <c r="J16" s="46">
        <v>63</v>
      </c>
      <c r="K16" s="45">
        <f>IFERROR(J16/F5,"-")</f>
        <v>4.1493775933609959E-3</v>
      </c>
      <c r="L16" s="187">
        <f t="shared" si="4"/>
        <v>195514.19047619047</v>
      </c>
      <c r="M16" s="199">
        <f t="shared" si="10"/>
        <v>4.4786305343077316E-4</v>
      </c>
      <c r="N16" s="371"/>
      <c r="O16" s="378"/>
      <c r="P16" s="228" t="s">
        <v>159</v>
      </c>
      <c r="Q16" s="46">
        <v>5158659</v>
      </c>
      <c r="R16" s="45">
        <f>IFERROR(Q16/N5,"-")</f>
        <v>3.7488504715281383E-3</v>
      </c>
      <c r="S16" s="46">
        <v>11</v>
      </c>
      <c r="T16" s="45">
        <f>IFERROR(S16/O5,"-")</f>
        <v>5.2531041069723014E-3</v>
      </c>
      <c r="U16" s="187">
        <f t="shared" si="5"/>
        <v>468969</v>
      </c>
      <c r="V16" s="199">
        <f t="shared" si="11"/>
        <v>7.8198310916484208E-5</v>
      </c>
      <c r="W16" s="371"/>
      <c r="X16" s="378"/>
      <c r="Y16" s="228" t="s">
        <v>159</v>
      </c>
      <c r="Z16" s="46">
        <v>2127422</v>
      </c>
      <c r="AA16" s="45">
        <f>IFERROR(Z16/W5,"-")</f>
        <v>2.5308635101840686E-3</v>
      </c>
      <c r="AB16" s="46">
        <v>7</v>
      </c>
      <c r="AC16" s="45">
        <f>IFERROR(AB16/X5,"-")</f>
        <v>5.7518488085456041E-3</v>
      </c>
      <c r="AD16" s="187">
        <f t="shared" si="6"/>
        <v>303917.42857142858</v>
      </c>
      <c r="AE16" s="199">
        <f t="shared" si="12"/>
        <v>4.9762561492308129E-5</v>
      </c>
      <c r="AF16" s="371"/>
      <c r="AG16" s="378"/>
      <c r="AH16" s="228" t="s">
        <v>159</v>
      </c>
      <c r="AI16" s="46">
        <v>12552261</v>
      </c>
      <c r="AJ16" s="45">
        <f>IFERROR(AI16/AF5,"-")</f>
        <v>6.8542279799112607E-3</v>
      </c>
      <c r="AK16" s="46">
        <v>31</v>
      </c>
      <c r="AL16" s="45">
        <f>IFERROR(AK16/AG5,"-")</f>
        <v>1.4499532273152479E-2</v>
      </c>
      <c r="AM16" s="187">
        <f t="shared" si="7"/>
        <v>404911.6451612903</v>
      </c>
      <c r="AN16" s="199">
        <f t="shared" si="13"/>
        <v>2.2037705803736458E-4</v>
      </c>
      <c r="AO16" s="371"/>
      <c r="AP16" s="371"/>
      <c r="AQ16" s="228" t="s">
        <v>159</v>
      </c>
      <c r="AR16" s="46">
        <f t="shared" si="0"/>
        <v>32155736</v>
      </c>
      <c r="AS16" s="45">
        <f>IFERROR(AR16/AO5,"-")</f>
        <v>2.4872552742924376E-3</v>
      </c>
      <c r="AT16" s="46">
        <f t="shared" si="1"/>
        <v>112</v>
      </c>
      <c r="AU16" s="45">
        <f>IFERROR(AT16/AP5,"-")</f>
        <v>5.4284606436603338E-3</v>
      </c>
      <c r="AV16" s="187">
        <f t="shared" si="8"/>
        <v>287104.78571428574</v>
      </c>
      <c r="AW16" s="199">
        <f t="shared" si="14"/>
        <v>7.9620098387693007E-4</v>
      </c>
    </row>
    <row r="17" spans="2:49" s="20" customFormat="1">
      <c r="B17" s="381"/>
      <c r="C17" s="383"/>
      <c r="D17" s="383"/>
      <c r="E17" s="371"/>
      <c r="F17" s="378"/>
      <c r="G17" s="228" t="s">
        <v>160</v>
      </c>
      <c r="H17" s="46">
        <v>43399473</v>
      </c>
      <c r="I17" s="45">
        <f>IFERROR(H17/E5,"-")</f>
        <v>4.8872020960216605E-3</v>
      </c>
      <c r="J17" s="46">
        <v>1234</v>
      </c>
      <c r="K17" s="45">
        <f>IFERROR(J17/F5,"-")</f>
        <v>8.1275110320753477E-2</v>
      </c>
      <c r="L17" s="187">
        <f t="shared" si="4"/>
        <v>35169.751215559154</v>
      </c>
      <c r="M17" s="199">
        <f t="shared" si="10"/>
        <v>8.7724286973583192E-3</v>
      </c>
      <c r="N17" s="371"/>
      <c r="O17" s="378"/>
      <c r="P17" s="228" t="s">
        <v>160</v>
      </c>
      <c r="Q17" s="46">
        <v>9746292</v>
      </c>
      <c r="R17" s="45">
        <f>IFERROR(Q17/N5,"-")</f>
        <v>7.0827304847734503E-3</v>
      </c>
      <c r="S17" s="46">
        <v>249</v>
      </c>
      <c r="T17" s="45">
        <f>IFERROR(S17/O5,"-")</f>
        <v>0.11891117478510028</v>
      </c>
      <c r="U17" s="187">
        <f t="shared" si="5"/>
        <v>39141.734939759037</v>
      </c>
      <c r="V17" s="199">
        <f t="shared" si="11"/>
        <v>1.7701254016549606E-3</v>
      </c>
      <c r="W17" s="371"/>
      <c r="X17" s="378"/>
      <c r="Y17" s="228" t="s">
        <v>160</v>
      </c>
      <c r="Z17" s="46">
        <v>6132762</v>
      </c>
      <c r="AA17" s="45">
        <f>IFERROR(Z17/W5,"-")</f>
        <v>7.295770920129372E-3</v>
      </c>
      <c r="AB17" s="46">
        <v>165</v>
      </c>
      <c r="AC17" s="45">
        <f>IFERROR(AB17/X5,"-")</f>
        <v>0.13557929334428923</v>
      </c>
      <c r="AD17" s="187">
        <f t="shared" si="6"/>
        <v>37168.254545454547</v>
      </c>
      <c r="AE17" s="199">
        <f t="shared" si="12"/>
        <v>1.1729746637472631E-3</v>
      </c>
      <c r="AF17" s="371"/>
      <c r="AG17" s="378"/>
      <c r="AH17" s="228" t="s">
        <v>160</v>
      </c>
      <c r="AI17" s="46">
        <v>15342235</v>
      </c>
      <c r="AJ17" s="45">
        <f>IFERROR(AI17/AF5,"-")</f>
        <v>8.3777079214154195E-3</v>
      </c>
      <c r="AK17" s="46">
        <v>348</v>
      </c>
      <c r="AL17" s="45">
        <f>IFERROR(AK17/AG5,"-")</f>
        <v>0.16276894293732461</v>
      </c>
      <c r="AM17" s="187">
        <f t="shared" si="7"/>
        <v>44086.882183908048</v>
      </c>
      <c r="AN17" s="199">
        <f t="shared" si="13"/>
        <v>2.4739101999033185E-3</v>
      </c>
      <c r="AO17" s="371"/>
      <c r="AP17" s="371"/>
      <c r="AQ17" s="228" t="s">
        <v>160</v>
      </c>
      <c r="AR17" s="46">
        <f t="shared" si="0"/>
        <v>74620762</v>
      </c>
      <c r="AS17" s="45">
        <f>IFERROR(AR17/AO5,"-")</f>
        <v>5.7719370458888175E-3</v>
      </c>
      <c r="AT17" s="46">
        <f t="shared" si="1"/>
        <v>1996</v>
      </c>
      <c r="AU17" s="45">
        <f>IFERROR(AT17/AP5,"-")</f>
        <v>9.6742923613803794E-2</v>
      </c>
      <c r="AV17" s="187">
        <f t="shared" si="8"/>
        <v>37385.151302605213</v>
      </c>
      <c r="AW17" s="199">
        <f t="shared" si="14"/>
        <v>1.418943896266386E-2</v>
      </c>
    </row>
    <row r="18" spans="2:49" s="20" customFormat="1">
      <c r="B18" s="381"/>
      <c r="C18" s="383"/>
      <c r="D18" s="383"/>
      <c r="E18" s="371"/>
      <c r="F18" s="378"/>
      <c r="G18" s="228" t="s">
        <v>161</v>
      </c>
      <c r="H18" s="46">
        <v>93464547</v>
      </c>
      <c r="I18" s="45">
        <f>IFERROR(H18/E5,"-")</f>
        <v>1.0525015591827924E-2</v>
      </c>
      <c r="J18" s="46">
        <v>1165</v>
      </c>
      <c r="K18" s="45">
        <f>IFERROR(J18/F5,"-")</f>
        <v>7.673055390897715E-2</v>
      </c>
      <c r="L18" s="187">
        <f t="shared" si="4"/>
        <v>80227.078969957089</v>
      </c>
      <c r="M18" s="199">
        <f t="shared" si="10"/>
        <v>8.2819120197912821E-3</v>
      </c>
      <c r="N18" s="371"/>
      <c r="O18" s="378"/>
      <c r="P18" s="228" t="s">
        <v>161</v>
      </c>
      <c r="Q18" s="46">
        <v>16160191</v>
      </c>
      <c r="R18" s="45">
        <f>IFERROR(Q18/N5,"-")</f>
        <v>1.1743776754837794E-2</v>
      </c>
      <c r="S18" s="46">
        <v>169</v>
      </c>
      <c r="T18" s="45">
        <f>IFERROR(S18/O5,"-")</f>
        <v>8.0706781279847178E-2</v>
      </c>
      <c r="U18" s="187">
        <f t="shared" si="5"/>
        <v>95622.431952662722</v>
      </c>
      <c r="V18" s="199">
        <f t="shared" si="11"/>
        <v>1.2014104131714391E-3</v>
      </c>
      <c r="W18" s="371"/>
      <c r="X18" s="378"/>
      <c r="Y18" s="228" t="s">
        <v>161</v>
      </c>
      <c r="Z18" s="46">
        <v>7820685</v>
      </c>
      <c r="AA18" s="45">
        <f>IFERROR(Z18/W5,"-")</f>
        <v>9.3037894179640382E-3</v>
      </c>
      <c r="AB18" s="46">
        <v>114</v>
      </c>
      <c r="AC18" s="45">
        <f>IFERROR(AB18/X5,"-")</f>
        <v>9.3672966310599834E-2</v>
      </c>
      <c r="AD18" s="187">
        <f t="shared" si="6"/>
        <v>68602.5</v>
      </c>
      <c r="AE18" s="199">
        <f t="shared" si="12"/>
        <v>8.1041885858901817E-4</v>
      </c>
      <c r="AF18" s="371"/>
      <c r="AG18" s="378"/>
      <c r="AH18" s="228" t="s">
        <v>161</v>
      </c>
      <c r="AI18" s="46">
        <v>20459955</v>
      </c>
      <c r="AJ18" s="45">
        <f>IFERROR(AI18/AF5,"-")</f>
        <v>1.1172265779744804E-2</v>
      </c>
      <c r="AK18" s="46">
        <v>241</v>
      </c>
      <c r="AL18" s="45">
        <f>IFERROR(AK18/AG5,"-")</f>
        <v>0.1127221702525725</v>
      </c>
      <c r="AM18" s="187">
        <f t="shared" si="7"/>
        <v>84896.078838174275</v>
      </c>
      <c r="AN18" s="199">
        <f t="shared" si="13"/>
        <v>1.7132539028066084E-3</v>
      </c>
      <c r="AO18" s="371"/>
      <c r="AP18" s="371"/>
      <c r="AQ18" s="228" t="s">
        <v>161</v>
      </c>
      <c r="AR18" s="46">
        <f t="shared" si="0"/>
        <v>137905378</v>
      </c>
      <c r="AS18" s="45">
        <f>IFERROR(AR18/AO5,"-")</f>
        <v>1.0667019992445275E-2</v>
      </c>
      <c r="AT18" s="46">
        <f t="shared" si="1"/>
        <v>1689</v>
      </c>
      <c r="AU18" s="45">
        <f>IFERROR(AT18/AP5,"-")</f>
        <v>8.1863125242341989E-2</v>
      </c>
      <c r="AV18" s="187">
        <f t="shared" si="8"/>
        <v>81649.128478389583</v>
      </c>
      <c r="AW18" s="199">
        <f t="shared" si="14"/>
        <v>1.2006995194358347E-2</v>
      </c>
    </row>
    <row r="19" spans="2:49" s="20" customFormat="1">
      <c r="B19" s="381"/>
      <c r="C19" s="383"/>
      <c r="D19" s="383"/>
      <c r="E19" s="371"/>
      <c r="F19" s="378"/>
      <c r="G19" s="228" t="s">
        <v>162</v>
      </c>
      <c r="H19" s="46">
        <v>30637728</v>
      </c>
      <c r="I19" s="45">
        <f>IFERROR(H19/E5,"-")</f>
        <v>3.4501056844386457E-3</v>
      </c>
      <c r="J19" s="46">
        <v>707</v>
      </c>
      <c r="K19" s="45">
        <f>IFERROR(J19/F5,"-")</f>
        <v>4.6565237436606732E-2</v>
      </c>
      <c r="L19" s="187">
        <f t="shared" si="4"/>
        <v>43334.834512022629</v>
      </c>
      <c r="M19" s="199">
        <f t="shared" si="10"/>
        <v>5.0260187107231211E-3</v>
      </c>
      <c r="N19" s="371"/>
      <c r="O19" s="378"/>
      <c r="P19" s="228" t="s">
        <v>162</v>
      </c>
      <c r="Q19" s="46">
        <v>4456845</v>
      </c>
      <c r="R19" s="45">
        <f>IFERROR(Q19/N5,"-")</f>
        <v>3.2388350305336765E-3</v>
      </c>
      <c r="S19" s="46">
        <v>122</v>
      </c>
      <c r="T19" s="45">
        <f>IFERROR(S19/O5,"-")</f>
        <v>5.8261700095510981E-2</v>
      </c>
      <c r="U19" s="187">
        <f t="shared" si="5"/>
        <v>36531.516393442624</v>
      </c>
      <c r="V19" s="199">
        <f t="shared" si="11"/>
        <v>8.6729035743737023E-4</v>
      </c>
      <c r="W19" s="371"/>
      <c r="X19" s="378"/>
      <c r="Y19" s="228" t="s">
        <v>162</v>
      </c>
      <c r="Z19" s="46">
        <v>5993534</v>
      </c>
      <c r="AA19" s="45">
        <f>IFERROR(Z19/W5,"-")</f>
        <v>7.1301399053161811E-3</v>
      </c>
      <c r="AB19" s="46">
        <v>110</v>
      </c>
      <c r="AC19" s="45">
        <f>IFERROR(AB19/X5,"-")</f>
        <v>9.0386195562859484E-2</v>
      </c>
      <c r="AD19" s="187">
        <f t="shared" si="6"/>
        <v>54486.672727272729</v>
      </c>
      <c r="AE19" s="199">
        <f t="shared" si="12"/>
        <v>7.8198310916484208E-4</v>
      </c>
      <c r="AF19" s="371"/>
      <c r="AG19" s="378"/>
      <c r="AH19" s="228" t="s">
        <v>162</v>
      </c>
      <c r="AI19" s="46">
        <v>9955676</v>
      </c>
      <c r="AJ19" s="45">
        <f>IFERROR(AI19/AF5,"-")</f>
        <v>5.4363491165560548E-3</v>
      </c>
      <c r="AK19" s="46">
        <v>197</v>
      </c>
      <c r="AL19" s="45">
        <f>IFERROR(AK19/AG5,"-")</f>
        <v>9.2142188961646401E-2</v>
      </c>
      <c r="AM19" s="187">
        <f t="shared" si="7"/>
        <v>50536.426395939088</v>
      </c>
      <c r="AN19" s="199">
        <f t="shared" si="13"/>
        <v>1.4004606591406716E-3</v>
      </c>
      <c r="AO19" s="371"/>
      <c r="AP19" s="371"/>
      <c r="AQ19" s="228" t="s">
        <v>162</v>
      </c>
      <c r="AR19" s="46">
        <f t="shared" si="0"/>
        <v>51043783</v>
      </c>
      <c r="AS19" s="45">
        <f>IFERROR(AR19/AO5,"-")</f>
        <v>3.9482510518990656E-3</v>
      </c>
      <c r="AT19" s="46">
        <f t="shared" si="1"/>
        <v>1136</v>
      </c>
      <c r="AU19" s="45">
        <f>IFERROR(AT19/AP5,"-")</f>
        <v>5.5060100814269097E-2</v>
      </c>
      <c r="AV19" s="187">
        <f t="shared" si="8"/>
        <v>44932.907570422532</v>
      </c>
      <c r="AW19" s="199">
        <f t="shared" si="14"/>
        <v>8.0757528364660044E-3</v>
      </c>
    </row>
    <row r="20" spans="2:49" s="20" customFormat="1">
      <c r="B20" s="381"/>
      <c r="C20" s="383"/>
      <c r="D20" s="383"/>
      <c r="E20" s="371"/>
      <c r="F20" s="378"/>
      <c r="G20" s="229" t="s">
        <v>163</v>
      </c>
      <c r="H20" s="48">
        <v>14297897</v>
      </c>
      <c r="I20" s="47">
        <f>IFERROR(H20/E5,"-")</f>
        <v>1.6100820437866103E-3</v>
      </c>
      <c r="J20" s="48">
        <v>1010</v>
      </c>
      <c r="K20" s="47">
        <f>IFERROR(J20/F5,"-")</f>
        <v>6.6521767766581044E-2</v>
      </c>
      <c r="L20" s="188">
        <f t="shared" si="4"/>
        <v>14156.333663366337</v>
      </c>
      <c r="M20" s="200">
        <f t="shared" si="10"/>
        <v>7.1800267296044584E-3</v>
      </c>
      <c r="N20" s="371"/>
      <c r="O20" s="378"/>
      <c r="P20" s="229" t="s">
        <v>163</v>
      </c>
      <c r="Q20" s="48">
        <v>2386252</v>
      </c>
      <c r="R20" s="47">
        <f>IFERROR(Q20/N5,"-")</f>
        <v>1.7341138337279055E-3</v>
      </c>
      <c r="S20" s="48">
        <v>157</v>
      </c>
      <c r="T20" s="47">
        <f>IFERROR(S20/O5,"-")</f>
        <v>7.497612225405921E-2</v>
      </c>
      <c r="U20" s="188">
        <f t="shared" si="5"/>
        <v>15199.057324840764</v>
      </c>
      <c r="V20" s="200">
        <f t="shared" si="11"/>
        <v>1.1161031648989109E-3</v>
      </c>
      <c r="W20" s="371"/>
      <c r="X20" s="378"/>
      <c r="Y20" s="229" t="s">
        <v>163</v>
      </c>
      <c r="Z20" s="48">
        <v>1347915</v>
      </c>
      <c r="AA20" s="47">
        <f>IFERROR(Z20/W5,"-")</f>
        <v>1.6035318278788875E-3</v>
      </c>
      <c r="AB20" s="48">
        <v>111</v>
      </c>
      <c r="AC20" s="47">
        <f>IFERROR(AB20/X5,"-")</f>
        <v>9.1207888249794575E-2</v>
      </c>
      <c r="AD20" s="188">
        <f t="shared" si="6"/>
        <v>12143.378378378378</v>
      </c>
      <c r="AE20" s="200">
        <f t="shared" si="12"/>
        <v>7.8909204652088602E-4</v>
      </c>
      <c r="AF20" s="371"/>
      <c r="AG20" s="378"/>
      <c r="AH20" s="229" t="s">
        <v>163</v>
      </c>
      <c r="AI20" s="48">
        <v>3345695</v>
      </c>
      <c r="AJ20" s="47">
        <f>IFERROR(AI20/AF5,"-")</f>
        <v>1.826934309384517E-3</v>
      </c>
      <c r="AK20" s="48">
        <v>251</v>
      </c>
      <c r="AL20" s="47">
        <f>IFERROR(AK20/AG5,"-")</f>
        <v>0.11739943872778298</v>
      </c>
      <c r="AM20" s="188">
        <f t="shared" si="7"/>
        <v>13329.462151394422</v>
      </c>
      <c r="AN20" s="200">
        <f t="shared" si="13"/>
        <v>1.7843432763670487E-3</v>
      </c>
      <c r="AO20" s="371"/>
      <c r="AP20" s="371"/>
      <c r="AQ20" s="229" t="s">
        <v>163</v>
      </c>
      <c r="AR20" s="48">
        <f t="shared" si="0"/>
        <v>21377759</v>
      </c>
      <c r="AS20" s="47">
        <f>IFERROR(AR20/AO5,"-")</f>
        <v>1.6535757049785029E-3</v>
      </c>
      <c r="AT20" s="48">
        <f t="shared" si="1"/>
        <v>1529</v>
      </c>
      <c r="AU20" s="47">
        <f>IFERROR(AT20/AP5,"-")</f>
        <v>7.4108181465684375E-2</v>
      </c>
      <c r="AV20" s="188">
        <f t="shared" si="8"/>
        <v>13981.529758011773</v>
      </c>
      <c r="AW20" s="200">
        <f t="shared" si="14"/>
        <v>1.0869565217391304E-2</v>
      </c>
    </row>
    <row r="21" spans="2:49" s="20" customFormat="1">
      <c r="B21" s="381"/>
      <c r="C21" s="384"/>
      <c r="D21" s="384"/>
      <c r="E21" s="372"/>
      <c r="F21" s="379"/>
      <c r="G21" s="230" t="s">
        <v>86</v>
      </c>
      <c r="H21" s="49">
        <f>SUM(H5:H20)</f>
        <v>1649149469</v>
      </c>
      <c r="I21" s="47">
        <f>IFERROR(H21/E5,"-")</f>
        <v>0.18571024448960033</v>
      </c>
      <c r="J21" s="48">
        <v>11339</v>
      </c>
      <c r="K21" s="47">
        <f>IFERROR(J21/F5,"-")</f>
        <v>0.74682210366857671</v>
      </c>
      <c r="L21" s="188">
        <f t="shared" si="4"/>
        <v>145440.46820707293</v>
      </c>
      <c r="M21" s="201">
        <f t="shared" si="10"/>
        <v>8.060824068018313E-2</v>
      </c>
      <c r="N21" s="372"/>
      <c r="O21" s="379"/>
      <c r="P21" s="230" t="s">
        <v>86</v>
      </c>
      <c r="Q21" s="49">
        <f>SUM(Q5:Q20)</f>
        <v>258593867</v>
      </c>
      <c r="R21" s="47">
        <f>IFERROR(Q21/N5,"-")</f>
        <v>0.18792281874751457</v>
      </c>
      <c r="S21" s="48">
        <v>1689</v>
      </c>
      <c r="T21" s="47">
        <f>IFERROR(S21/O5,"-")</f>
        <v>0.80659025787965621</v>
      </c>
      <c r="U21" s="188">
        <f t="shared" si="5"/>
        <v>153104.71699230315</v>
      </c>
      <c r="V21" s="201">
        <f t="shared" si="11"/>
        <v>1.2006995194358347E-2</v>
      </c>
      <c r="W21" s="372"/>
      <c r="X21" s="379"/>
      <c r="Y21" s="230" t="s">
        <v>86</v>
      </c>
      <c r="Z21" s="49">
        <f>SUM(Z5:Z20)</f>
        <v>189125071</v>
      </c>
      <c r="AA21" s="47">
        <f>IFERROR(Z21/W5,"-")</f>
        <v>0.22499050073510155</v>
      </c>
      <c r="AB21" s="48">
        <v>990</v>
      </c>
      <c r="AC21" s="47">
        <f>IFERROR(AB21/X5,"-")</f>
        <v>0.81347576006573541</v>
      </c>
      <c r="AD21" s="188">
        <f t="shared" si="6"/>
        <v>191035.42525252525</v>
      </c>
      <c r="AE21" s="201">
        <f t="shared" si="12"/>
        <v>7.0378479824835787E-3</v>
      </c>
      <c r="AF21" s="372"/>
      <c r="AG21" s="379"/>
      <c r="AH21" s="230" t="s">
        <v>86</v>
      </c>
      <c r="AI21" s="49">
        <f>SUM(AI5:AI20)</f>
        <v>369228184</v>
      </c>
      <c r="AJ21" s="47">
        <f>IFERROR(AI21/AF5,"-")</f>
        <v>0.20161898718841356</v>
      </c>
      <c r="AK21" s="48">
        <v>1823</v>
      </c>
      <c r="AL21" s="47">
        <f>IFERROR(AK21/AG5,"-")</f>
        <v>0.85266604303087001</v>
      </c>
      <c r="AM21" s="188">
        <f t="shared" si="7"/>
        <v>202538.77345035656</v>
      </c>
      <c r="AN21" s="201">
        <f t="shared" si="13"/>
        <v>1.2959592800068245E-2</v>
      </c>
      <c r="AO21" s="372"/>
      <c r="AP21" s="372"/>
      <c r="AQ21" s="230" t="s">
        <v>86</v>
      </c>
      <c r="AR21" s="49">
        <f>SUM(AR5:AR20)</f>
        <v>2466096591</v>
      </c>
      <c r="AS21" s="47">
        <f>IFERROR(AR21/AO5,"-")</f>
        <v>0.19075326880651558</v>
      </c>
      <c r="AT21" s="48">
        <f t="shared" si="1"/>
        <v>15841</v>
      </c>
      <c r="AU21" s="47">
        <f>IFERROR(AT21/AP5,"-")</f>
        <v>0.76778790228770843</v>
      </c>
      <c r="AV21" s="188">
        <f t="shared" si="8"/>
        <v>155678.08793636766</v>
      </c>
      <c r="AW21" s="201">
        <f t="shared" si="14"/>
        <v>0.11261267665709329</v>
      </c>
    </row>
    <row r="22" spans="2:49" s="20" customFormat="1">
      <c r="B22" s="381">
        <v>2</v>
      </c>
      <c r="C22" s="382" t="s">
        <v>195</v>
      </c>
      <c r="D22" s="385">
        <f>BB6</f>
        <v>104675</v>
      </c>
      <c r="E22" s="380">
        <v>7868904200</v>
      </c>
      <c r="F22" s="377">
        <v>12723</v>
      </c>
      <c r="G22" s="226" t="s">
        <v>149</v>
      </c>
      <c r="H22" s="44">
        <v>132772828</v>
      </c>
      <c r="I22" s="43">
        <f>IFERROR(H22/E22,"-")</f>
        <v>1.6873102610653209E-2</v>
      </c>
      <c r="J22" s="44">
        <v>2480</v>
      </c>
      <c r="K22" s="43">
        <f>IFERROR(J22/F22,"-")</f>
        <v>0.19492258115224398</v>
      </c>
      <c r="L22" s="186">
        <f t="shared" si="4"/>
        <v>53537.430645161294</v>
      </c>
      <c r="M22" s="202">
        <f>IFERROR(J22/$BB$6,0)</f>
        <v>2.3692381179842369E-2</v>
      </c>
      <c r="N22" s="380">
        <v>1131506100</v>
      </c>
      <c r="O22" s="377">
        <v>1689</v>
      </c>
      <c r="P22" s="226" t="s">
        <v>149</v>
      </c>
      <c r="Q22" s="44">
        <v>23718384</v>
      </c>
      <c r="R22" s="43">
        <f>IFERROR(Q22/N22,"-")</f>
        <v>2.096178182335915E-2</v>
      </c>
      <c r="S22" s="44">
        <v>367</v>
      </c>
      <c r="T22" s="43">
        <f>IFERROR(S22/O22,"-")</f>
        <v>0.2172883362936649</v>
      </c>
      <c r="U22" s="186">
        <f t="shared" si="5"/>
        <v>64627.749318801092</v>
      </c>
      <c r="V22" s="202">
        <f>IFERROR(S22/$BB$6,0)</f>
        <v>3.5060902794363507E-3</v>
      </c>
      <c r="W22" s="380">
        <v>659701880</v>
      </c>
      <c r="X22" s="377">
        <v>957</v>
      </c>
      <c r="Y22" s="226" t="s">
        <v>149</v>
      </c>
      <c r="Z22" s="44">
        <v>14203694</v>
      </c>
      <c r="AA22" s="43">
        <f>IFERROR(Z22/W22,"-")</f>
        <v>2.1530473734590539E-2</v>
      </c>
      <c r="AB22" s="44">
        <v>224</v>
      </c>
      <c r="AC22" s="43">
        <f>IFERROR(AB22/X22,"-")</f>
        <v>0.23406478578892373</v>
      </c>
      <c r="AD22" s="186">
        <f t="shared" si="6"/>
        <v>63409.348214285717</v>
      </c>
      <c r="AE22" s="202">
        <f>IFERROR(AB22/$BB$6,0)</f>
        <v>2.139957009792214E-3</v>
      </c>
      <c r="AF22" s="380">
        <v>1574863160</v>
      </c>
      <c r="AG22" s="377">
        <v>1702</v>
      </c>
      <c r="AH22" s="226" t="s">
        <v>149</v>
      </c>
      <c r="AI22" s="44">
        <v>24997967</v>
      </c>
      <c r="AJ22" s="43">
        <f>IFERROR(AI22/AF22,"-")</f>
        <v>1.5873104174968445E-2</v>
      </c>
      <c r="AK22" s="44">
        <v>475</v>
      </c>
      <c r="AL22" s="43">
        <f>IFERROR(AK22/AG22,"-")</f>
        <v>0.27908343125734431</v>
      </c>
      <c r="AM22" s="186">
        <f t="shared" si="7"/>
        <v>52627.298947368421</v>
      </c>
      <c r="AN22" s="202">
        <f>IFERROR(AK22/$BB$6,0)</f>
        <v>4.5378552663004534E-3</v>
      </c>
      <c r="AO22" s="380">
        <f>SUM(E22,N22,W22,AF22,)</f>
        <v>11234975340</v>
      </c>
      <c r="AP22" s="377">
        <f>SUM(F22,O22,X22,AG22,)</f>
        <v>17071</v>
      </c>
      <c r="AQ22" s="226" t="s">
        <v>149</v>
      </c>
      <c r="AR22" s="44">
        <f>SUM(H22,Q22,Z22,AI22)</f>
        <v>195692873</v>
      </c>
      <c r="AS22" s="43">
        <f>IFERROR(AR22/AO22,"-")</f>
        <v>1.7418184471066227E-2</v>
      </c>
      <c r="AT22" s="44">
        <f t="shared" si="1"/>
        <v>3546</v>
      </c>
      <c r="AU22" s="43">
        <f>IFERROR(AT22/AP22,"-")</f>
        <v>0.20772069591705231</v>
      </c>
      <c r="AV22" s="186">
        <f t="shared" si="8"/>
        <v>55186.935420191767</v>
      </c>
      <c r="AW22" s="202">
        <f>IFERROR(AT22/$BB$6,0)</f>
        <v>3.3876283735371389E-2</v>
      </c>
    </row>
    <row r="23" spans="2:49" s="20" customFormat="1">
      <c r="B23" s="381"/>
      <c r="C23" s="383"/>
      <c r="D23" s="383"/>
      <c r="E23" s="371"/>
      <c r="F23" s="378"/>
      <c r="G23" s="227" t="s">
        <v>150</v>
      </c>
      <c r="H23" s="46">
        <v>188342408</v>
      </c>
      <c r="I23" s="45">
        <f>IFERROR(H23/E22,"-")</f>
        <v>2.3935023633913349E-2</v>
      </c>
      <c r="J23" s="46">
        <v>3048</v>
      </c>
      <c r="K23" s="45">
        <f>IFERROR(J23/F22,"-")</f>
        <v>0.2395661400613063</v>
      </c>
      <c r="L23" s="187">
        <f t="shared" si="4"/>
        <v>61792.128608923886</v>
      </c>
      <c r="M23" s="199">
        <f t="shared" ref="M23:M38" si="16">IFERROR(J23/$BB$6,0)</f>
        <v>2.9118700740386912E-2</v>
      </c>
      <c r="N23" s="371"/>
      <c r="O23" s="378"/>
      <c r="P23" s="227" t="s">
        <v>150</v>
      </c>
      <c r="Q23" s="46">
        <v>26923395</v>
      </c>
      <c r="R23" s="45">
        <f>IFERROR(Q23/N22,"-")</f>
        <v>2.3794299473948927E-2</v>
      </c>
      <c r="S23" s="46">
        <v>440</v>
      </c>
      <c r="T23" s="45">
        <f>IFERROR(S23/O22,"-")</f>
        <v>0.26050917702782711</v>
      </c>
      <c r="U23" s="187">
        <f t="shared" si="5"/>
        <v>61189.534090909088</v>
      </c>
      <c r="V23" s="199">
        <f t="shared" ref="V23:V38" si="17">IFERROR(S23/$BB$6,0)</f>
        <v>4.2034869835204207E-3</v>
      </c>
      <c r="W23" s="371"/>
      <c r="X23" s="378"/>
      <c r="Y23" s="227" t="s">
        <v>150</v>
      </c>
      <c r="Z23" s="46">
        <v>18366034</v>
      </c>
      <c r="AA23" s="45">
        <f>IFERROR(Z23/W22,"-")</f>
        <v>2.7839899440638246E-2</v>
      </c>
      <c r="AB23" s="46">
        <v>281</v>
      </c>
      <c r="AC23" s="45">
        <f>IFERROR(AB23/X22,"-")</f>
        <v>0.2936259143155695</v>
      </c>
      <c r="AD23" s="187">
        <f t="shared" si="6"/>
        <v>65359.551601423489</v>
      </c>
      <c r="AE23" s="199">
        <f t="shared" ref="AE23:AE38" si="18">IFERROR(AB23/$BB$6,0)</f>
        <v>2.6844996417482686E-3</v>
      </c>
      <c r="AF23" s="371"/>
      <c r="AG23" s="378"/>
      <c r="AH23" s="227" t="s">
        <v>150</v>
      </c>
      <c r="AI23" s="46">
        <v>34670950</v>
      </c>
      <c r="AJ23" s="45">
        <f>IFERROR(AI23/AF22,"-")</f>
        <v>2.20152143250338E-2</v>
      </c>
      <c r="AK23" s="46">
        <v>537</v>
      </c>
      <c r="AL23" s="45">
        <f>IFERROR(AK23/AG22,"-")</f>
        <v>0.31551116333725027</v>
      </c>
      <c r="AM23" s="187">
        <f t="shared" si="7"/>
        <v>64564.15270018622</v>
      </c>
      <c r="AN23" s="199">
        <f t="shared" ref="AN23:AN38" si="19">IFERROR(AK23/$BB$6,0)</f>
        <v>5.1301647957965133E-3</v>
      </c>
      <c r="AO23" s="371"/>
      <c r="AP23" s="378"/>
      <c r="AQ23" s="227" t="s">
        <v>150</v>
      </c>
      <c r="AR23" s="46">
        <f t="shared" ref="AR23:AR37" si="20">SUM(H23,Q23,Z23,AI23)</f>
        <v>268302787</v>
      </c>
      <c r="AS23" s="45">
        <f>IFERROR(AR23/AO22,"-")</f>
        <v>2.3881030343231711E-2</v>
      </c>
      <c r="AT23" s="46">
        <f t="shared" ref="AT23:AT37" si="21">SUM(J23,S23,AB23,AK23)</f>
        <v>4306</v>
      </c>
      <c r="AU23" s="45">
        <f>IFERROR(AT23/AP22,"-")</f>
        <v>0.25224064202448598</v>
      </c>
      <c r="AV23" s="187">
        <f t="shared" si="8"/>
        <v>62309.054110543431</v>
      </c>
      <c r="AW23" s="199">
        <f t="shared" ref="AW23:AW38" si="22">IFERROR(AT23/$BB$6,0)</f>
        <v>4.1136852161452117E-2</v>
      </c>
    </row>
    <row r="24" spans="2:49" s="20" customFormat="1">
      <c r="B24" s="381"/>
      <c r="C24" s="383"/>
      <c r="D24" s="383"/>
      <c r="E24" s="371"/>
      <c r="F24" s="378"/>
      <c r="G24" s="228" t="s">
        <v>151</v>
      </c>
      <c r="H24" s="46">
        <v>142359665</v>
      </c>
      <c r="I24" s="45">
        <f>IFERROR(H24/E22,"-")</f>
        <v>1.8091421801780229E-2</v>
      </c>
      <c r="J24" s="46">
        <v>3581</v>
      </c>
      <c r="K24" s="45">
        <f>IFERROR(J24/F22,"-")</f>
        <v>0.28145877544604259</v>
      </c>
      <c r="L24" s="187">
        <f t="shared" si="4"/>
        <v>39754.165037698964</v>
      </c>
      <c r="M24" s="199">
        <f t="shared" si="16"/>
        <v>3.4210652018151419E-2</v>
      </c>
      <c r="N24" s="371"/>
      <c r="O24" s="378"/>
      <c r="P24" s="228" t="s">
        <v>151</v>
      </c>
      <c r="Q24" s="46">
        <v>25235289</v>
      </c>
      <c r="R24" s="45">
        <f>IFERROR(Q24/N22,"-")</f>
        <v>2.2302388824947564E-2</v>
      </c>
      <c r="S24" s="46">
        <v>521</v>
      </c>
      <c r="T24" s="45">
        <f>IFERROR(S24/O22,"-")</f>
        <v>0.30846654825340436</v>
      </c>
      <c r="U24" s="187">
        <f t="shared" si="5"/>
        <v>48436.255278310942</v>
      </c>
      <c r="V24" s="199">
        <f t="shared" si="17"/>
        <v>4.9773107236684979E-3</v>
      </c>
      <c r="W24" s="371"/>
      <c r="X24" s="378"/>
      <c r="Y24" s="228" t="s">
        <v>151</v>
      </c>
      <c r="Z24" s="46">
        <v>16052682</v>
      </c>
      <c r="AA24" s="45">
        <f>IFERROR(Z24/W22,"-")</f>
        <v>2.4333236703827494E-2</v>
      </c>
      <c r="AB24" s="46">
        <v>277</v>
      </c>
      <c r="AC24" s="45">
        <f>IFERROR(AB24/X22,"-")</f>
        <v>0.28944618599791011</v>
      </c>
      <c r="AD24" s="187">
        <f t="shared" si="6"/>
        <v>57951.920577617326</v>
      </c>
      <c r="AE24" s="199">
        <f t="shared" si="18"/>
        <v>2.6462861237162645E-3</v>
      </c>
      <c r="AF24" s="371"/>
      <c r="AG24" s="378"/>
      <c r="AH24" s="228" t="s">
        <v>151</v>
      </c>
      <c r="AI24" s="46">
        <v>22491041</v>
      </c>
      <c r="AJ24" s="45">
        <f>IFERROR(AI24/AF22,"-")</f>
        <v>1.4281266824477626E-2</v>
      </c>
      <c r="AK24" s="46">
        <v>508</v>
      </c>
      <c r="AL24" s="45">
        <f>IFERROR(AK24/AG22,"-")</f>
        <v>0.29847238542890719</v>
      </c>
      <c r="AM24" s="187">
        <f t="shared" si="7"/>
        <v>44273.702755905513</v>
      </c>
      <c r="AN24" s="199">
        <f t="shared" si="19"/>
        <v>4.8531167900644854E-3</v>
      </c>
      <c r="AO24" s="371"/>
      <c r="AP24" s="378"/>
      <c r="AQ24" s="228" t="s">
        <v>151</v>
      </c>
      <c r="AR24" s="46">
        <f t="shared" si="20"/>
        <v>206138677</v>
      </c>
      <c r="AS24" s="45">
        <f>IFERROR(AR24/AO22,"-")</f>
        <v>1.8347942097040687E-2</v>
      </c>
      <c r="AT24" s="46">
        <f t="shared" si="21"/>
        <v>4887</v>
      </c>
      <c r="AU24" s="45">
        <f>IFERROR(AT24/AP22,"-")</f>
        <v>0.28627496924608986</v>
      </c>
      <c r="AV24" s="187">
        <f t="shared" si="8"/>
        <v>42181.026601186823</v>
      </c>
      <c r="AW24" s="199">
        <f t="shared" si="22"/>
        <v>4.6687365655600666E-2</v>
      </c>
    </row>
    <row r="25" spans="2:49" s="20" customFormat="1">
      <c r="B25" s="381"/>
      <c r="C25" s="383"/>
      <c r="D25" s="383"/>
      <c r="E25" s="371"/>
      <c r="F25" s="378"/>
      <c r="G25" s="228" t="s">
        <v>152</v>
      </c>
      <c r="H25" s="46">
        <v>27951202</v>
      </c>
      <c r="I25" s="45">
        <f>IFERROR(H25/E22,"-")</f>
        <v>3.5521085642394781E-3</v>
      </c>
      <c r="J25" s="46">
        <v>495</v>
      </c>
      <c r="K25" s="45">
        <f>IFERROR(J25/F22,"-")</f>
        <v>3.8905918415468047E-2</v>
      </c>
      <c r="L25" s="187">
        <f t="shared" si="4"/>
        <v>56467.074747474748</v>
      </c>
      <c r="M25" s="199">
        <f t="shared" si="16"/>
        <v>4.7289228564604728E-3</v>
      </c>
      <c r="N25" s="371"/>
      <c r="O25" s="378"/>
      <c r="P25" s="228" t="s">
        <v>152</v>
      </c>
      <c r="Q25" s="46">
        <v>785628</v>
      </c>
      <c r="R25" s="45">
        <f>IFERROR(Q25/N22,"-")</f>
        <v>6.9432060507672029E-4</v>
      </c>
      <c r="S25" s="46">
        <v>74</v>
      </c>
      <c r="T25" s="45">
        <f>IFERROR(S25/O22,"-")</f>
        <v>4.3812907045589107E-2</v>
      </c>
      <c r="U25" s="187">
        <f t="shared" si="5"/>
        <v>10616.594594594595</v>
      </c>
      <c r="V25" s="199">
        <f t="shared" si="17"/>
        <v>7.0695008359207068E-4</v>
      </c>
      <c r="W25" s="371"/>
      <c r="X25" s="378"/>
      <c r="Y25" s="228" t="s">
        <v>152</v>
      </c>
      <c r="Z25" s="46">
        <v>1264440</v>
      </c>
      <c r="AA25" s="45">
        <f>IFERROR(Z25/W22,"-")</f>
        <v>1.9166839421467163E-3</v>
      </c>
      <c r="AB25" s="46">
        <v>39</v>
      </c>
      <c r="AC25" s="45">
        <f>IFERROR(AB25/X22,"-")</f>
        <v>4.0752351097178681E-2</v>
      </c>
      <c r="AD25" s="187">
        <f t="shared" si="6"/>
        <v>32421.538461538461</v>
      </c>
      <c r="AE25" s="199">
        <f t="shared" si="18"/>
        <v>3.7258180081203726E-4</v>
      </c>
      <c r="AF25" s="371"/>
      <c r="AG25" s="378"/>
      <c r="AH25" s="228" t="s">
        <v>152</v>
      </c>
      <c r="AI25" s="46">
        <v>3629060</v>
      </c>
      <c r="AJ25" s="45">
        <f>IFERROR(AI25/AF22,"-")</f>
        <v>2.3043652884736981E-3</v>
      </c>
      <c r="AK25" s="46">
        <v>68</v>
      </c>
      <c r="AL25" s="45">
        <f>IFERROR(AK25/AG22,"-")</f>
        <v>3.9952996474735603E-2</v>
      </c>
      <c r="AM25" s="187">
        <f t="shared" si="7"/>
        <v>53368.529411764706</v>
      </c>
      <c r="AN25" s="199">
        <f t="shared" si="19"/>
        <v>6.4962980654406492E-4</v>
      </c>
      <c r="AO25" s="371"/>
      <c r="AP25" s="378"/>
      <c r="AQ25" s="228" t="s">
        <v>152</v>
      </c>
      <c r="AR25" s="46">
        <f t="shared" si="20"/>
        <v>33630330</v>
      </c>
      <c r="AS25" s="45">
        <f>IFERROR(AR25/AO22,"-")</f>
        <v>2.993360375279649E-3</v>
      </c>
      <c r="AT25" s="46">
        <f t="shared" si="21"/>
        <v>676</v>
      </c>
      <c r="AU25" s="45">
        <f>IFERROR(AT25/AP22,"-")</f>
        <v>3.9599320485033097E-2</v>
      </c>
      <c r="AV25" s="187">
        <f t="shared" si="8"/>
        <v>49749.008875739644</v>
      </c>
      <c r="AW25" s="199">
        <f t="shared" si="22"/>
        <v>6.4580845474086455E-3</v>
      </c>
    </row>
    <row r="26" spans="2:49" s="20" customFormat="1">
      <c r="B26" s="381"/>
      <c r="C26" s="383"/>
      <c r="D26" s="383"/>
      <c r="E26" s="371"/>
      <c r="F26" s="378"/>
      <c r="G26" s="228" t="s">
        <v>153</v>
      </c>
      <c r="H26" s="46">
        <v>215484883</v>
      </c>
      <c r="I26" s="45">
        <f>IFERROR(H26/E22,"-")</f>
        <v>2.7384357151024916E-2</v>
      </c>
      <c r="J26" s="46">
        <v>4050</v>
      </c>
      <c r="K26" s="45">
        <f>IFERROR(J26/F22,"-")</f>
        <v>0.31832115067201133</v>
      </c>
      <c r="L26" s="187">
        <f t="shared" si="4"/>
        <v>53206.143950617283</v>
      </c>
      <c r="M26" s="199">
        <f t="shared" si="16"/>
        <v>3.8691187007403871E-2</v>
      </c>
      <c r="N26" s="371"/>
      <c r="O26" s="378"/>
      <c r="P26" s="228" t="s">
        <v>153</v>
      </c>
      <c r="Q26" s="46">
        <v>46383465</v>
      </c>
      <c r="R26" s="45">
        <f>IFERROR(Q26/N22,"-")</f>
        <v>4.099267781234233E-2</v>
      </c>
      <c r="S26" s="46">
        <v>620</v>
      </c>
      <c r="T26" s="45">
        <f>IFERROR(S26/O22,"-")</f>
        <v>0.36708111308466546</v>
      </c>
      <c r="U26" s="187">
        <f t="shared" si="5"/>
        <v>74812.040322580651</v>
      </c>
      <c r="V26" s="199">
        <f t="shared" si="17"/>
        <v>5.9230952949605922E-3</v>
      </c>
      <c r="W26" s="371"/>
      <c r="X26" s="378"/>
      <c r="Y26" s="228" t="s">
        <v>153</v>
      </c>
      <c r="Z26" s="46">
        <v>14202836</v>
      </c>
      <c r="AA26" s="45">
        <f>IFERROR(Z26/W22,"-")</f>
        <v>2.1529173147119121E-2</v>
      </c>
      <c r="AB26" s="46">
        <v>366</v>
      </c>
      <c r="AC26" s="45">
        <f>IFERROR(AB26/X22,"-")</f>
        <v>0.38244514106583072</v>
      </c>
      <c r="AD26" s="187">
        <f t="shared" si="6"/>
        <v>38805.562841530053</v>
      </c>
      <c r="AE26" s="199">
        <f t="shared" si="18"/>
        <v>3.4965368999283495E-3</v>
      </c>
      <c r="AF26" s="371"/>
      <c r="AG26" s="378"/>
      <c r="AH26" s="228" t="s">
        <v>153</v>
      </c>
      <c r="AI26" s="46">
        <v>33277461</v>
      </c>
      <c r="AJ26" s="45">
        <f>IFERROR(AI26/AF22,"-")</f>
        <v>2.1130382527965161E-2</v>
      </c>
      <c r="AK26" s="46">
        <v>687</v>
      </c>
      <c r="AL26" s="45">
        <f>IFERROR(AK26/AG22,"-")</f>
        <v>0.40364277320799058</v>
      </c>
      <c r="AM26" s="187">
        <f t="shared" si="7"/>
        <v>48438.807860262008</v>
      </c>
      <c r="AN26" s="199">
        <f t="shared" si="19"/>
        <v>6.5631717219966565E-3</v>
      </c>
      <c r="AO26" s="371"/>
      <c r="AP26" s="378"/>
      <c r="AQ26" s="228" t="s">
        <v>153</v>
      </c>
      <c r="AR26" s="46">
        <f t="shared" si="20"/>
        <v>309348645</v>
      </c>
      <c r="AS26" s="45">
        <f>IFERROR(AR26/AO22,"-")</f>
        <v>2.7534430262487787E-2</v>
      </c>
      <c r="AT26" s="46">
        <f t="shared" si="21"/>
        <v>5723</v>
      </c>
      <c r="AU26" s="45">
        <f>IFERROR(AT26/AP22,"-")</f>
        <v>0.33524690996426687</v>
      </c>
      <c r="AV26" s="187">
        <f t="shared" si="8"/>
        <v>54053.581163725321</v>
      </c>
      <c r="AW26" s="199">
        <f t="shared" si="22"/>
        <v>5.467399092428947E-2</v>
      </c>
    </row>
    <row r="27" spans="2:49" s="20" customFormat="1">
      <c r="B27" s="381"/>
      <c r="C27" s="383"/>
      <c r="D27" s="383"/>
      <c r="E27" s="371"/>
      <c r="F27" s="378"/>
      <c r="G27" s="228" t="s">
        <v>154</v>
      </c>
      <c r="H27" s="46">
        <v>295709797</v>
      </c>
      <c r="I27" s="45">
        <f>IFERROR(H27/E22,"-")</f>
        <v>3.7579539600952318E-2</v>
      </c>
      <c r="J27" s="46">
        <v>4059</v>
      </c>
      <c r="K27" s="45">
        <f>IFERROR(J27/F22,"-")</f>
        <v>0.31902853100683803</v>
      </c>
      <c r="L27" s="187">
        <f t="shared" si="4"/>
        <v>72852.869425966986</v>
      </c>
      <c r="M27" s="199">
        <f t="shared" si="16"/>
        <v>3.8777167422975878E-2</v>
      </c>
      <c r="N27" s="371"/>
      <c r="O27" s="378"/>
      <c r="P27" s="228" t="s">
        <v>154</v>
      </c>
      <c r="Q27" s="46">
        <v>46448090</v>
      </c>
      <c r="R27" s="45">
        <f>IFERROR(Q27/N22,"-")</f>
        <v>4.1049791954281115E-2</v>
      </c>
      <c r="S27" s="46">
        <v>632</v>
      </c>
      <c r="T27" s="45">
        <f>IFERROR(S27/O22,"-")</f>
        <v>0.37418590882178804</v>
      </c>
      <c r="U27" s="187">
        <f t="shared" si="5"/>
        <v>73493.813291139246</v>
      </c>
      <c r="V27" s="199">
        <f t="shared" si="17"/>
        <v>6.0377358490566035E-3</v>
      </c>
      <c r="W27" s="371"/>
      <c r="X27" s="378"/>
      <c r="Y27" s="228" t="s">
        <v>154</v>
      </c>
      <c r="Z27" s="46">
        <v>22905128</v>
      </c>
      <c r="AA27" s="45">
        <f>IFERROR(Z27/W22,"-")</f>
        <v>3.4720422503570852E-2</v>
      </c>
      <c r="AB27" s="46">
        <v>357</v>
      </c>
      <c r="AC27" s="45">
        <f>IFERROR(AB27/X22,"-")</f>
        <v>0.37304075235109718</v>
      </c>
      <c r="AD27" s="187">
        <f t="shared" si="6"/>
        <v>64160.022408963589</v>
      </c>
      <c r="AE27" s="199">
        <f t="shared" si="18"/>
        <v>3.410556484356341E-3</v>
      </c>
      <c r="AF27" s="371"/>
      <c r="AG27" s="378"/>
      <c r="AH27" s="228" t="s">
        <v>154</v>
      </c>
      <c r="AI27" s="46">
        <v>46521878</v>
      </c>
      <c r="AJ27" s="45">
        <f>IFERROR(AI27/AF22,"-")</f>
        <v>2.9540266850867219E-2</v>
      </c>
      <c r="AK27" s="46">
        <v>645</v>
      </c>
      <c r="AL27" s="45">
        <f>IFERROR(AK27/AG22,"-")</f>
        <v>0.37896592244418331</v>
      </c>
      <c r="AM27" s="187">
        <f t="shared" si="7"/>
        <v>72126.94263565891</v>
      </c>
      <c r="AN27" s="199">
        <f t="shared" si="19"/>
        <v>6.161929782660616E-3</v>
      </c>
      <c r="AO27" s="371"/>
      <c r="AP27" s="378"/>
      <c r="AQ27" s="228" t="s">
        <v>154</v>
      </c>
      <c r="AR27" s="46">
        <f t="shared" si="20"/>
        <v>411584893</v>
      </c>
      <c r="AS27" s="45">
        <f>IFERROR(AR27/AO22,"-")</f>
        <v>3.6634249790885615E-2</v>
      </c>
      <c r="AT27" s="46">
        <f t="shared" si="21"/>
        <v>5693</v>
      </c>
      <c r="AU27" s="45">
        <f>IFERROR(AT27/AP22,"-")</f>
        <v>0.33348954367055239</v>
      </c>
      <c r="AV27" s="187">
        <f t="shared" si="8"/>
        <v>72296.661338485865</v>
      </c>
      <c r="AW27" s="199">
        <f t="shared" si="22"/>
        <v>5.4387389539049438E-2</v>
      </c>
    </row>
    <row r="28" spans="2:49" s="20" customFormat="1">
      <c r="B28" s="381"/>
      <c r="C28" s="383"/>
      <c r="D28" s="383"/>
      <c r="E28" s="371"/>
      <c r="F28" s="378"/>
      <c r="G28" s="228" t="s">
        <v>155</v>
      </c>
      <c r="H28" s="46">
        <v>167666663</v>
      </c>
      <c r="I28" s="45">
        <f>IFERROR(H28/E22,"-")</f>
        <v>2.1307498317237106E-2</v>
      </c>
      <c r="J28" s="46">
        <v>1279</v>
      </c>
      <c r="K28" s="45">
        <f>IFERROR(J28/F22,"-")</f>
        <v>0.10052660536037099</v>
      </c>
      <c r="L28" s="187">
        <f t="shared" si="4"/>
        <v>131091.99609069584</v>
      </c>
      <c r="M28" s="199">
        <f t="shared" si="16"/>
        <v>1.2218772390733221E-2</v>
      </c>
      <c r="N28" s="371"/>
      <c r="O28" s="378"/>
      <c r="P28" s="228" t="s">
        <v>155</v>
      </c>
      <c r="Q28" s="46">
        <v>25065369</v>
      </c>
      <c r="R28" s="45">
        <f>IFERROR(Q28/N22,"-")</f>
        <v>2.2152217296928404E-2</v>
      </c>
      <c r="S28" s="46">
        <v>206</v>
      </c>
      <c r="T28" s="45">
        <f>IFERROR(S28/O22,"-")</f>
        <v>0.12196566015393724</v>
      </c>
      <c r="U28" s="187">
        <f t="shared" si="5"/>
        <v>121676.54854368932</v>
      </c>
      <c r="V28" s="199">
        <f t="shared" si="17"/>
        <v>1.967996178648197E-3</v>
      </c>
      <c r="W28" s="371"/>
      <c r="X28" s="378"/>
      <c r="Y28" s="228" t="s">
        <v>155</v>
      </c>
      <c r="Z28" s="46">
        <v>18082188</v>
      </c>
      <c r="AA28" s="45">
        <f>IFERROR(Z28/W22,"-")</f>
        <v>2.7409635394702831E-2</v>
      </c>
      <c r="AB28" s="46">
        <v>109</v>
      </c>
      <c r="AC28" s="45">
        <f>IFERROR(AB28/X22,"-")</f>
        <v>0.11389759665621735</v>
      </c>
      <c r="AD28" s="187">
        <f t="shared" si="6"/>
        <v>165891.63302752294</v>
      </c>
      <c r="AE28" s="199">
        <f t="shared" si="18"/>
        <v>1.0413183663721042E-3</v>
      </c>
      <c r="AF28" s="371"/>
      <c r="AG28" s="378"/>
      <c r="AH28" s="228" t="s">
        <v>155</v>
      </c>
      <c r="AI28" s="46">
        <v>48297101</v>
      </c>
      <c r="AJ28" s="45">
        <f>IFERROR(AI28/AF22,"-")</f>
        <v>3.0667490501206467E-2</v>
      </c>
      <c r="AK28" s="46">
        <v>250</v>
      </c>
      <c r="AL28" s="45">
        <f>IFERROR(AK28/AG22,"-")</f>
        <v>0.14688601645123384</v>
      </c>
      <c r="AM28" s="187">
        <f t="shared" si="7"/>
        <v>193188.40400000001</v>
      </c>
      <c r="AN28" s="199">
        <f t="shared" si="19"/>
        <v>2.3883448770002386E-3</v>
      </c>
      <c r="AO28" s="371"/>
      <c r="AP28" s="378"/>
      <c r="AQ28" s="228" t="s">
        <v>155</v>
      </c>
      <c r="AR28" s="46">
        <f t="shared" si="20"/>
        <v>259111321</v>
      </c>
      <c r="AS28" s="45">
        <f>IFERROR(AR28/AO22,"-")</f>
        <v>2.3062918534185229E-2</v>
      </c>
      <c r="AT28" s="46">
        <f t="shared" si="21"/>
        <v>1844</v>
      </c>
      <c r="AU28" s="45">
        <f>IFERROR(AT28/AP22,"-")</f>
        <v>0.10801944818698378</v>
      </c>
      <c r="AV28" s="187">
        <f t="shared" si="8"/>
        <v>140515.90075921908</v>
      </c>
      <c r="AW28" s="199">
        <f t="shared" si="22"/>
        <v>1.7616431812753762E-2</v>
      </c>
    </row>
    <row r="29" spans="2:49" s="20" customFormat="1">
      <c r="B29" s="381"/>
      <c r="C29" s="383"/>
      <c r="D29" s="383"/>
      <c r="E29" s="371"/>
      <c r="F29" s="378"/>
      <c r="G29" s="228" t="s">
        <v>165</v>
      </c>
      <c r="H29" s="46">
        <v>41974</v>
      </c>
      <c r="I29" s="45">
        <f>IFERROR(H29/E22,"-")</f>
        <v>5.3341607590037762E-6</v>
      </c>
      <c r="J29" s="46">
        <v>8</v>
      </c>
      <c r="K29" s="45">
        <f>IFERROR(J29/F22,"-")</f>
        <v>6.2878251984594834E-4</v>
      </c>
      <c r="L29" s="187">
        <f t="shared" si="4"/>
        <v>5246.75</v>
      </c>
      <c r="M29" s="199">
        <f t="shared" si="16"/>
        <v>7.6427036064007648E-5</v>
      </c>
      <c r="N29" s="371"/>
      <c r="O29" s="378"/>
      <c r="P29" s="228" t="s">
        <v>290</v>
      </c>
      <c r="Q29" s="46">
        <v>1412</v>
      </c>
      <c r="R29" s="45">
        <f>IFERROR(Q29/N22,"-")</f>
        <v>1.2478942888597772E-6</v>
      </c>
      <c r="S29" s="46">
        <v>1</v>
      </c>
      <c r="T29" s="45">
        <f>IFERROR(S29/O22,"-")</f>
        <v>5.9206631142687976E-4</v>
      </c>
      <c r="U29" s="187">
        <f t="shared" si="5"/>
        <v>1412</v>
      </c>
      <c r="V29" s="199">
        <f t="shared" si="17"/>
        <v>9.553379508000956E-6</v>
      </c>
      <c r="W29" s="371"/>
      <c r="X29" s="378"/>
      <c r="Y29" s="228" t="s">
        <v>165</v>
      </c>
      <c r="Z29" s="46">
        <v>0</v>
      </c>
      <c r="AA29" s="45">
        <f>IFERROR(Z29/W22,"-")</f>
        <v>0</v>
      </c>
      <c r="AB29" s="46">
        <v>0</v>
      </c>
      <c r="AC29" s="45">
        <f>IFERROR(AB29/X22,"-")</f>
        <v>0</v>
      </c>
      <c r="AD29" s="187" t="str">
        <f t="shared" si="6"/>
        <v>-</v>
      </c>
      <c r="AE29" s="199">
        <f t="shared" si="18"/>
        <v>0</v>
      </c>
      <c r="AF29" s="371"/>
      <c r="AG29" s="378"/>
      <c r="AH29" s="228" t="s">
        <v>165</v>
      </c>
      <c r="AI29" s="46">
        <v>16882</v>
      </c>
      <c r="AJ29" s="45">
        <f>IFERROR(AI29/AF22,"-")</f>
        <v>1.0719661510146697E-5</v>
      </c>
      <c r="AK29" s="46">
        <v>3</v>
      </c>
      <c r="AL29" s="45">
        <f>IFERROR(AK29/AG22,"-")</f>
        <v>1.7626321974148062E-3</v>
      </c>
      <c r="AM29" s="187">
        <f t="shared" si="7"/>
        <v>5627.333333333333</v>
      </c>
      <c r="AN29" s="199">
        <f t="shared" si="19"/>
        <v>2.8660138524002866E-5</v>
      </c>
      <c r="AO29" s="371"/>
      <c r="AP29" s="378"/>
      <c r="AQ29" s="228" t="s">
        <v>165</v>
      </c>
      <c r="AR29" s="46">
        <f t="shared" si="20"/>
        <v>60268</v>
      </c>
      <c r="AS29" s="45">
        <f>IFERROR(AR29/AO22,"-")</f>
        <v>5.364319740465047E-6</v>
      </c>
      <c r="AT29" s="46">
        <f t="shared" si="21"/>
        <v>12</v>
      </c>
      <c r="AU29" s="45">
        <f>IFERROR(AT29/AP22,"-")</f>
        <v>7.0294651748579464E-4</v>
      </c>
      <c r="AV29" s="187">
        <f t="shared" si="8"/>
        <v>5022.333333333333</v>
      </c>
      <c r="AW29" s="199">
        <f t="shared" si="22"/>
        <v>1.1464055409601146E-4</v>
      </c>
    </row>
    <row r="30" spans="2:49" s="20" customFormat="1">
      <c r="B30" s="381"/>
      <c r="C30" s="383"/>
      <c r="D30" s="383"/>
      <c r="E30" s="371"/>
      <c r="F30" s="378"/>
      <c r="G30" s="228" t="s">
        <v>156</v>
      </c>
      <c r="H30" s="46">
        <v>4907772</v>
      </c>
      <c r="I30" s="45">
        <f>IFERROR(H30/E22,"-")</f>
        <v>6.2369192396572826E-4</v>
      </c>
      <c r="J30" s="46">
        <v>178</v>
      </c>
      <c r="K30" s="45">
        <f>IFERROR(J30/F22,"-")</f>
        <v>1.399041106657235E-2</v>
      </c>
      <c r="L30" s="187">
        <f t="shared" si="4"/>
        <v>27571.752808988764</v>
      </c>
      <c r="M30" s="199">
        <f t="shared" si="16"/>
        <v>1.7005015524241701E-3</v>
      </c>
      <c r="N30" s="371"/>
      <c r="O30" s="378"/>
      <c r="P30" s="228" t="s">
        <v>156</v>
      </c>
      <c r="Q30" s="46">
        <v>1061884</v>
      </c>
      <c r="R30" s="45">
        <f>IFERROR(Q30/N22,"-")</f>
        <v>9.3846953189205074E-4</v>
      </c>
      <c r="S30" s="46">
        <v>36</v>
      </c>
      <c r="T30" s="45">
        <f>IFERROR(S30/O22,"-")</f>
        <v>2.1314387211367674E-2</v>
      </c>
      <c r="U30" s="187">
        <f t="shared" si="5"/>
        <v>29496.777777777777</v>
      </c>
      <c r="V30" s="199">
        <f t="shared" si="17"/>
        <v>3.4392166228803438E-4</v>
      </c>
      <c r="W30" s="371"/>
      <c r="X30" s="378"/>
      <c r="Y30" s="228" t="s">
        <v>156</v>
      </c>
      <c r="Z30" s="46">
        <v>561717</v>
      </c>
      <c r="AA30" s="45">
        <f>IFERROR(Z30/W22,"-")</f>
        <v>8.5147097049352051E-4</v>
      </c>
      <c r="AB30" s="46">
        <v>20</v>
      </c>
      <c r="AC30" s="45">
        <f>IFERROR(AB30/X22,"-")</f>
        <v>2.0898641588296761E-2</v>
      </c>
      <c r="AD30" s="187">
        <f t="shared" si="6"/>
        <v>28085.85</v>
      </c>
      <c r="AE30" s="199">
        <f t="shared" si="18"/>
        <v>1.9106759016001911E-4</v>
      </c>
      <c r="AF30" s="371"/>
      <c r="AG30" s="378"/>
      <c r="AH30" s="228" t="s">
        <v>156</v>
      </c>
      <c r="AI30" s="46">
        <v>1895093</v>
      </c>
      <c r="AJ30" s="45">
        <f>IFERROR(AI30/AF22,"-")</f>
        <v>1.2033381998725527E-3</v>
      </c>
      <c r="AK30" s="46">
        <v>54</v>
      </c>
      <c r="AL30" s="45">
        <f>IFERROR(AK30/AG22,"-")</f>
        <v>3.1727379553466509E-2</v>
      </c>
      <c r="AM30" s="187">
        <f t="shared" si="7"/>
        <v>35094.314814814818</v>
      </c>
      <c r="AN30" s="199">
        <f t="shared" si="19"/>
        <v>5.1588249343205157E-4</v>
      </c>
      <c r="AO30" s="371"/>
      <c r="AP30" s="378"/>
      <c r="AQ30" s="228" t="s">
        <v>156</v>
      </c>
      <c r="AR30" s="46">
        <f t="shared" si="20"/>
        <v>8426466</v>
      </c>
      <c r="AS30" s="45">
        <f>IFERROR(AR30/AO22,"-")</f>
        <v>7.5002087187491775E-4</v>
      </c>
      <c r="AT30" s="46">
        <f t="shared" si="21"/>
        <v>288</v>
      </c>
      <c r="AU30" s="45">
        <f>IFERROR(AT30/AP22,"-")</f>
        <v>1.6870716419659072E-2</v>
      </c>
      <c r="AV30" s="187">
        <f t="shared" si="8"/>
        <v>29258.5625</v>
      </c>
      <c r="AW30" s="199">
        <f t="shared" si="22"/>
        <v>2.751373298304275E-3</v>
      </c>
    </row>
    <row r="31" spans="2:49" s="20" customFormat="1">
      <c r="B31" s="381"/>
      <c r="C31" s="383"/>
      <c r="D31" s="383"/>
      <c r="E31" s="371"/>
      <c r="F31" s="378"/>
      <c r="G31" s="228" t="s">
        <v>157</v>
      </c>
      <c r="H31" s="46">
        <v>5161235</v>
      </c>
      <c r="I31" s="45">
        <f>IFERROR(H31/E22,"-")</f>
        <v>6.5590263508354823E-4</v>
      </c>
      <c r="J31" s="46">
        <v>422</v>
      </c>
      <c r="K31" s="45">
        <f>IFERROR(J31/F22,"-")</f>
        <v>3.3168277921873775E-2</v>
      </c>
      <c r="L31" s="187">
        <f t="shared" si="4"/>
        <v>12230.414691943128</v>
      </c>
      <c r="M31" s="199">
        <f t="shared" si="16"/>
        <v>4.0315261523764028E-3</v>
      </c>
      <c r="N31" s="371"/>
      <c r="O31" s="378"/>
      <c r="P31" s="228" t="s">
        <v>157</v>
      </c>
      <c r="Q31" s="46">
        <v>693363</v>
      </c>
      <c r="R31" s="45">
        <f>IFERROR(Q31/N22,"-")</f>
        <v>6.1277884405572356E-4</v>
      </c>
      <c r="S31" s="46">
        <v>70</v>
      </c>
      <c r="T31" s="45">
        <f>IFERROR(S31/O22,"-")</f>
        <v>4.1444641799881589E-2</v>
      </c>
      <c r="U31" s="187">
        <f t="shared" si="5"/>
        <v>9905.1857142857134</v>
      </c>
      <c r="V31" s="199">
        <f t="shared" si="17"/>
        <v>6.6873656556006684E-4</v>
      </c>
      <c r="W31" s="371"/>
      <c r="X31" s="378"/>
      <c r="Y31" s="228" t="s">
        <v>157</v>
      </c>
      <c r="Z31" s="46">
        <v>425381</v>
      </c>
      <c r="AA31" s="45">
        <f>IFERROR(Z31/W22,"-")</f>
        <v>6.4480792445217828E-4</v>
      </c>
      <c r="AB31" s="46">
        <v>42</v>
      </c>
      <c r="AC31" s="45">
        <f>IFERROR(AB31/X22,"-")</f>
        <v>4.3887147335423198E-2</v>
      </c>
      <c r="AD31" s="187">
        <f t="shared" si="6"/>
        <v>10128.119047619048</v>
      </c>
      <c r="AE31" s="199">
        <f t="shared" si="18"/>
        <v>4.0124193933604015E-4</v>
      </c>
      <c r="AF31" s="371"/>
      <c r="AG31" s="378"/>
      <c r="AH31" s="228" t="s">
        <v>157</v>
      </c>
      <c r="AI31" s="46">
        <v>1246099</v>
      </c>
      <c r="AJ31" s="45">
        <f>IFERROR(AI31/AF22,"-")</f>
        <v>7.9124271343041636E-4</v>
      </c>
      <c r="AK31" s="46">
        <v>103</v>
      </c>
      <c r="AL31" s="45">
        <f>IFERROR(AK31/AG22,"-")</f>
        <v>6.0517038777908344E-2</v>
      </c>
      <c r="AM31" s="187">
        <f t="shared" si="7"/>
        <v>12098.04854368932</v>
      </c>
      <c r="AN31" s="199">
        <f t="shared" si="19"/>
        <v>9.839980893240985E-4</v>
      </c>
      <c r="AO31" s="371"/>
      <c r="AP31" s="378"/>
      <c r="AQ31" s="228" t="s">
        <v>157</v>
      </c>
      <c r="AR31" s="46">
        <f t="shared" si="20"/>
        <v>7526078</v>
      </c>
      <c r="AS31" s="45">
        <f>IFERROR(AR31/AO22,"-")</f>
        <v>6.6987935195592519E-4</v>
      </c>
      <c r="AT31" s="46">
        <f t="shared" si="21"/>
        <v>637</v>
      </c>
      <c r="AU31" s="45">
        <f>IFERROR(AT31/AP22,"-")</f>
        <v>3.7314744303204264E-2</v>
      </c>
      <c r="AV31" s="187">
        <f t="shared" si="8"/>
        <v>11814.879120879121</v>
      </c>
      <c r="AW31" s="199">
        <f t="shared" si="22"/>
        <v>6.0855027465966088E-3</v>
      </c>
    </row>
    <row r="32" spans="2:49" s="20" customFormat="1">
      <c r="B32" s="381"/>
      <c r="C32" s="383"/>
      <c r="D32" s="383"/>
      <c r="E32" s="371"/>
      <c r="F32" s="378"/>
      <c r="G32" s="228" t="s">
        <v>158</v>
      </c>
      <c r="H32" s="46">
        <v>1537125</v>
      </c>
      <c r="I32" s="45">
        <f>IFERROR(H32/E22,"-")</f>
        <v>1.9534168429703337E-4</v>
      </c>
      <c r="J32" s="46">
        <v>50</v>
      </c>
      <c r="K32" s="45">
        <f>IFERROR(J32/F22,"-")</f>
        <v>3.929890749037177E-3</v>
      </c>
      <c r="L32" s="187">
        <f t="shared" si="4"/>
        <v>30742.5</v>
      </c>
      <c r="M32" s="199">
        <f t="shared" si="16"/>
        <v>4.7766897540004778E-4</v>
      </c>
      <c r="N32" s="371"/>
      <c r="O32" s="378"/>
      <c r="P32" s="228" t="s">
        <v>158</v>
      </c>
      <c r="Q32" s="46">
        <v>132728</v>
      </c>
      <c r="R32" s="45">
        <f>IFERROR(Q32/N22,"-")</f>
        <v>1.1730206315281906E-4</v>
      </c>
      <c r="S32" s="46">
        <v>8</v>
      </c>
      <c r="T32" s="45">
        <f>IFERROR(S32/O22,"-")</f>
        <v>4.7365304914150381E-3</v>
      </c>
      <c r="U32" s="187">
        <f t="shared" si="5"/>
        <v>16591</v>
      </c>
      <c r="V32" s="199">
        <f t="shared" si="17"/>
        <v>7.6427036064007648E-5</v>
      </c>
      <c r="W32" s="371"/>
      <c r="X32" s="378"/>
      <c r="Y32" s="228" t="s">
        <v>158</v>
      </c>
      <c r="Z32" s="46">
        <v>417382</v>
      </c>
      <c r="AA32" s="45">
        <f>IFERROR(Z32/W22,"-")</f>
        <v>6.326827505781854E-4</v>
      </c>
      <c r="AB32" s="46">
        <v>11</v>
      </c>
      <c r="AC32" s="45">
        <f>IFERROR(AB32/X22,"-")</f>
        <v>1.1494252873563218E-2</v>
      </c>
      <c r="AD32" s="187">
        <f t="shared" si="6"/>
        <v>37943.818181818184</v>
      </c>
      <c r="AE32" s="199">
        <f t="shared" si="18"/>
        <v>1.050871745880105E-4</v>
      </c>
      <c r="AF32" s="371"/>
      <c r="AG32" s="378"/>
      <c r="AH32" s="228" t="s">
        <v>158</v>
      </c>
      <c r="AI32" s="46">
        <v>1174539</v>
      </c>
      <c r="AJ32" s="45">
        <f>IFERROR(AI32/AF22,"-")</f>
        <v>7.4580384495120196E-4</v>
      </c>
      <c r="AK32" s="46">
        <v>43</v>
      </c>
      <c r="AL32" s="45">
        <f>IFERROR(AK32/AG22,"-")</f>
        <v>2.5264394829612222E-2</v>
      </c>
      <c r="AM32" s="187">
        <f t="shared" si="7"/>
        <v>27314.860465116279</v>
      </c>
      <c r="AN32" s="199">
        <f t="shared" si="19"/>
        <v>4.1079531884404105E-4</v>
      </c>
      <c r="AO32" s="371"/>
      <c r="AP32" s="378"/>
      <c r="AQ32" s="228" t="s">
        <v>158</v>
      </c>
      <c r="AR32" s="46">
        <f t="shared" si="20"/>
        <v>3261774</v>
      </c>
      <c r="AS32" s="45">
        <f>IFERROR(AR32/AO22,"-")</f>
        <v>2.9032320065599718E-4</v>
      </c>
      <c r="AT32" s="46">
        <f t="shared" si="21"/>
        <v>112</v>
      </c>
      <c r="AU32" s="45">
        <f>IFERROR(AT32/AP22,"-")</f>
        <v>6.5608341632007496E-3</v>
      </c>
      <c r="AV32" s="187">
        <f t="shared" si="8"/>
        <v>29122.982142857141</v>
      </c>
      <c r="AW32" s="199">
        <f t="shared" si="22"/>
        <v>1.069978504896107E-3</v>
      </c>
    </row>
    <row r="33" spans="2:49" s="20" customFormat="1">
      <c r="B33" s="381"/>
      <c r="C33" s="383"/>
      <c r="D33" s="383"/>
      <c r="E33" s="371"/>
      <c r="F33" s="378"/>
      <c r="G33" s="228" t="s">
        <v>159</v>
      </c>
      <c r="H33" s="46">
        <v>12632117</v>
      </c>
      <c r="I33" s="45">
        <f>IFERROR(H33/E22,"-")</f>
        <v>1.6053209797623411E-3</v>
      </c>
      <c r="J33" s="46">
        <v>53</v>
      </c>
      <c r="K33" s="45">
        <f>IFERROR(J33/F22,"-")</f>
        <v>4.1656841939794074E-3</v>
      </c>
      <c r="L33" s="187">
        <f t="shared" si="4"/>
        <v>238341.83018867925</v>
      </c>
      <c r="M33" s="199">
        <f t="shared" si="16"/>
        <v>5.0632911392405066E-4</v>
      </c>
      <c r="N33" s="371"/>
      <c r="O33" s="378"/>
      <c r="P33" s="228" t="s">
        <v>159</v>
      </c>
      <c r="Q33" s="46">
        <v>1305973</v>
      </c>
      <c r="R33" s="45">
        <f>IFERROR(Q33/N22,"-")</f>
        <v>1.1541899774115225E-3</v>
      </c>
      <c r="S33" s="46">
        <v>5</v>
      </c>
      <c r="T33" s="45">
        <f>IFERROR(S33/O22,"-")</f>
        <v>2.960331557134399E-3</v>
      </c>
      <c r="U33" s="187">
        <f t="shared" si="5"/>
        <v>261194.6</v>
      </c>
      <c r="V33" s="199">
        <f t="shared" si="17"/>
        <v>4.7766897540004778E-5</v>
      </c>
      <c r="W33" s="371"/>
      <c r="X33" s="378"/>
      <c r="Y33" s="228" t="s">
        <v>159</v>
      </c>
      <c r="Z33" s="46">
        <v>319449</v>
      </c>
      <c r="AA33" s="45">
        <f>IFERROR(Z33/W22,"-")</f>
        <v>4.8423236265447662E-4</v>
      </c>
      <c r="AB33" s="46">
        <v>7</v>
      </c>
      <c r="AC33" s="45">
        <f>IFERROR(AB33/X22,"-")</f>
        <v>7.3145245559038665E-3</v>
      </c>
      <c r="AD33" s="187">
        <f t="shared" si="6"/>
        <v>45635.571428571428</v>
      </c>
      <c r="AE33" s="199">
        <f t="shared" si="18"/>
        <v>6.6873656556006687E-5</v>
      </c>
      <c r="AF33" s="371"/>
      <c r="AG33" s="378"/>
      <c r="AH33" s="228" t="s">
        <v>159</v>
      </c>
      <c r="AI33" s="46">
        <v>10954196</v>
      </c>
      <c r="AJ33" s="45">
        <f>IFERROR(AI33/AF22,"-")</f>
        <v>6.9556494038504274E-3</v>
      </c>
      <c r="AK33" s="46">
        <v>35</v>
      </c>
      <c r="AL33" s="45">
        <f>IFERROR(AK33/AG22,"-")</f>
        <v>2.0564042303172738E-2</v>
      </c>
      <c r="AM33" s="187">
        <f t="shared" si="7"/>
        <v>312977.02857142856</v>
      </c>
      <c r="AN33" s="199">
        <f t="shared" si="19"/>
        <v>3.3436828278003342E-4</v>
      </c>
      <c r="AO33" s="371"/>
      <c r="AP33" s="378"/>
      <c r="AQ33" s="228" t="s">
        <v>159</v>
      </c>
      <c r="AR33" s="46">
        <f t="shared" si="20"/>
        <v>25211735</v>
      </c>
      <c r="AS33" s="45">
        <f>IFERROR(AR33/AO22,"-")</f>
        <v>2.2440400834916295E-3</v>
      </c>
      <c r="AT33" s="46">
        <f t="shared" si="21"/>
        <v>100</v>
      </c>
      <c r="AU33" s="45">
        <f>IFERROR(AT33/AP22,"-")</f>
        <v>5.8578876457149555E-3</v>
      </c>
      <c r="AV33" s="187">
        <f t="shared" si="8"/>
        <v>252117.35</v>
      </c>
      <c r="AW33" s="199">
        <f t="shared" si="22"/>
        <v>9.5533795080009556E-4</v>
      </c>
    </row>
    <row r="34" spans="2:49" s="20" customFormat="1">
      <c r="B34" s="381"/>
      <c r="C34" s="383"/>
      <c r="D34" s="383"/>
      <c r="E34" s="371"/>
      <c r="F34" s="378"/>
      <c r="G34" s="228" t="s">
        <v>160</v>
      </c>
      <c r="H34" s="46">
        <v>54864719</v>
      </c>
      <c r="I34" s="45">
        <f>IFERROR(H34/E22,"-")</f>
        <v>6.9723455268396834E-3</v>
      </c>
      <c r="J34" s="46">
        <v>1276</v>
      </c>
      <c r="K34" s="45">
        <f>IFERROR(J34/F22,"-")</f>
        <v>0.10029081191542875</v>
      </c>
      <c r="L34" s="187">
        <f t="shared" si="4"/>
        <v>42997.42868338558</v>
      </c>
      <c r="M34" s="199">
        <f t="shared" si="16"/>
        <v>1.2190112252209218E-2</v>
      </c>
      <c r="N34" s="371"/>
      <c r="O34" s="378"/>
      <c r="P34" s="228" t="s">
        <v>160</v>
      </c>
      <c r="Q34" s="46">
        <v>4995535</v>
      </c>
      <c r="R34" s="45">
        <f>IFERROR(Q34/N22,"-")</f>
        <v>4.4149430568690704E-3</v>
      </c>
      <c r="S34" s="46">
        <v>200</v>
      </c>
      <c r="T34" s="45">
        <f>IFERROR(S34/O22,"-")</f>
        <v>0.11841326228537596</v>
      </c>
      <c r="U34" s="187">
        <f t="shared" si="5"/>
        <v>24977.674999999999</v>
      </c>
      <c r="V34" s="199">
        <f t="shared" si="17"/>
        <v>1.9106759016001911E-3</v>
      </c>
      <c r="W34" s="371"/>
      <c r="X34" s="378"/>
      <c r="Y34" s="228" t="s">
        <v>160</v>
      </c>
      <c r="Z34" s="46">
        <v>4684811</v>
      </c>
      <c r="AA34" s="45">
        <f>IFERROR(Z34/W22,"-")</f>
        <v>7.1014061684953819E-3</v>
      </c>
      <c r="AB34" s="46">
        <v>147</v>
      </c>
      <c r="AC34" s="45">
        <f>IFERROR(AB34/X22,"-")</f>
        <v>0.15360501567398119</v>
      </c>
      <c r="AD34" s="187">
        <f t="shared" si="6"/>
        <v>31869.462585034013</v>
      </c>
      <c r="AE34" s="199">
        <f t="shared" si="18"/>
        <v>1.4043467876761404E-3</v>
      </c>
      <c r="AF34" s="371"/>
      <c r="AG34" s="378"/>
      <c r="AH34" s="228" t="s">
        <v>160</v>
      </c>
      <c r="AI34" s="46">
        <v>16046491</v>
      </c>
      <c r="AJ34" s="45">
        <f>IFERROR(AI34/AF22,"-")</f>
        <v>1.018913351176492E-2</v>
      </c>
      <c r="AK34" s="46">
        <v>273</v>
      </c>
      <c r="AL34" s="45">
        <f>IFERROR(AK34/AG22,"-")</f>
        <v>0.16039952996474735</v>
      </c>
      <c r="AM34" s="187">
        <f t="shared" si="7"/>
        <v>58778.355311355313</v>
      </c>
      <c r="AN34" s="199">
        <f t="shared" si="19"/>
        <v>2.6080726056842609E-3</v>
      </c>
      <c r="AO34" s="371"/>
      <c r="AP34" s="378"/>
      <c r="AQ34" s="228" t="s">
        <v>160</v>
      </c>
      <c r="AR34" s="46">
        <f t="shared" si="20"/>
        <v>80591556</v>
      </c>
      <c r="AS34" s="45">
        <f>IFERROR(AR34/AO22,"-")</f>
        <v>7.1732739557575208E-3</v>
      </c>
      <c r="AT34" s="46">
        <f t="shared" si="21"/>
        <v>1896</v>
      </c>
      <c r="AU34" s="45">
        <f>IFERROR(AT34/AP22,"-")</f>
        <v>0.11106554976275555</v>
      </c>
      <c r="AV34" s="187">
        <f t="shared" si="8"/>
        <v>42506.094936708861</v>
      </c>
      <c r="AW34" s="199">
        <f t="shared" si="22"/>
        <v>1.8113207547169812E-2</v>
      </c>
    </row>
    <row r="35" spans="2:49" s="20" customFormat="1">
      <c r="B35" s="381"/>
      <c r="C35" s="383"/>
      <c r="D35" s="383"/>
      <c r="E35" s="371"/>
      <c r="F35" s="378"/>
      <c r="G35" s="228" t="s">
        <v>161</v>
      </c>
      <c r="H35" s="46">
        <v>81930576</v>
      </c>
      <c r="I35" s="45">
        <f>IFERROR(H35/E22,"-")</f>
        <v>1.0411942237141482E-2</v>
      </c>
      <c r="J35" s="46">
        <v>855</v>
      </c>
      <c r="K35" s="45">
        <f>IFERROR(J35/F22,"-")</f>
        <v>6.7201131808535722E-2</v>
      </c>
      <c r="L35" s="187">
        <f t="shared" si="4"/>
        <v>95825.235087719295</v>
      </c>
      <c r="M35" s="199">
        <f t="shared" si="16"/>
        <v>8.1681394793408166E-3</v>
      </c>
      <c r="N35" s="371"/>
      <c r="O35" s="378"/>
      <c r="P35" s="228" t="s">
        <v>161</v>
      </c>
      <c r="Q35" s="46">
        <v>7060392</v>
      </c>
      <c r="R35" s="45">
        <f>IFERROR(Q35/N22,"-")</f>
        <v>6.2398178852062754E-3</v>
      </c>
      <c r="S35" s="46">
        <v>104</v>
      </c>
      <c r="T35" s="45">
        <f>IFERROR(S35/O22,"-")</f>
        <v>6.15748963883955E-2</v>
      </c>
      <c r="U35" s="187">
        <f t="shared" si="5"/>
        <v>67888.38461538461</v>
      </c>
      <c r="V35" s="199">
        <f t="shared" si="17"/>
        <v>9.935514688320993E-4</v>
      </c>
      <c r="W35" s="371"/>
      <c r="X35" s="378"/>
      <c r="Y35" s="228" t="s">
        <v>161</v>
      </c>
      <c r="Z35" s="46">
        <v>7485266</v>
      </c>
      <c r="AA35" s="45">
        <f>IFERROR(Z35/W22,"-")</f>
        <v>1.1346437272544986E-2</v>
      </c>
      <c r="AB35" s="46">
        <v>80</v>
      </c>
      <c r="AC35" s="45">
        <f>IFERROR(AB35/X22,"-")</f>
        <v>8.3594566353187044E-2</v>
      </c>
      <c r="AD35" s="187">
        <f t="shared" si="6"/>
        <v>93565.824999999997</v>
      </c>
      <c r="AE35" s="199">
        <f t="shared" si="18"/>
        <v>7.6427036064007645E-4</v>
      </c>
      <c r="AF35" s="371"/>
      <c r="AG35" s="378"/>
      <c r="AH35" s="228" t="s">
        <v>161</v>
      </c>
      <c r="AI35" s="46">
        <v>31726437</v>
      </c>
      <c r="AJ35" s="45">
        <f>IFERROR(AI35/AF22,"-")</f>
        <v>2.0145519817734513E-2</v>
      </c>
      <c r="AK35" s="46">
        <v>206</v>
      </c>
      <c r="AL35" s="45">
        <f>IFERROR(AK35/AG22,"-")</f>
        <v>0.12103407755581669</v>
      </c>
      <c r="AM35" s="187">
        <f t="shared" si="7"/>
        <v>154011.83009708737</v>
      </c>
      <c r="AN35" s="199">
        <f t="shared" si="19"/>
        <v>1.967996178648197E-3</v>
      </c>
      <c r="AO35" s="371"/>
      <c r="AP35" s="378"/>
      <c r="AQ35" s="228" t="s">
        <v>161</v>
      </c>
      <c r="AR35" s="46">
        <f t="shared" si="20"/>
        <v>128202671</v>
      </c>
      <c r="AS35" s="45">
        <f>IFERROR(AR35/AO22,"-")</f>
        <v>1.1411032701029498E-2</v>
      </c>
      <c r="AT35" s="46">
        <f t="shared" si="21"/>
        <v>1245</v>
      </c>
      <c r="AU35" s="45">
        <f>IFERROR(AT35/AP22,"-")</f>
        <v>7.2930701189151195E-2</v>
      </c>
      <c r="AV35" s="187">
        <f t="shared" si="8"/>
        <v>102974.03293172691</v>
      </c>
      <c r="AW35" s="199">
        <f t="shared" si="22"/>
        <v>1.189395748746119E-2</v>
      </c>
    </row>
    <row r="36" spans="2:49" s="20" customFormat="1">
      <c r="B36" s="381"/>
      <c r="C36" s="383"/>
      <c r="D36" s="383"/>
      <c r="E36" s="371"/>
      <c r="F36" s="378"/>
      <c r="G36" s="228" t="s">
        <v>162</v>
      </c>
      <c r="H36" s="46">
        <v>31866270</v>
      </c>
      <c r="I36" s="45">
        <f>IFERROR(H36/E22,"-")</f>
        <v>4.0496451843955606E-3</v>
      </c>
      <c r="J36" s="46">
        <v>722</v>
      </c>
      <c r="K36" s="45">
        <f>IFERROR(J36/F22,"-")</f>
        <v>5.6747622416096835E-2</v>
      </c>
      <c r="L36" s="187">
        <f t="shared" si="4"/>
        <v>44136.108033240998</v>
      </c>
      <c r="M36" s="199">
        <f t="shared" si="16"/>
        <v>6.8975400047766901E-3</v>
      </c>
      <c r="N36" s="371"/>
      <c r="O36" s="378"/>
      <c r="P36" s="228" t="s">
        <v>162</v>
      </c>
      <c r="Q36" s="46">
        <v>6749206</v>
      </c>
      <c r="R36" s="45">
        <f>IFERROR(Q36/N22,"-")</f>
        <v>5.9647985989646898E-3</v>
      </c>
      <c r="S36" s="46">
        <v>110</v>
      </c>
      <c r="T36" s="45">
        <f>IFERROR(S36/O22,"-")</f>
        <v>6.5127294256956778E-2</v>
      </c>
      <c r="U36" s="187">
        <f t="shared" si="5"/>
        <v>61356.418181818182</v>
      </c>
      <c r="V36" s="199">
        <f t="shared" si="17"/>
        <v>1.0508717458801052E-3</v>
      </c>
      <c r="W36" s="371"/>
      <c r="X36" s="378"/>
      <c r="Y36" s="228" t="s">
        <v>162</v>
      </c>
      <c r="Z36" s="46">
        <v>4081465</v>
      </c>
      <c r="AA36" s="45">
        <f>IFERROR(Z36/W22,"-")</f>
        <v>6.1868324522585871E-3</v>
      </c>
      <c r="AB36" s="46">
        <v>75</v>
      </c>
      <c r="AC36" s="45">
        <f>IFERROR(AB36/X22,"-")</f>
        <v>7.8369905956112859E-2</v>
      </c>
      <c r="AD36" s="187">
        <f t="shared" si="6"/>
        <v>54419.533333333333</v>
      </c>
      <c r="AE36" s="199">
        <f t="shared" si="18"/>
        <v>7.165034631000717E-4</v>
      </c>
      <c r="AF36" s="371"/>
      <c r="AG36" s="378"/>
      <c r="AH36" s="228" t="s">
        <v>162</v>
      </c>
      <c r="AI36" s="46">
        <v>10655996</v>
      </c>
      <c r="AJ36" s="45">
        <f>IFERROR(AI36/AF22,"-")</f>
        <v>6.7662996193269265E-3</v>
      </c>
      <c r="AK36" s="46">
        <v>183</v>
      </c>
      <c r="AL36" s="45">
        <f>IFERROR(AK36/AG22,"-")</f>
        <v>0.10752056404230317</v>
      </c>
      <c r="AM36" s="187">
        <f t="shared" si="7"/>
        <v>58229.486338797811</v>
      </c>
      <c r="AN36" s="199">
        <f t="shared" si="19"/>
        <v>1.7482684499641747E-3</v>
      </c>
      <c r="AO36" s="371"/>
      <c r="AP36" s="378"/>
      <c r="AQ36" s="228" t="s">
        <v>162</v>
      </c>
      <c r="AR36" s="46">
        <f t="shared" si="20"/>
        <v>53352937</v>
      </c>
      <c r="AS36" s="45">
        <f>IFERROR(AR36/AO22,"-")</f>
        <v>4.7488254656017784E-3</v>
      </c>
      <c r="AT36" s="46">
        <f t="shared" si="21"/>
        <v>1090</v>
      </c>
      <c r="AU36" s="45">
        <f>IFERROR(AT36/AP22,"-")</f>
        <v>6.3850975338293009E-2</v>
      </c>
      <c r="AV36" s="187">
        <f t="shared" si="8"/>
        <v>48947.648623853209</v>
      </c>
      <c r="AW36" s="199">
        <f t="shared" si="22"/>
        <v>1.0413183663721041E-2</v>
      </c>
    </row>
    <row r="37" spans="2:49" s="20" customFormat="1">
      <c r="B37" s="381"/>
      <c r="C37" s="383"/>
      <c r="D37" s="383"/>
      <c r="E37" s="371"/>
      <c r="F37" s="378"/>
      <c r="G37" s="229" t="s">
        <v>163</v>
      </c>
      <c r="H37" s="48">
        <v>14606066</v>
      </c>
      <c r="I37" s="47">
        <f>IFERROR(H37/E22,"-")</f>
        <v>1.8561753490403403E-3</v>
      </c>
      <c r="J37" s="48">
        <v>832</v>
      </c>
      <c r="K37" s="47">
        <f>IFERROR(J37/F22,"-")</f>
        <v>6.5393382063978628E-2</v>
      </c>
      <c r="L37" s="188">
        <f t="shared" si="4"/>
        <v>17555.367788461539</v>
      </c>
      <c r="M37" s="200">
        <f t="shared" si="16"/>
        <v>7.9484117506567944E-3</v>
      </c>
      <c r="N37" s="371"/>
      <c r="O37" s="378"/>
      <c r="P37" s="229" t="s">
        <v>163</v>
      </c>
      <c r="Q37" s="48">
        <v>1681270</v>
      </c>
      <c r="R37" s="47">
        <f>IFERROR(Q37/N22,"-")</f>
        <v>1.4858691437898567E-3</v>
      </c>
      <c r="S37" s="48">
        <v>118</v>
      </c>
      <c r="T37" s="47">
        <f>IFERROR(S37/O22,"-")</f>
        <v>6.9863824748371814E-2</v>
      </c>
      <c r="U37" s="188">
        <f t="shared" si="5"/>
        <v>14248.050847457627</v>
      </c>
      <c r="V37" s="200">
        <f t="shared" si="17"/>
        <v>1.1272987819441126E-3</v>
      </c>
      <c r="W37" s="371"/>
      <c r="X37" s="378"/>
      <c r="Y37" s="229" t="s">
        <v>163</v>
      </c>
      <c r="Z37" s="48">
        <v>653032</v>
      </c>
      <c r="AA37" s="47">
        <f>IFERROR(Z37/W22,"-")</f>
        <v>9.8988955435446086E-4</v>
      </c>
      <c r="AB37" s="48">
        <v>89</v>
      </c>
      <c r="AC37" s="47">
        <f>IFERROR(AB37/X22,"-")</f>
        <v>9.299895506792058E-2</v>
      </c>
      <c r="AD37" s="188">
        <f t="shared" si="6"/>
        <v>7337.4382022471909</v>
      </c>
      <c r="AE37" s="200">
        <f t="shared" si="18"/>
        <v>8.5025077621208504E-4</v>
      </c>
      <c r="AF37" s="371"/>
      <c r="AG37" s="378"/>
      <c r="AH37" s="229" t="s">
        <v>163</v>
      </c>
      <c r="AI37" s="48">
        <v>3367070</v>
      </c>
      <c r="AJ37" s="47">
        <f>IFERROR(AI37/AF22,"-")</f>
        <v>2.1380079777851939E-3</v>
      </c>
      <c r="AK37" s="48">
        <v>177</v>
      </c>
      <c r="AL37" s="47">
        <f>IFERROR(AK37/AG22,"-")</f>
        <v>0.10399529964747356</v>
      </c>
      <c r="AM37" s="188">
        <f t="shared" si="7"/>
        <v>19022.994350282486</v>
      </c>
      <c r="AN37" s="200">
        <f t="shared" si="19"/>
        <v>1.6909481729161691E-3</v>
      </c>
      <c r="AO37" s="371"/>
      <c r="AP37" s="378"/>
      <c r="AQ37" s="229" t="s">
        <v>163</v>
      </c>
      <c r="AR37" s="48">
        <f t="shared" si="20"/>
        <v>20307438</v>
      </c>
      <c r="AS37" s="47">
        <f>IFERROR(AR37/AO22,"-")</f>
        <v>1.807519588200538E-3</v>
      </c>
      <c r="AT37" s="48">
        <f t="shared" si="21"/>
        <v>1216</v>
      </c>
      <c r="AU37" s="47">
        <f>IFERROR(AT37/AP22,"-")</f>
        <v>7.1231913771893848E-2</v>
      </c>
      <c r="AV37" s="188">
        <f t="shared" si="8"/>
        <v>16700.19572368421</v>
      </c>
      <c r="AW37" s="200">
        <f t="shared" si="22"/>
        <v>1.1616909481729162E-2</v>
      </c>
    </row>
    <row r="38" spans="2:49" s="20" customFormat="1">
      <c r="B38" s="381"/>
      <c r="C38" s="384"/>
      <c r="D38" s="384"/>
      <c r="E38" s="372"/>
      <c r="F38" s="379"/>
      <c r="G38" s="230" t="s">
        <v>86</v>
      </c>
      <c r="H38" s="49">
        <f>SUM(H22:H37)</f>
        <v>1377835300</v>
      </c>
      <c r="I38" s="47">
        <f>IFERROR(H38/E22,"-")</f>
        <v>0.17509875136108533</v>
      </c>
      <c r="J38" s="48">
        <v>9685</v>
      </c>
      <c r="K38" s="47">
        <f>IFERROR(J38/F22,"-")</f>
        <v>0.76121983808850113</v>
      </c>
      <c r="L38" s="188">
        <f t="shared" si="4"/>
        <v>142264.873515746</v>
      </c>
      <c r="M38" s="201">
        <f t="shared" si="16"/>
        <v>9.2524480534989254E-2</v>
      </c>
      <c r="N38" s="372"/>
      <c r="O38" s="379"/>
      <c r="P38" s="230" t="s">
        <v>86</v>
      </c>
      <c r="Q38" s="49">
        <f>SUM(Q22:Q37)</f>
        <v>218241383</v>
      </c>
      <c r="R38" s="47">
        <f>IFERROR(Q38/N22,"-")</f>
        <v>0.19287689478651507</v>
      </c>
      <c r="S38" s="48">
        <v>1365</v>
      </c>
      <c r="T38" s="47">
        <f>IFERROR(S38/O22,"-")</f>
        <v>0.80817051509769089</v>
      </c>
      <c r="U38" s="188">
        <f t="shared" si="5"/>
        <v>159883.79706959706</v>
      </c>
      <c r="V38" s="201">
        <f t="shared" si="17"/>
        <v>1.3040363028421305E-2</v>
      </c>
      <c r="W38" s="372"/>
      <c r="X38" s="379"/>
      <c r="Y38" s="230" t="s">
        <v>86</v>
      </c>
      <c r="Z38" s="49">
        <f>SUM(Z22:Z37)</f>
        <v>123705505</v>
      </c>
      <c r="AA38" s="47">
        <f>IFERROR(Z38/W22,"-")</f>
        <v>0.18751728432242759</v>
      </c>
      <c r="AB38" s="48">
        <v>782</v>
      </c>
      <c r="AC38" s="47">
        <f>IFERROR(AB38/X22,"-")</f>
        <v>0.81713688610240331</v>
      </c>
      <c r="AD38" s="188">
        <f t="shared" si="6"/>
        <v>158191.18286445012</v>
      </c>
      <c r="AE38" s="201">
        <f t="shared" si="18"/>
        <v>7.4707427752567467E-3</v>
      </c>
      <c r="AF38" s="372"/>
      <c r="AG38" s="379"/>
      <c r="AH38" s="230" t="s">
        <v>86</v>
      </c>
      <c r="AI38" s="49">
        <f>SUM(AI22:AI37)</f>
        <v>290968261</v>
      </c>
      <c r="AJ38" s="47">
        <f>IFERROR(AI38/AF22,"-")</f>
        <v>0.18475780524321872</v>
      </c>
      <c r="AK38" s="48">
        <v>1445</v>
      </c>
      <c r="AL38" s="47">
        <f>IFERROR(AK38/AG22,"-")</f>
        <v>0.84900117508813155</v>
      </c>
      <c r="AM38" s="188">
        <f t="shared" si="7"/>
        <v>201362.11833910036</v>
      </c>
      <c r="AN38" s="201">
        <f t="shared" si="19"/>
        <v>1.3804633389061381E-2</v>
      </c>
      <c r="AO38" s="372"/>
      <c r="AP38" s="379"/>
      <c r="AQ38" s="230" t="s">
        <v>86</v>
      </c>
      <c r="AR38" s="49">
        <f>SUM(AR22:AR37)</f>
        <v>2010750449</v>
      </c>
      <c r="AS38" s="47">
        <f>IFERROR(AR38/AO22,"-")</f>
        <v>0.17897239541248516</v>
      </c>
      <c r="AT38" s="48">
        <f>SUM(J38,S38,AB38,AK38)</f>
        <v>13277</v>
      </c>
      <c r="AU38" s="47">
        <f>IFERROR(AT38/AP22,"-")</f>
        <v>0.77775174272157455</v>
      </c>
      <c r="AV38" s="188">
        <f t="shared" si="8"/>
        <v>151446.14363184455</v>
      </c>
      <c r="AW38" s="201">
        <f t="shared" si="22"/>
        <v>0.12684021972772869</v>
      </c>
    </row>
    <row r="39" spans="2:49" s="20" customFormat="1">
      <c r="B39" s="381">
        <v>3</v>
      </c>
      <c r="C39" s="382" t="s">
        <v>197</v>
      </c>
      <c r="D39" s="385">
        <f>BB7</f>
        <v>167477</v>
      </c>
      <c r="E39" s="380">
        <v>8234135250</v>
      </c>
      <c r="F39" s="377">
        <v>13703</v>
      </c>
      <c r="G39" s="226" t="s">
        <v>149</v>
      </c>
      <c r="H39" s="44">
        <v>164785486</v>
      </c>
      <c r="I39" s="43">
        <f>IFERROR(H39/E39,"-")</f>
        <v>2.0012482306505715E-2</v>
      </c>
      <c r="J39" s="44">
        <v>2474</v>
      </c>
      <c r="K39" s="43">
        <f>IFERROR(J39/F39,"-")</f>
        <v>0.18054440633437932</v>
      </c>
      <c r="L39" s="186">
        <f t="shared" si="4"/>
        <v>66606.906224737264</v>
      </c>
      <c r="M39" s="202">
        <f>IFERROR(J39/$BB$7,0)</f>
        <v>1.4772177672157967E-2</v>
      </c>
      <c r="N39" s="380">
        <v>1328793980</v>
      </c>
      <c r="O39" s="377">
        <v>2014</v>
      </c>
      <c r="P39" s="226" t="s">
        <v>149</v>
      </c>
      <c r="Q39" s="44">
        <v>22413047</v>
      </c>
      <c r="R39" s="43">
        <f>IFERROR(Q39/N39,"-")</f>
        <v>1.6867209919177992E-2</v>
      </c>
      <c r="S39" s="44">
        <v>410</v>
      </c>
      <c r="T39" s="43">
        <f>IFERROR(S39/O39,"-")</f>
        <v>0.20357497517378351</v>
      </c>
      <c r="U39" s="186">
        <f t="shared" si="5"/>
        <v>54665.968292682926</v>
      </c>
      <c r="V39" s="202">
        <f>IFERROR(S39/$BB$7,0)</f>
        <v>2.4480973506809892E-3</v>
      </c>
      <c r="W39" s="380">
        <v>767779160</v>
      </c>
      <c r="X39" s="377">
        <v>1126</v>
      </c>
      <c r="Y39" s="226" t="s">
        <v>149</v>
      </c>
      <c r="Z39" s="44">
        <v>18905281</v>
      </c>
      <c r="AA39" s="43">
        <f>IFERROR(Z39/W39,"-")</f>
        <v>2.4623331792438856E-2</v>
      </c>
      <c r="AB39" s="44">
        <v>272</v>
      </c>
      <c r="AC39" s="43">
        <f>IFERROR(AB39/X39,"-")</f>
        <v>0.24156305506216696</v>
      </c>
      <c r="AD39" s="186">
        <f t="shared" si="6"/>
        <v>69504.709558823524</v>
      </c>
      <c r="AE39" s="202">
        <f>IFERROR(AB39/$BB$7,0)</f>
        <v>1.6241036082566562E-3</v>
      </c>
      <c r="AF39" s="380">
        <v>1665109980</v>
      </c>
      <c r="AG39" s="377">
        <v>1848</v>
      </c>
      <c r="AH39" s="226" t="s">
        <v>149</v>
      </c>
      <c r="AI39" s="44">
        <v>46899816</v>
      </c>
      <c r="AJ39" s="43">
        <f>IFERROR(AI39/AF39,"-")</f>
        <v>2.8166197166147548E-2</v>
      </c>
      <c r="AK39" s="44">
        <v>517</v>
      </c>
      <c r="AL39" s="43">
        <f>IFERROR(AK39/AG39,"-")</f>
        <v>0.27976190476190477</v>
      </c>
      <c r="AM39" s="186">
        <f t="shared" si="7"/>
        <v>90715.311411992268</v>
      </c>
      <c r="AN39" s="202">
        <f>IFERROR(AK39/$BB$7,0)</f>
        <v>3.0869910495172469E-3</v>
      </c>
      <c r="AO39" s="380">
        <f>SUM(E39,N39,W39,AF39,)</f>
        <v>11995818370</v>
      </c>
      <c r="AP39" s="377">
        <f>SUM(F39,O39,X39,AG39,)</f>
        <v>18691</v>
      </c>
      <c r="AQ39" s="226" t="s">
        <v>149</v>
      </c>
      <c r="AR39" s="44">
        <f>SUM(H39,Q39,Z39,AI39)</f>
        <v>253003630</v>
      </c>
      <c r="AS39" s="43">
        <f>IFERROR(AR39/AO39,"-")</f>
        <v>2.1090985391436865E-2</v>
      </c>
      <c r="AT39" s="44">
        <f>SUM(J39,S39,AB39,AK39)</f>
        <v>3673</v>
      </c>
      <c r="AU39" s="43">
        <f>IFERROR(AT39/AP39,"-")</f>
        <v>0.19651169011823871</v>
      </c>
      <c r="AV39" s="186">
        <f t="shared" si="8"/>
        <v>68882.011979308474</v>
      </c>
      <c r="AW39" s="202">
        <f>IFERROR(AT39/$BB$7,0)</f>
        <v>2.193136968061286E-2</v>
      </c>
    </row>
    <row r="40" spans="2:49" s="20" customFormat="1">
      <c r="B40" s="381"/>
      <c r="C40" s="383"/>
      <c r="D40" s="383"/>
      <c r="E40" s="371"/>
      <c r="F40" s="378"/>
      <c r="G40" s="227" t="s">
        <v>150</v>
      </c>
      <c r="H40" s="46">
        <v>211203388</v>
      </c>
      <c r="I40" s="45">
        <f>IFERROR(H40/E39,"-")</f>
        <v>2.5649735107277961E-2</v>
      </c>
      <c r="J40" s="46">
        <v>3437</v>
      </c>
      <c r="K40" s="45">
        <f>IFERROR(J40/F39,"-")</f>
        <v>0.25082098810479458</v>
      </c>
      <c r="L40" s="187">
        <f t="shared" si="4"/>
        <v>61449.923770730289</v>
      </c>
      <c r="M40" s="199">
        <f t="shared" ref="M40:M55" si="23">IFERROR(J40/$BB$7,0)</f>
        <v>2.0522220961684292E-2</v>
      </c>
      <c r="N40" s="371"/>
      <c r="O40" s="378"/>
      <c r="P40" s="227" t="s">
        <v>150</v>
      </c>
      <c r="Q40" s="46">
        <v>44380976</v>
      </c>
      <c r="R40" s="45">
        <f>IFERROR(Q40/N39,"-")</f>
        <v>3.3399440897527242E-2</v>
      </c>
      <c r="S40" s="46">
        <v>541</v>
      </c>
      <c r="T40" s="45">
        <f>IFERROR(S40/O39,"-")</f>
        <v>0.2686196623634558</v>
      </c>
      <c r="U40" s="187">
        <f t="shared" si="5"/>
        <v>82035.075785582259</v>
      </c>
      <c r="V40" s="199">
        <f t="shared" ref="V40:V55" si="24">IFERROR(S40/$BB$7,0)</f>
        <v>3.2302943090693052E-3</v>
      </c>
      <c r="W40" s="371"/>
      <c r="X40" s="378"/>
      <c r="Y40" s="227" t="s">
        <v>150</v>
      </c>
      <c r="Z40" s="46">
        <v>15662849</v>
      </c>
      <c r="AA40" s="45">
        <f>IFERROR(Z40/W39,"-")</f>
        <v>2.040020075564437E-2</v>
      </c>
      <c r="AB40" s="46">
        <v>324</v>
      </c>
      <c r="AC40" s="45">
        <f>IFERROR(AB40/X39,"-")</f>
        <v>0.28774422735346361</v>
      </c>
      <c r="AD40" s="187">
        <f t="shared" si="6"/>
        <v>48342.126543209873</v>
      </c>
      <c r="AE40" s="199">
        <f t="shared" ref="AE40:AE55" si="25">IFERROR(AB40/$BB$7,0)</f>
        <v>1.9345940039527817E-3</v>
      </c>
      <c r="AF40" s="371"/>
      <c r="AG40" s="378"/>
      <c r="AH40" s="227" t="s">
        <v>150</v>
      </c>
      <c r="AI40" s="46">
        <v>52177961</v>
      </c>
      <c r="AJ40" s="45">
        <f>IFERROR(AI40/AF39,"-")</f>
        <v>3.1336044841914885E-2</v>
      </c>
      <c r="AK40" s="46">
        <v>598</v>
      </c>
      <c r="AL40" s="45">
        <f>IFERROR(AK40/AG39,"-")</f>
        <v>0.3235930735930736</v>
      </c>
      <c r="AM40" s="187">
        <f t="shared" si="7"/>
        <v>87254.11538461539</v>
      </c>
      <c r="AN40" s="199">
        <f t="shared" ref="AN40:AN55" si="26">IFERROR(AK40/$BB$7,0)</f>
        <v>3.5706395505054425E-3</v>
      </c>
      <c r="AO40" s="371"/>
      <c r="AP40" s="378"/>
      <c r="AQ40" s="227" t="s">
        <v>150</v>
      </c>
      <c r="AR40" s="46">
        <f t="shared" ref="AR40:AR54" si="27">SUM(H40,Q40,Z40,AI40)</f>
        <v>323425174</v>
      </c>
      <c r="AS40" s="45">
        <f>IFERROR(AR40/AO39,"-")</f>
        <v>2.6961493082359834E-2</v>
      </c>
      <c r="AT40" s="46">
        <f t="shared" ref="AT40:AT54" si="28">SUM(J40,S40,AB40,AK40)</f>
        <v>4900</v>
      </c>
      <c r="AU40" s="45">
        <f>IFERROR(AT40/AP39,"-")</f>
        <v>0.26215825798512654</v>
      </c>
      <c r="AV40" s="187">
        <f t="shared" si="8"/>
        <v>66005.137551020409</v>
      </c>
      <c r="AW40" s="199">
        <f t="shared" ref="AW40:AW55" si="29">IFERROR(AT40/$BB$7,0)</f>
        <v>2.9257748825211819E-2</v>
      </c>
    </row>
    <row r="41" spans="2:49" s="20" customFormat="1">
      <c r="B41" s="381"/>
      <c r="C41" s="383"/>
      <c r="D41" s="383"/>
      <c r="E41" s="371"/>
      <c r="F41" s="378"/>
      <c r="G41" s="228" t="s">
        <v>151</v>
      </c>
      <c r="H41" s="46">
        <v>150360607</v>
      </c>
      <c r="I41" s="45">
        <f>IFERROR(H41/E39,"-")</f>
        <v>1.826064333835177E-2</v>
      </c>
      <c r="J41" s="46">
        <v>3653</v>
      </c>
      <c r="K41" s="45">
        <f>IFERROR(J41/F39,"-")</f>
        <v>0.26658395971685034</v>
      </c>
      <c r="L41" s="187">
        <f t="shared" si="4"/>
        <v>41160.856008759925</v>
      </c>
      <c r="M41" s="199">
        <f t="shared" si="23"/>
        <v>2.1811950297652812E-2</v>
      </c>
      <c r="N41" s="371"/>
      <c r="O41" s="378"/>
      <c r="P41" s="228" t="s">
        <v>151</v>
      </c>
      <c r="Q41" s="46">
        <v>28513552</v>
      </c>
      <c r="R41" s="45">
        <f>IFERROR(Q41/N39,"-")</f>
        <v>2.1458218827872775E-2</v>
      </c>
      <c r="S41" s="46">
        <v>628</v>
      </c>
      <c r="T41" s="45">
        <f>IFERROR(S41/O39,"-")</f>
        <v>0.31181727904667328</v>
      </c>
      <c r="U41" s="187">
        <f t="shared" si="5"/>
        <v>45403.745222929938</v>
      </c>
      <c r="V41" s="199">
        <f t="shared" si="24"/>
        <v>3.7497686249455147E-3</v>
      </c>
      <c r="W41" s="371"/>
      <c r="X41" s="378"/>
      <c r="Y41" s="228" t="s">
        <v>151</v>
      </c>
      <c r="Z41" s="46">
        <v>14736488</v>
      </c>
      <c r="AA41" s="45">
        <f>IFERROR(Z41/W39,"-")</f>
        <v>1.9193654592031387E-2</v>
      </c>
      <c r="AB41" s="46">
        <v>309</v>
      </c>
      <c r="AC41" s="45">
        <f>IFERROR(AB41/X39,"-")</f>
        <v>0.2744227353463588</v>
      </c>
      <c r="AD41" s="187">
        <f t="shared" si="6"/>
        <v>47690.899676375404</v>
      </c>
      <c r="AE41" s="199">
        <f t="shared" si="25"/>
        <v>1.8450294667327453E-3</v>
      </c>
      <c r="AF41" s="371"/>
      <c r="AG41" s="378"/>
      <c r="AH41" s="228" t="s">
        <v>151</v>
      </c>
      <c r="AI41" s="46">
        <v>24782473</v>
      </c>
      <c r="AJ41" s="45">
        <f>IFERROR(AI41/AF39,"-")</f>
        <v>1.4883385060246892E-2</v>
      </c>
      <c r="AK41" s="46">
        <v>557</v>
      </c>
      <c r="AL41" s="45">
        <f>IFERROR(AK41/AG39,"-")</f>
        <v>0.3014069264069264</v>
      </c>
      <c r="AM41" s="187">
        <f t="shared" si="7"/>
        <v>44492.770197486534</v>
      </c>
      <c r="AN41" s="199">
        <f t="shared" si="26"/>
        <v>3.3258298154373437E-3</v>
      </c>
      <c r="AO41" s="371"/>
      <c r="AP41" s="378"/>
      <c r="AQ41" s="228" t="s">
        <v>151</v>
      </c>
      <c r="AR41" s="46">
        <f t="shared" si="27"/>
        <v>218393120</v>
      </c>
      <c r="AS41" s="45">
        <f>IFERROR(AR41/AO39,"-")</f>
        <v>1.82057708164516E-2</v>
      </c>
      <c r="AT41" s="46">
        <f t="shared" si="28"/>
        <v>5147</v>
      </c>
      <c r="AU41" s="45">
        <f>IFERROR(AT41/AP39,"-")</f>
        <v>0.27537317425498903</v>
      </c>
      <c r="AV41" s="187">
        <f t="shared" si="8"/>
        <v>42431.148241694187</v>
      </c>
      <c r="AW41" s="199">
        <f t="shared" si="29"/>
        <v>3.0732578204768417E-2</v>
      </c>
    </row>
    <row r="42" spans="2:49" s="20" customFormat="1">
      <c r="B42" s="381"/>
      <c r="C42" s="383"/>
      <c r="D42" s="383"/>
      <c r="E42" s="371"/>
      <c r="F42" s="378"/>
      <c r="G42" s="228" t="s">
        <v>152</v>
      </c>
      <c r="H42" s="46">
        <v>13021677</v>
      </c>
      <c r="I42" s="45">
        <f>IFERROR(H42/E39,"-")</f>
        <v>1.5814261734406173E-3</v>
      </c>
      <c r="J42" s="46">
        <v>468</v>
      </c>
      <c r="K42" s="45">
        <f>IFERROR(J42/F39,"-")</f>
        <v>3.4153105159454133E-2</v>
      </c>
      <c r="L42" s="187">
        <f t="shared" si="4"/>
        <v>27824.096153846152</v>
      </c>
      <c r="M42" s="199">
        <f t="shared" si="23"/>
        <v>2.7944135612651289E-3</v>
      </c>
      <c r="N42" s="371"/>
      <c r="O42" s="378"/>
      <c r="P42" s="228" t="s">
        <v>152</v>
      </c>
      <c r="Q42" s="46">
        <v>2903693</v>
      </c>
      <c r="R42" s="45">
        <f>IFERROR(Q42/N39,"-")</f>
        <v>2.1852093279350949E-3</v>
      </c>
      <c r="S42" s="46">
        <v>101</v>
      </c>
      <c r="T42" s="45">
        <f>IFERROR(S42/O39,"-")</f>
        <v>5.014895729890765E-2</v>
      </c>
      <c r="U42" s="187">
        <f t="shared" si="5"/>
        <v>28749.435643564357</v>
      </c>
      <c r="V42" s="199">
        <f t="shared" si="24"/>
        <v>6.0306788394824359E-4</v>
      </c>
      <c r="W42" s="371"/>
      <c r="X42" s="378"/>
      <c r="Y42" s="228" t="s">
        <v>152</v>
      </c>
      <c r="Z42" s="46">
        <v>1661355</v>
      </c>
      <c r="AA42" s="45">
        <f>IFERROR(Z42/W39,"-")</f>
        <v>2.16384487435163E-3</v>
      </c>
      <c r="AB42" s="46">
        <v>44</v>
      </c>
      <c r="AC42" s="45">
        <f>IFERROR(AB42/X39,"-")</f>
        <v>3.9076376554174071E-2</v>
      </c>
      <c r="AD42" s="187">
        <f t="shared" si="6"/>
        <v>37758.068181818184</v>
      </c>
      <c r="AE42" s="199">
        <f t="shared" si="25"/>
        <v>2.6272264251210614E-4</v>
      </c>
      <c r="AF42" s="371"/>
      <c r="AG42" s="378"/>
      <c r="AH42" s="228" t="s">
        <v>152</v>
      </c>
      <c r="AI42" s="46">
        <v>2407399</v>
      </c>
      <c r="AJ42" s="45">
        <f>IFERROR(AI42/AF39,"-")</f>
        <v>1.4457897850086755E-3</v>
      </c>
      <c r="AK42" s="46">
        <v>83</v>
      </c>
      <c r="AL42" s="45">
        <f>IFERROR(AK42/AG39,"-")</f>
        <v>4.4913419913419912E-2</v>
      </c>
      <c r="AM42" s="187">
        <f t="shared" si="7"/>
        <v>29004.807228915663</v>
      </c>
      <c r="AN42" s="199">
        <f t="shared" si="26"/>
        <v>4.9559043928420023E-4</v>
      </c>
      <c r="AO42" s="371"/>
      <c r="AP42" s="378"/>
      <c r="AQ42" s="228" t="s">
        <v>152</v>
      </c>
      <c r="AR42" s="46">
        <f t="shared" si="27"/>
        <v>19994124</v>
      </c>
      <c r="AS42" s="45">
        <f>IFERROR(AR42/AO39,"-")</f>
        <v>1.6667578137063775E-3</v>
      </c>
      <c r="AT42" s="46">
        <f t="shared" si="28"/>
        <v>696</v>
      </c>
      <c r="AU42" s="45">
        <f>IFERROR(AT42/AP39,"-")</f>
        <v>3.7237172970948584E-2</v>
      </c>
      <c r="AV42" s="187">
        <f t="shared" si="8"/>
        <v>28727.189655172413</v>
      </c>
      <c r="AW42" s="199">
        <f t="shared" si="29"/>
        <v>4.1557945270096789E-3</v>
      </c>
    </row>
    <row r="43" spans="2:49" s="20" customFormat="1">
      <c r="B43" s="381"/>
      <c r="C43" s="383"/>
      <c r="D43" s="383"/>
      <c r="E43" s="371"/>
      <c r="F43" s="378"/>
      <c r="G43" s="228" t="s">
        <v>153</v>
      </c>
      <c r="H43" s="46">
        <v>277888302</v>
      </c>
      <c r="I43" s="45">
        <f>IFERROR(H43/E39,"-")</f>
        <v>3.374832858131642E-2</v>
      </c>
      <c r="J43" s="46">
        <v>4536</v>
      </c>
      <c r="K43" s="45">
        <f>IFERROR(J43/F39,"-")</f>
        <v>0.33102240385317083</v>
      </c>
      <c r="L43" s="187">
        <f t="shared" si="4"/>
        <v>61262.853174603173</v>
      </c>
      <c r="M43" s="199">
        <f t="shared" si="23"/>
        <v>2.7084316055338942E-2</v>
      </c>
      <c r="N43" s="371"/>
      <c r="O43" s="378"/>
      <c r="P43" s="228" t="s">
        <v>153</v>
      </c>
      <c r="Q43" s="46">
        <v>50517102</v>
      </c>
      <c r="R43" s="45">
        <f>IFERROR(Q43/N39,"-")</f>
        <v>3.8017256821106307E-2</v>
      </c>
      <c r="S43" s="46">
        <v>753</v>
      </c>
      <c r="T43" s="45">
        <f>IFERROR(S43/O39,"-")</f>
        <v>0.37388282025819264</v>
      </c>
      <c r="U43" s="187">
        <f t="shared" si="5"/>
        <v>67087.784860557775</v>
      </c>
      <c r="V43" s="199">
        <f t="shared" si="24"/>
        <v>4.4961397684458162E-3</v>
      </c>
      <c r="W43" s="371"/>
      <c r="X43" s="378"/>
      <c r="Y43" s="228" t="s">
        <v>153</v>
      </c>
      <c r="Z43" s="46">
        <v>27607960</v>
      </c>
      <c r="AA43" s="45">
        <f>IFERROR(Z43/W39,"-")</f>
        <v>3.5958204439932959E-2</v>
      </c>
      <c r="AB43" s="46">
        <v>460</v>
      </c>
      <c r="AC43" s="45">
        <f>IFERROR(AB43/X39,"-")</f>
        <v>0.40852575488454707</v>
      </c>
      <c r="AD43" s="187">
        <f t="shared" si="6"/>
        <v>60017.304347826088</v>
      </c>
      <c r="AE43" s="199">
        <f t="shared" si="25"/>
        <v>2.7466458080811097E-3</v>
      </c>
      <c r="AF43" s="371"/>
      <c r="AG43" s="378"/>
      <c r="AH43" s="228" t="s">
        <v>153</v>
      </c>
      <c r="AI43" s="46">
        <v>36600556</v>
      </c>
      <c r="AJ43" s="45">
        <f>IFERROR(AI43/AF39,"-")</f>
        <v>2.1980863990737717E-2</v>
      </c>
      <c r="AK43" s="46">
        <v>733</v>
      </c>
      <c r="AL43" s="45">
        <f>IFERROR(AK43/AG39,"-")</f>
        <v>0.39664502164502163</v>
      </c>
      <c r="AM43" s="187">
        <f t="shared" si="7"/>
        <v>49932.545702592084</v>
      </c>
      <c r="AN43" s="199">
        <f t="shared" si="26"/>
        <v>4.376720385485768E-3</v>
      </c>
      <c r="AO43" s="371"/>
      <c r="AP43" s="378"/>
      <c r="AQ43" s="228" t="s">
        <v>153</v>
      </c>
      <c r="AR43" s="46">
        <f t="shared" si="27"/>
        <v>392613920</v>
      </c>
      <c r="AS43" s="45">
        <f>IFERROR(AR43/AO39,"-")</f>
        <v>3.2729231794795838E-2</v>
      </c>
      <c r="AT43" s="46">
        <f t="shared" si="28"/>
        <v>6482</v>
      </c>
      <c r="AU43" s="45">
        <f>IFERROR(AT43/AP39,"-")</f>
        <v>0.34679792413461025</v>
      </c>
      <c r="AV43" s="187">
        <f t="shared" si="8"/>
        <v>60569.873495834618</v>
      </c>
      <c r="AW43" s="199">
        <f t="shared" si="29"/>
        <v>3.870382201735164E-2</v>
      </c>
    </row>
    <row r="44" spans="2:49" s="20" customFormat="1">
      <c r="B44" s="381"/>
      <c r="C44" s="383"/>
      <c r="D44" s="383"/>
      <c r="E44" s="371"/>
      <c r="F44" s="378"/>
      <c r="G44" s="228" t="s">
        <v>154</v>
      </c>
      <c r="H44" s="46">
        <v>302127325</v>
      </c>
      <c r="I44" s="45">
        <f>IFERROR(H44/E39,"-")</f>
        <v>3.6692052756845353E-2</v>
      </c>
      <c r="J44" s="46">
        <v>4434</v>
      </c>
      <c r="K44" s="45">
        <f>IFERROR(J44/F39,"-")</f>
        <v>0.32357877836970006</v>
      </c>
      <c r="L44" s="187">
        <f t="shared" si="4"/>
        <v>68138.774244474509</v>
      </c>
      <c r="M44" s="199">
        <f t="shared" si="23"/>
        <v>2.6475277202242697E-2</v>
      </c>
      <c r="N44" s="371"/>
      <c r="O44" s="378"/>
      <c r="P44" s="228" t="s">
        <v>154</v>
      </c>
      <c r="Q44" s="46">
        <v>57049506</v>
      </c>
      <c r="R44" s="45">
        <f>IFERROR(Q44/N39,"-")</f>
        <v>4.293329655211111E-2</v>
      </c>
      <c r="S44" s="46">
        <v>772</v>
      </c>
      <c r="T44" s="45">
        <f>IFERROR(S44/O39,"-")</f>
        <v>0.38331678252234358</v>
      </c>
      <c r="U44" s="187">
        <f t="shared" si="5"/>
        <v>73898.323834196897</v>
      </c>
      <c r="V44" s="199">
        <f t="shared" si="24"/>
        <v>4.609588182257862E-3</v>
      </c>
      <c r="W44" s="371"/>
      <c r="X44" s="378"/>
      <c r="Y44" s="228" t="s">
        <v>154</v>
      </c>
      <c r="Z44" s="46">
        <v>30935984</v>
      </c>
      <c r="AA44" s="45">
        <f>IFERROR(Z44/W39,"-")</f>
        <v>4.0292815449692591E-2</v>
      </c>
      <c r="AB44" s="46">
        <v>422</v>
      </c>
      <c r="AC44" s="45">
        <f>IFERROR(AB44/X39,"-")</f>
        <v>0.37477797513321492</v>
      </c>
      <c r="AD44" s="187">
        <f t="shared" si="6"/>
        <v>73308.018957345965</v>
      </c>
      <c r="AE44" s="199">
        <f t="shared" si="25"/>
        <v>2.5197489804570181E-3</v>
      </c>
      <c r="AF44" s="371"/>
      <c r="AG44" s="378"/>
      <c r="AH44" s="228" t="s">
        <v>154</v>
      </c>
      <c r="AI44" s="46">
        <v>50679799</v>
      </c>
      <c r="AJ44" s="45">
        <f>IFERROR(AI44/AF39,"-")</f>
        <v>3.0436307276231686E-2</v>
      </c>
      <c r="AK44" s="46">
        <v>703</v>
      </c>
      <c r="AL44" s="45">
        <f>IFERROR(AK44/AG39,"-")</f>
        <v>0.38041125541125542</v>
      </c>
      <c r="AM44" s="187">
        <f t="shared" si="7"/>
        <v>72090.75248933144</v>
      </c>
      <c r="AN44" s="199">
        <f t="shared" si="26"/>
        <v>4.1975913110456958E-3</v>
      </c>
      <c r="AO44" s="371"/>
      <c r="AP44" s="378"/>
      <c r="AQ44" s="228" t="s">
        <v>154</v>
      </c>
      <c r="AR44" s="46">
        <f t="shared" si="27"/>
        <v>440792614</v>
      </c>
      <c r="AS44" s="45">
        <f>IFERROR(AR44/AO39,"-")</f>
        <v>3.6745522514942848E-2</v>
      </c>
      <c r="AT44" s="46">
        <f t="shared" si="28"/>
        <v>6331</v>
      </c>
      <c r="AU44" s="45">
        <f>IFERROR(AT44/AP39,"-")</f>
        <v>0.33871916965384408</v>
      </c>
      <c r="AV44" s="187">
        <f t="shared" si="8"/>
        <v>69624.484915495181</v>
      </c>
      <c r="AW44" s="199">
        <f t="shared" si="29"/>
        <v>3.7802205676003273E-2</v>
      </c>
    </row>
    <row r="45" spans="2:49" s="20" customFormat="1">
      <c r="B45" s="381"/>
      <c r="C45" s="383"/>
      <c r="D45" s="383"/>
      <c r="E45" s="371"/>
      <c r="F45" s="378"/>
      <c r="G45" s="228" t="s">
        <v>155</v>
      </c>
      <c r="H45" s="46">
        <v>200537921</v>
      </c>
      <c r="I45" s="45">
        <f>IFERROR(H45/E39,"-")</f>
        <v>2.4354460415257326E-2</v>
      </c>
      <c r="J45" s="46">
        <v>1280</v>
      </c>
      <c r="K45" s="45">
        <f>IFERROR(J45/F39,"-")</f>
        <v>9.3410202145515583E-2</v>
      </c>
      <c r="L45" s="187">
        <f t="shared" si="4"/>
        <v>156670.25078125001</v>
      </c>
      <c r="M45" s="199">
        <f t="shared" si="23"/>
        <v>7.6428405094430881E-3</v>
      </c>
      <c r="N45" s="371"/>
      <c r="O45" s="378"/>
      <c r="P45" s="228" t="s">
        <v>155</v>
      </c>
      <c r="Q45" s="46">
        <v>30520027</v>
      </c>
      <c r="R45" s="45">
        <f>IFERROR(Q45/N39,"-")</f>
        <v>2.296821588550544E-2</v>
      </c>
      <c r="S45" s="46">
        <v>216</v>
      </c>
      <c r="T45" s="45">
        <f>IFERROR(S45/O39,"-")</f>
        <v>0.10724925521350546</v>
      </c>
      <c r="U45" s="187">
        <f t="shared" si="5"/>
        <v>141296.42129629629</v>
      </c>
      <c r="V45" s="199">
        <f t="shared" si="24"/>
        <v>1.2897293359685211E-3</v>
      </c>
      <c r="W45" s="371"/>
      <c r="X45" s="378"/>
      <c r="Y45" s="228" t="s">
        <v>155</v>
      </c>
      <c r="Z45" s="46">
        <v>10842642</v>
      </c>
      <c r="AA45" s="45">
        <f>IFERROR(Z45/W39,"-")</f>
        <v>1.4122084272253496E-2</v>
      </c>
      <c r="AB45" s="46">
        <v>113</v>
      </c>
      <c r="AC45" s="45">
        <f>IFERROR(AB45/X39,"-")</f>
        <v>0.10035523978685613</v>
      </c>
      <c r="AD45" s="187">
        <f t="shared" si="6"/>
        <v>95952.584070796467</v>
      </c>
      <c r="AE45" s="199">
        <f t="shared" si="25"/>
        <v>6.747195137242726E-4</v>
      </c>
      <c r="AF45" s="371"/>
      <c r="AG45" s="378"/>
      <c r="AH45" s="228" t="s">
        <v>155</v>
      </c>
      <c r="AI45" s="46">
        <v>40412122</v>
      </c>
      <c r="AJ45" s="45">
        <f>IFERROR(AI45/AF39,"-")</f>
        <v>2.4269941616709305E-2</v>
      </c>
      <c r="AK45" s="46">
        <v>263</v>
      </c>
      <c r="AL45" s="45">
        <f>IFERROR(AK45/AG39,"-")</f>
        <v>0.14231601731601731</v>
      </c>
      <c r="AM45" s="187">
        <f t="shared" si="7"/>
        <v>153658.25855513307</v>
      </c>
      <c r="AN45" s="199">
        <f t="shared" si="26"/>
        <v>1.5703648859246345E-3</v>
      </c>
      <c r="AO45" s="371"/>
      <c r="AP45" s="378"/>
      <c r="AQ45" s="228" t="s">
        <v>155</v>
      </c>
      <c r="AR45" s="46">
        <f t="shared" si="27"/>
        <v>282312712</v>
      </c>
      <c r="AS45" s="45">
        <f>IFERROR(AR45/AO39,"-")</f>
        <v>2.3534260297407288E-2</v>
      </c>
      <c r="AT45" s="46">
        <f t="shared" si="28"/>
        <v>1872</v>
      </c>
      <c r="AU45" s="45">
        <f>IFERROR(AT45/AP39,"-")</f>
        <v>0.10015515488737896</v>
      </c>
      <c r="AV45" s="187">
        <f t="shared" si="8"/>
        <v>150808.07264957266</v>
      </c>
      <c r="AW45" s="199">
        <f t="shared" si="29"/>
        <v>1.1177654245060516E-2</v>
      </c>
    </row>
    <row r="46" spans="2:49" s="20" customFormat="1">
      <c r="B46" s="381"/>
      <c r="C46" s="383"/>
      <c r="D46" s="383"/>
      <c r="E46" s="371"/>
      <c r="F46" s="378"/>
      <c r="G46" s="228" t="s">
        <v>165</v>
      </c>
      <c r="H46" s="46">
        <v>21038</v>
      </c>
      <c r="I46" s="45">
        <f>IFERROR(H46/E39,"-")</f>
        <v>2.5549738207178464E-6</v>
      </c>
      <c r="J46" s="46">
        <v>7</v>
      </c>
      <c r="K46" s="45">
        <f>IFERROR(J46/F39,"-")</f>
        <v>5.1083704298328836E-4</v>
      </c>
      <c r="L46" s="187">
        <f t="shared" si="4"/>
        <v>3005.4285714285716</v>
      </c>
      <c r="M46" s="199">
        <f t="shared" si="23"/>
        <v>4.1796784036016887E-5</v>
      </c>
      <c r="N46" s="371"/>
      <c r="O46" s="378"/>
      <c r="P46" s="228" t="s">
        <v>290</v>
      </c>
      <c r="Q46" s="46">
        <v>2177</v>
      </c>
      <c r="R46" s="45">
        <f>IFERROR(Q46/N39,"-")</f>
        <v>1.6383277112679274E-6</v>
      </c>
      <c r="S46" s="46">
        <v>1</v>
      </c>
      <c r="T46" s="45">
        <f>IFERROR(S46/O39,"-")</f>
        <v>4.965243296921549E-4</v>
      </c>
      <c r="U46" s="187">
        <f t="shared" si="5"/>
        <v>2177</v>
      </c>
      <c r="V46" s="199">
        <f t="shared" si="24"/>
        <v>5.9709691480024119E-6</v>
      </c>
      <c r="W46" s="371"/>
      <c r="X46" s="378"/>
      <c r="Y46" s="228" t="s">
        <v>165</v>
      </c>
      <c r="Z46" s="46">
        <v>0</v>
      </c>
      <c r="AA46" s="45">
        <f>IFERROR(Z46/W39,"-")</f>
        <v>0</v>
      </c>
      <c r="AB46" s="46">
        <v>0</v>
      </c>
      <c r="AC46" s="45">
        <f>IFERROR(AB46/X39,"-")</f>
        <v>0</v>
      </c>
      <c r="AD46" s="187" t="str">
        <f t="shared" si="6"/>
        <v>-</v>
      </c>
      <c r="AE46" s="199">
        <f t="shared" si="25"/>
        <v>0</v>
      </c>
      <c r="AF46" s="371"/>
      <c r="AG46" s="378"/>
      <c r="AH46" s="228" t="s">
        <v>165</v>
      </c>
      <c r="AI46" s="46">
        <v>1295</v>
      </c>
      <c r="AJ46" s="45">
        <f>IFERROR(AI46/AF39,"-")</f>
        <v>7.7772640579573012E-7</v>
      </c>
      <c r="AK46" s="46">
        <v>2</v>
      </c>
      <c r="AL46" s="45">
        <f>IFERROR(AK46/AG39,"-")</f>
        <v>1.0822510822510823E-3</v>
      </c>
      <c r="AM46" s="187">
        <f t="shared" si="7"/>
        <v>647.5</v>
      </c>
      <c r="AN46" s="199">
        <f t="shared" si="26"/>
        <v>1.1941938296004824E-5</v>
      </c>
      <c r="AO46" s="371"/>
      <c r="AP46" s="378"/>
      <c r="AQ46" s="228" t="s">
        <v>165</v>
      </c>
      <c r="AR46" s="46">
        <f t="shared" si="27"/>
        <v>24510</v>
      </c>
      <c r="AS46" s="45">
        <f>IFERROR(AR46/AO39,"-")</f>
        <v>2.0432119963817024E-6</v>
      </c>
      <c r="AT46" s="46">
        <f t="shared" si="28"/>
        <v>10</v>
      </c>
      <c r="AU46" s="45">
        <f>IFERROR(AT46/AP39,"-")</f>
        <v>5.3501685303087047E-4</v>
      </c>
      <c r="AV46" s="187">
        <f t="shared" si="8"/>
        <v>2451</v>
      </c>
      <c r="AW46" s="199">
        <f t="shared" si="29"/>
        <v>5.9709691480024126E-5</v>
      </c>
    </row>
    <row r="47" spans="2:49" s="20" customFormat="1">
      <c r="B47" s="381"/>
      <c r="C47" s="383"/>
      <c r="D47" s="383"/>
      <c r="E47" s="371"/>
      <c r="F47" s="378"/>
      <c r="G47" s="228" t="s">
        <v>156</v>
      </c>
      <c r="H47" s="46">
        <v>4437386</v>
      </c>
      <c r="I47" s="45">
        <f>IFERROR(H47/E39,"-")</f>
        <v>5.3890127685235674E-4</v>
      </c>
      <c r="J47" s="46">
        <v>118</v>
      </c>
      <c r="K47" s="45">
        <f>IFERROR(J47/F39,"-")</f>
        <v>8.611253010289718E-3</v>
      </c>
      <c r="L47" s="187">
        <f t="shared" si="4"/>
        <v>37604.966101694918</v>
      </c>
      <c r="M47" s="199">
        <f t="shared" si="23"/>
        <v>7.0457435946428464E-4</v>
      </c>
      <c r="N47" s="371"/>
      <c r="O47" s="378"/>
      <c r="P47" s="228" t="s">
        <v>156</v>
      </c>
      <c r="Q47" s="46">
        <v>830023</v>
      </c>
      <c r="R47" s="45">
        <f>IFERROR(Q47/N39,"-")</f>
        <v>6.2464385938894751E-4</v>
      </c>
      <c r="S47" s="46">
        <v>29</v>
      </c>
      <c r="T47" s="45">
        <f>IFERROR(S47/O39,"-")</f>
        <v>1.4399205561072492E-2</v>
      </c>
      <c r="U47" s="187">
        <f t="shared" si="5"/>
        <v>28621.482758620688</v>
      </c>
      <c r="V47" s="199">
        <f t="shared" si="24"/>
        <v>1.7315810529206996E-4</v>
      </c>
      <c r="W47" s="371"/>
      <c r="X47" s="378"/>
      <c r="Y47" s="228" t="s">
        <v>156</v>
      </c>
      <c r="Z47" s="46">
        <v>517765</v>
      </c>
      <c r="AA47" s="45">
        <f>IFERROR(Z47/W39,"-")</f>
        <v>6.7436709274578386E-4</v>
      </c>
      <c r="AB47" s="46">
        <v>20</v>
      </c>
      <c r="AC47" s="45">
        <f>IFERROR(AB47/X39,"-")</f>
        <v>1.7761989342806393E-2</v>
      </c>
      <c r="AD47" s="187">
        <f t="shared" si="6"/>
        <v>25888.25</v>
      </c>
      <c r="AE47" s="199">
        <f t="shared" si="25"/>
        <v>1.1941938296004825E-4</v>
      </c>
      <c r="AF47" s="371"/>
      <c r="AG47" s="378"/>
      <c r="AH47" s="228" t="s">
        <v>156</v>
      </c>
      <c r="AI47" s="46">
        <v>1209418</v>
      </c>
      <c r="AJ47" s="45">
        <f>IFERROR(AI47/AF39,"-")</f>
        <v>7.2632920018892691E-4</v>
      </c>
      <c r="AK47" s="46">
        <v>31</v>
      </c>
      <c r="AL47" s="45">
        <f>IFERROR(AK47/AG39,"-")</f>
        <v>1.6774891774891776E-2</v>
      </c>
      <c r="AM47" s="187">
        <f t="shared" si="7"/>
        <v>39013.483870967742</v>
      </c>
      <c r="AN47" s="199">
        <f t="shared" si="26"/>
        <v>1.8510004358807477E-4</v>
      </c>
      <c r="AO47" s="371"/>
      <c r="AP47" s="378"/>
      <c r="AQ47" s="228" t="s">
        <v>156</v>
      </c>
      <c r="AR47" s="46">
        <f t="shared" si="27"/>
        <v>6994592</v>
      </c>
      <c r="AS47" s="45">
        <f>IFERROR(AR47/AO39,"-")</f>
        <v>5.8308585410834298E-4</v>
      </c>
      <c r="AT47" s="46">
        <f t="shared" si="28"/>
        <v>198</v>
      </c>
      <c r="AU47" s="45">
        <f>IFERROR(AT47/AP39,"-")</f>
        <v>1.0593333690011236E-2</v>
      </c>
      <c r="AV47" s="187">
        <f t="shared" si="8"/>
        <v>35326.222222222219</v>
      </c>
      <c r="AW47" s="199">
        <f t="shared" si="29"/>
        <v>1.1822518913044775E-3</v>
      </c>
    </row>
    <row r="48" spans="2:49" s="20" customFormat="1">
      <c r="B48" s="381"/>
      <c r="C48" s="383"/>
      <c r="D48" s="383"/>
      <c r="E48" s="371"/>
      <c r="F48" s="378"/>
      <c r="G48" s="228" t="s">
        <v>157</v>
      </c>
      <c r="H48" s="46">
        <v>4536787</v>
      </c>
      <c r="I48" s="45">
        <f>IFERROR(H48/E39,"-")</f>
        <v>5.509730970231513E-4</v>
      </c>
      <c r="J48" s="46">
        <v>406</v>
      </c>
      <c r="K48" s="45">
        <f>IFERROR(J48/F39,"-")</f>
        <v>2.9628548493030721E-2</v>
      </c>
      <c r="L48" s="187">
        <f t="shared" si="4"/>
        <v>11174.352216748768</v>
      </c>
      <c r="M48" s="199">
        <f t="shared" si="23"/>
        <v>2.4242134740889796E-3</v>
      </c>
      <c r="N48" s="371"/>
      <c r="O48" s="378"/>
      <c r="P48" s="228" t="s">
        <v>157</v>
      </c>
      <c r="Q48" s="46">
        <v>509818</v>
      </c>
      <c r="R48" s="45">
        <f>IFERROR(Q48/N39,"-")</f>
        <v>3.8366970928029037E-4</v>
      </c>
      <c r="S48" s="46">
        <v>77</v>
      </c>
      <c r="T48" s="45">
        <f>IFERROR(S48/O39,"-")</f>
        <v>3.8232373386295926E-2</v>
      </c>
      <c r="U48" s="187">
        <f t="shared" si="5"/>
        <v>6621.0129870129867</v>
      </c>
      <c r="V48" s="199">
        <f t="shared" si="24"/>
        <v>4.5976462439618573E-4</v>
      </c>
      <c r="W48" s="371"/>
      <c r="X48" s="378"/>
      <c r="Y48" s="228" t="s">
        <v>157</v>
      </c>
      <c r="Z48" s="46">
        <v>514297</v>
      </c>
      <c r="AA48" s="45">
        <f>IFERROR(Z48/W39,"-")</f>
        <v>6.6985016889492023E-4</v>
      </c>
      <c r="AB48" s="46">
        <v>50</v>
      </c>
      <c r="AC48" s="45">
        <f>IFERROR(AB48/X39,"-")</f>
        <v>4.4404973357015987E-2</v>
      </c>
      <c r="AD48" s="187">
        <f t="shared" si="6"/>
        <v>10285.94</v>
      </c>
      <c r="AE48" s="199">
        <f t="shared" si="25"/>
        <v>2.9854845740012059E-4</v>
      </c>
      <c r="AF48" s="371"/>
      <c r="AG48" s="378"/>
      <c r="AH48" s="228" t="s">
        <v>157</v>
      </c>
      <c r="AI48" s="46">
        <v>993318</v>
      </c>
      <c r="AJ48" s="45">
        <f>IFERROR(AI48/AF39,"-")</f>
        <v>5.965479829746741E-4</v>
      </c>
      <c r="AK48" s="46">
        <v>94</v>
      </c>
      <c r="AL48" s="45">
        <f>IFERROR(AK48/AG39,"-")</f>
        <v>5.0865800865800864E-2</v>
      </c>
      <c r="AM48" s="187">
        <f t="shared" si="7"/>
        <v>10567.212765957447</v>
      </c>
      <c r="AN48" s="199">
        <f t="shared" si="26"/>
        <v>5.6127109991222673E-4</v>
      </c>
      <c r="AO48" s="371"/>
      <c r="AP48" s="378"/>
      <c r="AQ48" s="228" t="s">
        <v>157</v>
      </c>
      <c r="AR48" s="46">
        <f t="shared" si="27"/>
        <v>6554220</v>
      </c>
      <c r="AS48" s="45">
        <f>IFERROR(AR48/AO39,"-")</f>
        <v>5.4637539497857533E-4</v>
      </c>
      <c r="AT48" s="46">
        <f t="shared" si="28"/>
        <v>627</v>
      </c>
      <c r="AU48" s="45">
        <f>IFERROR(AT48/AP39,"-")</f>
        <v>3.3545556685035581E-2</v>
      </c>
      <c r="AV48" s="187">
        <f t="shared" si="8"/>
        <v>10453.301435406698</v>
      </c>
      <c r="AW48" s="199">
        <f t="shared" si="29"/>
        <v>3.7437976557975123E-3</v>
      </c>
    </row>
    <row r="49" spans="2:49" s="20" customFormat="1">
      <c r="B49" s="381"/>
      <c r="C49" s="383"/>
      <c r="D49" s="383"/>
      <c r="E49" s="371"/>
      <c r="F49" s="378"/>
      <c r="G49" s="228" t="s">
        <v>158</v>
      </c>
      <c r="H49" s="46">
        <v>2969879</v>
      </c>
      <c r="I49" s="45">
        <f>IFERROR(H49/E39,"-")</f>
        <v>3.6067891889436719E-4</v>
      </c>
      <c r="J49" s="46">
        <v>68</v>
      </c>
      <c r="K49" s="45">
        <f>IFERROR(J49/F39,"-")</f>
        <v>4.9624169889805154E-3</v>
      </c>
      <c r="L49" s="187">
        <f t="shared" si="4"/>
        <v>43674.691176470587</v>
      </c>
      <c r="M49" s="199">
        <f t="shared" si="23"/>
        <v>4.0602590206416405E-4</v>
      </c>
      <c r="N49" s="371"/>
      <c r="O49" s="378"/>
      <c r="P49" s="228" t="s">
        <v>158</v>
      </c>
      <c r="Q49" s="46">
        <v>231284</v>
      </c>
      <c r="R49" s="45">
        <f>IFERROR(Q49/N39,"-")</f>
        <v>1.7405557481529229E-4</v>
      </c>
      <c r="S49" s="46">
        <v>13</v>
      </c>
      <c r="T49" s="45">
        <f>IFERROR(S49/O39,"-")</f>
        <v>6.4548162859980138E-3</v>
      </c>
      <c r="U49" s="187">
        <f t="shared" si="5"/>
        <v>17791.076923076922</v>
      </c>
      <c r="V49" s="199">
        <f t="shared" si="24"/>
        <v>7.7622598924031365E-5</v>
      </c>
      <c r="W49" s="371"/>
      <c r="X49" s="378"/>
      <c r="Y49" s="228" t="s">
        <v>158</v>
      </c>
      <c r="Z49" s="46">
        <v>139972</v>
      </c>
      <c r="AA49" s="45">
        <f>IFERROR(Z49/W39,"-")</f>
        <v>1.8230763127251331E-4</v>
      </c>
      <c r="AB49" s="46">
        <v>11</v>
      </c>
      <c r="AC49" s="45">
        <f>IFERROR(AB49/X39,"-")</f>
        <v>9.7690941385435177E-3</v>
      </c>
      <c r="AD49" s="187">
        <f t="shared" si="6"/>
        <v>12724.727272727272</v>
      </c>
      <c r="AE49" s="199">
        <f t="shared" si="25"/>
        <v>6.5680660628026534E-5</v>
      </c>
      <c r="AF49" s="371"/>
      <c r="AG49" s="378"/>
      <c r="AH49" s="228" t="s">
        <v>158</v>
      </c>
      <c r="AI49" s="46">
        <v>3815609</v>
      </c>
      <c r="AJ49" s="45">
        <f>IFERROR(AI49/AF39,"-")</f>
        <v>2.2915056938160924E-3</v>
      </c>
      <c r="AK49" s="46">
        <v>50</v>
      </c>
      <c r="AL49" s="45">
        <f>IFERROR(AK49/AG39,"-")</f>
        <v>2.7056277056277056E-2</v>
      </c>
      <c r="AM49" s="187">
        <f t="shared" si="7"/>
        <v>76312.179999999993</v>
      </c>
      <c r="AN49" s="199">
        <f t="shared" si="26"/>
        <v>2.9854845740012059E-4</v>
      </c>
      <c r="AO49" s="371"/>
      <c r="AP49" s="378"/>
      <c r="AQ49" s="228" t="s">
        <v>158</v>
      </c>
      <c r="AR49" s="46">
        <f t="shared" si="27"/>
        <v>7156744</v>
      </c>
      <c r="AS49" s="45">
        <f>IFERROR(AR49/AO39,"-")</f>
        <v>5.9660323116412779E-4</v>
      </c>
      <c r="AT49" s="46">
        <f t="shared" si="28"/>
        <v>142</v>
      </c>
      <c r="AU49" s="45">
        <f>IFERROR(AT49/AP39,"-")</f>
        <v>7.5972393130383604E-3</v>
      </c>
      <c r="AV49" s="187">
        <f t="shared" si="8"/>
        <v>50399.605633802814</v>
      </c>
      <c r="AW49" s="199">
        <f t="shared" si="29"/>
        <v>8.4787761901634255E-4</v>
      </c>
    </row>
    <row r="50" spans="2:49" s="20" customFormat="1">
      <c r="B50" s="381"/>
      <c r="C50" s="383"/>
      <c r="D50" s="383"/>
      <c r="E50" s="371"/>
      <c r="F50" s="378"/>
      <c r="G50" s="228" t="s">
        <v>159</v>
      </c>
      <c r="H50" s="46">
        <v>16513430</v>
      </c>
      <c r="I50" s="45">
        <f>IFERROR(H50/E39,"-")</f>
        <v>2.0054844253378033E-3</v>
      </c>
      <c r="J50" s="46">
        <v>78</v>
      </c>
      <c r="K50" s="45">
        <f>IFERROR(J50/F39,"-")</f>
        <v>5.6921841932423556E-3</v>
      </c>
      <c r="L50" s="187">
        <f t="shared" si="4"/>
        <v>211710.64102564103</v>
      </c>
      <c r="M50" s="199">
        <f t="shared" si="23"/>
        <v>4.6573559354418814E-4</v>
      </c>
      <c r="N50" s="371"/>
      <c r="O50" s="378"/>
      <c r="P50" s="228" t="s">
        <v>159</v>
      </c>
      <c r="Q50" s="46">
        <v>2476660</v>
      </c>
      <c r="R50" s="45">
        <f>IFERROR(Q50/N39,"-")</f>
        <v>1.863840472847416E-3</v>
      </c>
      <c r="S50" s="46">
        <v>15</v>
      </c>
      <c r="T50" s="45">
        <f>IFERROR(S50/O39,"-")</f>
        <v>7.4478649453823239E-3</v>
      </c>
      <c r="U50" s="187">
        <f t="shared" si="5"/>
        <v>165110.66666666666</v>
      </c>
      <c r="V50" s="199">
        <f t="shared" si="24"/>
        <v>8.9564537220036182E-5</v>
      </c>
      <c r="W50" s="371"/>
      <c r="X50" s="378"/>
      <c r="Y50" s="228" t="s">
        <v>159</v>
      </c>
      <c r="Z50" s="46">
        <v>35663</v>
      </c>
      <c r="AA50" s="45">
        <f>IFERROR(Z50/W39,"-")</f>
        <v>4.6449554582856873E-5</v>
      </c>
      <c r="AB50" s="46">
        <v>7</v>
      </c>
      <c r="AC50" s="45">
        <f>IFERROR(AB50/X39,"-")</f>
        <v>6.2166962699822378E-3</v>
      </c>
      <c r="AD50" s="187">
        <f t="shared" si="6"/>
        <v>5094.7142857142853</v>
      </c>
      <c r="AE50" s="199">
        <f t="shared" si="25"/>
        <v>4.1796784036016887E-5</v>
      </c>
      <c r="AF50" s="371"/>
      <c r="AG50" s="378"/>
      <c r="AH50" s="228" t="s">
        <v>159</v>
      </c>
      <c r="AI50" s="46">
        <v>9642971</v>
      </c>
      <c r="AJ50" s="45">
        <f>IFERROR(AI50/AF39,"-")</f>
        <v>5.7911916424883839E-3</v>
      </c>
      <c r="AK50" s="46">
        <v>49</v>
      </c>
      <c r="AL50" s="45">
        <f>IFERROR(AK50/AG39,"-")</f>
        <v>2.6515151515151516E-2</v>
      </c>
      <c r="AM50" s="187">
        <f t="shared" si="7"/>
        <v>196795.32653061225</v>
      </c>
      <c r="AN50" s="199">
        <f t="shared" si="26"/>
        <v>2.9257748825211818E-4</v>
      </c>
      <c r="AO50" s="371"/>
      <c r="AP50" s="378"/>
      <c r="AQ50" s="228" t="s">
        <v>159</v>
      </c>
      <c r="AR50" s="46">
        <f t="shared" si="27"/>
        <v>28668724</v>
      </c>
      <c r="AS50" s="45">
        <f>IFERROR(AR50/AO39,"-")</f>
        <v>2.3898931374033467E-3</v>
      </c>
      <c r="AT50" s="46">
        <f t="shared" si="28"/>
        <v>149</v>
      </c>
      <c r="AU50" s="45">
        <f>IFERROR(AT50/AP39,"-")</f>
        <v>7.9717511101599706E-3</v>
      </c>
      <c r="AV50" s="187">
        <f t="shared" si="8"/>
        <v>192407.54362416107</v>
      </c>
      <c r="AW50" s="199">
        <f t="shared" si="29"/>
        <v>8.8967440305235941E-4</v>
      </c>
    </row>
    <row r="51" spans="2:49" s="20" customFormat="1">
      <c r="B51" s="381"/>
      <c r="C51" s="383"/>
      <c r="D51" s="383"/>
      <c r="E51" s="371"/>
      <c r="F51" s="378"/>
      <c r="G51" s="228" t="s">
        <v>160</v>
      </c>
      <c r="H51" s="46">
        <v>47647773</v>
      </c>
      <c r="I51" s="45">
        <f>IFERROR(H51/E39,"-")</f>
        <v>5.7866152975808846E-3</v>
      </c>
      <c r="J51" s="46">
        <v>1395</v>
      </c>
      <c r="K51" s="45">
        <f>IFERROR(J51/F39,"-")</f>
        <v>0.10180252499452674</v>
      </c>
      <c r="L51" s="187">
        <f t="shared" si="4"/>
        <v>34156.109677419357</v>
      </c>
      <c r="M51" s="199">
        <f t="shared" si="23"/>
        <v>8.3295019614633651E-3</v>
      </c>
      <c r="N51" s="371"/>
      <c r="O51" s="378"/>
      <c r="P51" s="228" t="s">
        <v>160</v>
      </c>
      <c r="Q51" s="46">
        <v>12128628</v>
      </c>
      <c r="R51" s="45">
        <f>IFERROR(Q51/N39,"-")</f>
        <v>9.127545866816765E-3</v>
      </c>
      <c r="S51" s="46">
        <v>252</v>
      </c>
      <c r="T51" s="45">
        <f>IFERROR(S51/O39,"-")</f>
        <v>0.12512413108242304</v>
      </c>
      <c r="U51" s="187">
        <f t="shared" si="5"/>
        <v>48129.476190476191</v>
      </c>
      <c r="V51" s="199">
        <f t="shared" si="24"/>
        <v>1.5046842252966078E-3</v>
      </c>
      <c r="W51" s="371"/>
      <c r="X51" s="378"/>
      <c r="Y51" s="228" t="s">
        <v>160</v>
      </c>
      <c r="Z51" s="46">
        <v>7964721</v>
      </c>
      <c r="AA51" s="45">
        <f>IFERROR(Z51/W39,"-")</f>
        <v>1.0373713451664929E-2</v>
      </c>
      <c r="AB51" s="46">
        <v>147</v>
      </c>
      <c r="AC51" s="45">
        <f>IFERROR(AB51/X39,"-")</f>
        <v>0.130550621669627</v>
      </c>
      <c r="AD51" s="187">
        <f t="shared" si="6"/>
        <v>54181.775510204083</v>
      </c>
      <c r="AE51" s="199">
        <f t="shared" si="25"/>
        <v>8.7773246475635459E-4</v>
      </c>
      <c r="AF51" s="371"/>
      <c r="AG51" s="378"/>
      <c r="AH51" s="228" t="s">
        <v>160</v>
      </c>
      <c r="AI51" s="46">
        <v>19868682</v>
      </c>
      <c r="AJ51" s="45">
        <f>IFERROR(AI51/AF39,"-")</f>
        <v>1.1932354161975535E-2</v>
      </c>
      <c r="AK51" s="46">
        <v>352</v>
      </c>
      <c r="AL51" s="45">
        <f>IFERROR(AK51/AG39,"-")</f>
        <v>0.19047619047619047</v>
      </c>
      <c r="AM51" s="187">
        <f t="shared" si="7"/>
        <v>56445.119318181816</v>
      </c>
      <c r="AN51" s="199">
        <f t="shared" si="26"/>
        <v>2.1017811400968491E-3</v>
      </c>
      <c r="AO51" s="371"/>
      <c r="AP51" s="378"/>
      <c r="AQ51" s="228" t="s">
        <v>160</v>
      </c>
      <c r="AR51" s="46">
        <f t="shared" si="27"/>
        <v>87609804</v>
      </c>
      <c r="AS51" s="45">
        <f>IFERROR(AR51/AO39,"-")</f>
        <v>7.3033619964687742E-3</v>
      </c>
      <c r="AT51" s="46">
        <f t="shared" si="28"/>
        <v>2146</v>
      </c>
      <c r="AU51" s="45">
        <f>IFERROR(AT51/AP39,"-")</f>
        <v>0.11481461666042481</v>
      </c>
      <c r="AV51" s="187">
        <f t="shared" si="8"/>
        <v>40824.698974836909</v>
      </c>
      <c r="AW51" s="199">
        <f t="shared" si="29"/>
        <v>1.2813699791613177E-2</v>
      </c>
    </row>
    <row r="52" spans="2:49" s="20" customFormat="1">
      <c r="B52" s="381"/>
      <c r="C52" s="383"/>
      <c r="D52" s="383"/>
      <c r="E52" s="371"/>
      <c r="F52" s="378"/>
      <c r="G52" s="228" t="s">
        <v>161</v>
      </c>
      <c r="H52" s="46">
        <v>77346495</v>
      </c>
      <c r="I52" s="45">
        <f>IFERROR(H52/E39,"-")</f>
        <v>9.3933962282195943E-3</v>
      </c>
      <c r="J52" s="46">
        <v>908</v>
      </c>
      <c r="K52" s="45">
        <f>IFERROR(J52/F39,"-")</f>
        <v>6.6262862146975118E-2</v>
      </c>
      <c r="L52" s="187">
        <f t="shared" si="4"/>
        <v>85183.364537444941</v>
      </c>
      <c r="M52" s="199">
        <f t="shared" si="23"/>
        <v>5.4216399863861904E-3</v>
      </c>
      <c r="N52" s="371"/>
      <c r="O52" s="378"/>
      <c r="P52" s="228" t="s">
        <v>161</v>
      </c>
      <c r="Q52" s="46">
        <v>9159619</v>
      </c>
      <c r="R52" s="45">
        <f>IFERROR(Q52/N39,"-")</f>
        <v>6.8931821921709791E-3</v>
      </c>
      <c r="S52" s="46">
        <v>111</v>
      </c>
      <c r="T52" s="45">
        <f>IFERROR(S52/O39,"-")</f>
        <v>5.5114200595829194E-2</v>
      </c>
      <c r="U52" s="187">
        <f t="shared" si="5"/>
        <v>82519.090090090089</v>
      </c>
      <c r="V52" s="199">
        <f t="shared" si="24"/>
        <v>6.6277757542826778E-4</v>
      </c>
      <c r="W52" s="371"/>
      <c r="X52" s="378"/>
      <c r="Y52" s="228" t="s">
        <v>161</v>
      </c>
      <c r="Z52" s="46">
        <v>5043351</v>
      </c>
      <c r="AA52" s="45">
        <f>IFERROR(Z52/W39,"-")</f>
        <v>6.5687521396126458E-3</v>
      </c>
      <c r="AB52" s="46">
        <v>77</v>
      </c>
      <c r="AC52" s="45">
        <f>IFERROR(AB52/X39,"-")</f>
        <v>6.8383658969804612E-2</v>
      </c>
      <c r="AD52" s="187">
        <f t="shared" si="6"/>
        <v>65498.064935064933</v>
      </c>
      <c r="AE52" s="199">
        <f t="shared" si="25"/>
        <v>4.5976462439618573E-4</v>
      </c>
      <c r="AF52" s="371"/>
      <c r="AG52" s="378"/>
      <c r="AH52" s="228" t="s">
        <v>161</v>
      </c>
      <c r="AI52" s="46">
        <v>19513380</v>
      </c>
      <c r="AJ52" s="45">
        <f>IFERROR(AI52/AF39,"-")</f>
        <v>1.1718973662028018E-2</v>
      </c>
      <c r="AK52" s="46">
        <v>216</v>
      </c>
      <c r="AL52" s="45">
        <f>IFERROR(AK52/AG39,"-")</f>
        <v>0.11688311688311688</v>
      </c>
      <c r="AM52" s="187">
        <f t="shared" si="7"/>
        <v>90339.722222222219</v>
      </c>
      <c r="AN52" s="199">
        <f t="shared" si="26"/>
        <v>1.2897293359685211E-3</v>
      </c>
      <c r="AO52" s="371"/>
      <c r="AP52" s="378"/>
      <c r="AQ52" s="228" t="s">
        <v>161</v>
      </c>
      <c r="AR52" s="46">
        <f t="shared" si="27"/>
        <v>111062845</v>
      </c>
      <c r="AS52" s="45">
        <f>IFERROR(AR52/AO39,"-")</f>
        <v>9.2584633723493091E-3</v>
      </c>
      <c r="AT52" s="46">
        <f t="shared" si="28"/>
        <v>1312</v>
      </c>
      <c r="AU52" s="45">
        <f>IFERROR(AT52/AP39,"-")</f>
        <v>7.0194211117650201E-2</v>
      </c>
      <c r="AV52" s="187">
        <f t="shared" si="8"/>
        <v>84651.558689024387</v>
      </c>
      <c r="AW52" s="199">
        <f t="shared" si="29"/>
        <v>7.8339115221791652E-3</v>
      </c>
    </row>
    <row r="53" spans="2:49" s="20" customFormat="1">
      <c r="B53" s="381"/>
      <c r="C53" s="383"/>
      <c r="D53" s="383"/>
      <c r="E53" s="371"/>
      <c r="F53" s="378"/>
      <c r="G53" s="228" t="s">
        <v>162</v>
      </c>
      <c r="H53" s="46">
        <v>23784871</v>
      </c>
      <c r="I53" s="45">
        <f>IFERROR(H53/E39,"-")</f>
        <v>2.8885693855951662E-3</v>
      </c>
      <c r="J53" s="46">
        <v>647</v>
      </c>
      <c r="K53" s="45">
        <f>IFERROR(J53/F39,"-")</f>
        <v>4.7215938115741075E-2</v>
      </c>
      <c r="L53" s="187">
        <f t="shared" si="4"/>
        <v>36761.778979907263</v>
      </c>
      <c r="M53" s="199">
        <f t="shared" si="23"/>
        <v>3.8632170387575609E-3</v>
      </c>
      <c r="N53" s="371"/>
      <c r="O53" s="378"/>
      <c r="P53" s="228" t="s">
        <v>162</v>
      </c>
      <c r="Q53" s="46">
        <v>5002472</v>
      </c>
      <c r="R53" s="45">
        <f>IFERROR(Q53/N39,"-")</f>
        <v>3.7646708784758341E-3</v>
      </c>
      <c r="S53" s="46">
        <v>120</v>
      </c>
      <c r="T53" s="45">
        <f>IFERROR(S53/O39,"-")</f>
        <v>5.9582919563058591E-2</v>
      </c>
      <c r="U53" s="187">
        <f t="shared" si="5"/>
        <v>41687.26666666667</v>
      </c>
      <c r="V53" s="199">
        <f t="shared" si="24"/>
        <v>7.1651629776028946E-4</v>
      </c>
      <c r="W53" s="371"/>
      <c r="X53" s="378"/>
      <c r="Y53" s="228" t="s">
        <v>162</v>
      </c>
      <c r="Z53" s="46">
        <v>2694310</v>
      </c>
      <c r="AA53" s="45">
        <f>IFERROR(Z53/W39,"-")</f>
        <v>3.5092252308593528E-3</v>
      </c>
      <c r="AB53" s="46">
        <v>71</v>
      </c>
      <c r="AC53" s="45">
        <f>IFERROR(AB53/X39,"-")</f>
        <v>6.3055062166962703E-2</v>
      </c>
      <c r="AD53" s="187">
        <f t="shared" si="6"/>
        <v>37948.028169014084</v>
      </c>
      <c r="AE53" s="199">
        <f t="shared" si="25"/>
        <v>4.2393880950817128E-4</v>
      </c>
      <c r="AF53" s="371"/>
      <c r="AG53" s="378"/>
      <c r="AH53" s="228" t="s">
        <v>162</v>
      </c>
      <c r="AI53" s="46">
        <v>6714458</v>
      </c>
      <c r="AJ53" s="45">
        <f>IFERROR(AI53/AF39,"-")</f>
        <v>4.03244114842192E-3</v>
      </c>
      <c r="AK53" s="46">
        <v>174</v>
      </c>
      <c r="AL53" s="45">
        <f>IFERROR(AK53/AG39,"-")</f>
        <v>9.4155844155844159E-2</v>
      </c>
      <c r="AM53" s="187">
        <f t="shared" si="7"/>
        <v>38588.839080459773</v>
      </c>
      <c r="AN53" s="199">
        <f t="shared" si="26"/>
        <v>1.0389486317524197E-3</v>
      </c>
      <c r="AO53" s="371"/>
      <c r="AP53" s="378"/>
      <c r="AQ53" s="228" t="s">
        <v>162</v>
      </c>
      <c r="AR53" s="46">
        <f t="shared" si="27"/>
        <v>38196111</v>
      </c>
      <c r="AS53" s="45">
        <f>IFERROR(AR53/AO39,"-")</f>
        <v>3.1841188172308079E-3</v>
      </c>
      <c r="AT53" s="46">
        <f t="shared" si="28"/>
        <v>1012</v>
      </c>
      <c r="AU53" s="45">
        <f>IFERROR(AT53/AP39,"-")</f>
        <v>5.4143705526724095E-2</v>
      </c>
      <c r="AV53" s="187">
        <f t="shared" si="8"/>
        <v>37743.192687747032</v>
      </c>
      <c r="AW53" s="199">
        <f t="shared" si="29"/>
        <v>6.0426207777784409E-3</v>
      </c>
    </row>
    <row r="54" spans="2:49" s="20" customFormat="1">
      <c r="B54" s="381"/>
      <c r="C54" s="383"/>
      <c r="D54" s="383"/>
      <c r="E54" s="371"/>
      <c r="F54" s="378"/>
      <c r="G54" s="229" t="s">
        <v>163</v>
      </c>
      <c r="H54" s="48">
        <v>13055977</v>
      </c>
      <c r="I54" s="47">
        <f>IFERROR(H54/E39,"-")</f>
        <v>1.5855917596204168E-3</v>
      </c>
      <c r="J54" s="48">
        <v>1014</v>
      </c>
      <c r="K54" s="47">
        <f>IFERROR(J54/F39,"-")</f>
        <v>7.3998394512150623E-2</v>
      </c>
      <c r="L54" s="188">
        <f t="shared" si="4"/>
        <v>12875.716962524655</v>
      </c>
      <c r="M54" s="200">
        <f t="shared" si="23"/>
        <v>6.0545627160744457E-3</v>
      </c>
      <c r="N54" s="371"/>
      <c r="O54" s="378"/>
      <c r="P54" s="229" t="s">
        <v>163</v>
      </c>
      <c r="Q54" s="48">
        <v>1707003</v>
      </c>
      <c r="R54" s="47">
        <f>IFERROR(Q54/N39,"-")</f>
        <v>1.2846257777296673E-3</v>
      </c>
      <c r="S54" s="48">
        <v>148</v>
      </c>
      <c r="T54" s="47">
        <f>IFERROR(S54/O39,"-")</f>
        <v>7.3485600794438929E-2</v>
      </c>
      <c r="U54" s="188">
        <f t="shared" si="5"/>
        <v>11533.804054054053</v>
      </c>
      <c r="V54" s="200">
        <f t="shared" si="24"/>
        <v>8.83703433904357E-4</v>
      </c>
      <c r="W54" s="371"/>
      <c r="X54" s="378"/>
      <c r="Y54" s="229" t="s">
        <v>163</v>
      </c>
      <c r="Z54" s="48">
        <v>1259062</v>
      </c>
      <c r="AA54" s="47">
        <f>IFERROR(Z54/W39,"-")</f>
        <v>1.6398751953621664E-3</v>
      </c>
      <c r="AB54" s="48">
        <v>101</v>
      </c>
      <c r="AC54" s="47">
        <f>IFERROR(AB54/X39,"-")</f>
        <v>8.9698046181172289E-2</v>
      </c>
      <c r="AD54" s="188">
        <f t="shared" si="6"/>
        <v>12465.960396039603</v>
      </c>
      <c r="AE54" s="200">
        <f t="shared" si="25"/>
        <v>6.0306788394824359E-4</v>
      </c>
      <c r="AF54" s="371"/>
      <c r="AG54" s="378"/>
      <c r="AH54" s="229" t="s">
        <v>163</v>
      </c>
      <c r="AI54" s="48">
        <v>4173314</v>
      </c>
      <c r="AJ54" s="47">
        <f>IFERROR(AI54/AF39,"-")</f>
        <v>2.5063293416810821E-3</v>
      </c>
      <c r="AK54" s="48">
        <v>213</v>
      </c>
      <c r="AL54" s="47">
        <f>IFERROR(AK54/AG39,"-")</f>
        <v>0.11525974025974026</v>
      </c>
      <c r="AM54" s="188">
        <f t="shared" si="7"/>
        <v>19593.023474178404</v>
      </c>
      <c r="AN54" s="200">
        <f t="shared" si="26"/>
        <v>1.2718164285245139E-3</v>
      </c>
      <c r="AO54" s="371"/>
      <c r="AP54" s="378"/>
      <c r="AQ54" s="229" t="s">
        <v>163</v>
      </c>
      <c r="AR54" s="48">
        <f t="shared" si="27"/>
        <v>20195356</v>
      </c>
      <c r="AS54" s="47">
        <f>IFERROR(AR54/AO39,"-")</f>
        <v>1.6835329926723458E-3</v>
      </c>
      <c r="AT54" s="48">
        <f t="shared" si="28"/>
        <v>1476</v>
      </c>
      <c r="AU54" s="47">
        <f>IFERROR(AT54/AP39,"-")</f>
        <v>7.896848750735648E-2</v>
      </c>
      <c r="AV54" s="188">
        <f t="shared" si="8"/>
        <v>13682.490514905148</v>
      </c>
      <c r="AW54" s="200">
        <f t="shared" si="29"/>
        <v>8.8131504624515602E-3</v>
      </c>
    </row>
    <row r="55" spans="2:49" s="20" customFormat="1">
      <c r="B55" s="381"/>
      <c r="C55" s="384"/>
      <c r="D55" s="384"/>
      <c r="E55" s="372"/>
      <c r="F55" s="379"/>
      <c r="G55" s="230" t="s">
        <v>86</v>
      </c>
      <c r="H55" s="49">
        <f>SUM(H39:H54)</f>
        <v>1510238342</v>
      </c>
      <c r="I55" s="47">
        <f>IFERROR(H55/E39,"-")</f>
        <v>0.18341189404193961</v>
      </c>
      <c r="J55" s="48">
        <v>10347</v>
      </c>
      <c r="K55" s="47">
        <f>IFERROR(J55/F39,"-")</f>
        <v>0.75509012624972638</v>
      </c>
      <c r="L55" s="188">
        <f t="shared" si="4"/>
        <v>145959.05499178506</v>
      </c>
      <c r="M55" s="201">
        <f t="shared" si="23"/>
        <v>6.1781617774380959E-2</v>
      </c>
      <c r="N55" s="372"/>
      <c r="O55" s="379"/>
      <c r="P55" s="230" t="s">
        <v>86</v>
      </c>
      <c r="Q55" s="49">
        <f>SUM(Q39:Q54)</f>
        <v>268345587</v>
      </c>
      <c r="R55" s="47">
        <f>IFERROR(Q55/N39,"-")</f>
        <v>0.20194672089047241</v>
      </c>
      <c r="S55" s="48">
        <v>1618</v>
      </c>
      <c r="T55" s="47">
        <f>IFERROR(S55/O39,"-")</f>
        <v>0.8033763654419066</v>
      </c>
      <c r="U55" s="188">
        <f t="shared" si="5"/>
        <v>165850.17737948085</v>
      </c>
      <c r="V55" s="201">
        <f t="shared" si="24"/>
        <v>9.6610280814679022E-3</v>
      </c>
      <c r="W55" s="372"/>
      <c r="X55" s="379"/>
      <c r="Y55" s="230" t="s">
        <v>86</v>
      </c>
      <c r="Z55" s="49">
        <f>SUM(Z39:Z54)</f>
        <v>138521700</v>
      </c>
      <c r="AA55" s="47">
        <f>IFERROR(Z55/W39,"-")</f>
        <v>0.18041867664134045</v>
      </c>
      <c r="AB55" s="48">
        <v>929</v>
      </c>
      <c r="AC55" s="47">
        <f>IFERROR(AB55/X39,"-")</f>
        <v>0.82504440497335707</v>
      </c>
      <c r="AD55" s="188">
        <f t="shared" si="6"/>
        <v>149108.39612486545</v>
      </c>
      <c r="AE55" s="201">
        <f t="shared" si="25"/>
        <v>5.547030338494241E-3</v>
      </c>
      <c r="AF55" s="372"/>
      <c r="AG55" s="379"/>
      <c r="AH55" s="230" t="s">
        <v>86</v>
      </c>
      <c r="AI55" s="49">
        <f>SUM(AI39:AI54)</f>
        <v>319892571</v>
      </c>
      <c r="AJ55" s="47">
        <f>IFERROR(AI55/AF39,"-")</f>
        <v>0.19211498029697713</v>
      </c>
      <c r="AK55" s="48">
        <v>1589</v>
      </c>
      <c r="AL55" s="47">
        <f>IFERROR(AK55/AG39,"-")</f>
        <v>0.85984848484848486</v>
      </c>
      <c r="AM55" s="188">
        <f t="shared" si="7"/>
        <v>201316.91063561989</v>
      </c>
      <c r="AN55" s="201">
        <f t="shared" si="26"/>
        <v>9.4878699761758323E-3</v>
      </c>
      <c r="AO55" s="372"/>
      <c r="AP55" s="379"/>
      <c r="AQ55" s="230" t="s">
        <v>86</v>
      </c>
      <c r="AR55" s="49">
        <f>SUM(AR39:AR54)</f>
        <v>2236998200</v>
      </c>
      <c r="AS55" s="47">
        <f>IFERROR(AR55/AO39,"-")</f>
        <v>0.18648149971947267</v>
      </c>
      <c r="AT55" s="48">
        <f>SUM(J55,S55,AB55,AK55)</f>
        <v>14483</v>
      </c>
      <c r="AU55" s="47">
        <f>IFERROR(AT55/AP39,"-")</f>
        <v>0.77486490824460974</v>
      </c>
      <c r="AV55" s="188">
        <f t="shared" si="8"/>
        <v>154456.8252433888</v>
      </c>
      <c r="AW55" s="201">
        <f t="shared" si="29"/>
        <v>8.6477546170518935E-2</v>
      </c>
    </row>
    <row r="56" spans="2:49" s="20" customFormat="1">
      <c r="B56" s="381">
        <v>4</v>
      </c>
      <c r="C56" s="382" t="s">
        <v>198</v>
      </c>
      <c r="D56" s="385">
        <f>BB8</f>
        <v>118750</v>
      </c>
      <c r="E56" s="380">
        <v>8671554810</v>
      </c>
      <c r="F56" s="377">
        <v>14179</v>
      </c>
      <c r="G56" s="226" t="s">
        <v>149</v>
      </c>
      <c r="H56" s="44">
        <v>151971162</v>
      </c>
      <c r="I56" s="43">
        <f>IFERROR(H56/E56,"-")</f>
        <v>1.7525249546338276E-2</v>
      </c>
      <c r="J56" s="44">
        <v>2209</v>
      </c>
      <c r="K56" s="43">
        <f>IFERROR(J56/F56,"-")</f>
        <v>0.15579377953311235</v>
      </c>
      <c r="L56" s="186">
        <f t="shared" si="4"/>
        <v>68796.361249434136</v>
      </c>
      <c r="M56" s="202">
        <f>IFERROR(J56/$BB$8,0)</f>
        <v>1.8602105263157896E-2</v>
      </c>
      <c r="N56" s="380">
        <v>1285322190</v>
      </c>
      <c r="O56" s="377">
        <v>1903</v>
      </c>
      <c r="P56" s="226" t="s">
        <v>149</v>
      </c>
      <c r="Q56" s="44">
        <v>15394322</v>
      </c>
      <c r="R56" s="43">
        <f>IFERROR(Q56/N56,"-")</f>
        <v>1.1977014105700611E-2</v>
      </c>
      <c r="S56" s="44">
        <v>313</v>
      </c>
      <c r="T56" s="43">
        <f>IFERROR(S56/O56,"-")</f>
        <v>0.16447714135575409</v>
      </c>
      <c r="U56" s="186">
        <f t="shared" si="5"/>
        <v>49183.137380191693</v>
      </c>
      <c r="V56" s="202">
        <f>IFERROR(S56/$BB$8,0)</f>
        <v>2.6357894736842107E-3</v>
      </c>
      <c r="W56" s="380">
        <v>839475980</v>
      </c>
      <c r="X56" s="377">
        <v>1069</v>
      </c>
      <c r="Y56" s="226" t="s">
        <v>149</v>
      </c>
      <c r="Z56" s="44">
        <v>12253340</v>
      </c>
      <c r="AA56" s="43">
        <f>IFERROR(Z56/W56,"-")</f>
        <v>1.4596415254192264E-2</v>
      </c>
      <c r="AB56" s="44">
        <v>225</v>
      </c>
      <c r="AC56" s="43">
        <f>IFERROR(AB56/X56,"-")</f>
        <v>0.21047708138447146</v>
      </c>
      <c r="AD56" s="186">
        <f t="shared" si="6"/>
        <v>54459.288888888892</v>
      </c>
      <c r="AE56" s="202">
        <f>IFERROR(AB56/$BB$8,0)</f>
        <v>1.8947368421052631E-3</v>
      </c>
      <c r="AF56" s="380">
        <v>1522531360</v>
      </c>
      <c r="AG56" s="377">
        <v>1738</v>
      </c>
      <c r="AH56" s="226" t="s">
        <v>149</v>
      </c>
      <c r="AI56" s="44">
        <v>30548169</v>
      </c>
      <c r="AJ56" s="43">
        <f>IFERROR(AI56/AF56,"-")</f>
        <v>2.006406554410807E-2</v>
      </c>
      <c r="AK56" s="44">
        <v>426</v>
      </c>
      <c r="AL56" s="43">
        <f>IFERROR(AK56/AG56,"-")</f>
        <v>0.24510932105868816</v>
      </c>
      <c r="AM56" s="186">
        <f t="shared" si="7"/>
        <v>71709.316901408456</v>
      </c>
      <c r="AN56" s="202">
        <f>IFERROR(AK56/$BB$8,0)</f>
        <v>3.5873684210526316E-3</v>
      </c>
      <c r="AO56" s="380">
        <f>SUM(E56,N56,W56,AF56,)</f>
        <v>12318884340</v>
      </c>
      <c r="AP56" s="377">
        <f>SUM(F56,O56,X56,AG56,)</f>
        <v>18889</v>
      </c>
      <c r="AQ56" s="226" t="s">
        <v>149</v>
      </c>
      <c r="AR56" s="44">
        <f>SUM(H56,Q56,Z56,AI56)</f>
        <v>210166993</v>
      </c>
      <c r="AS56" s="43">
        <f>IFERROR(AR56/AO56,"-")</f>
        <v>1.7060554121575592E-2</v>
      </c>
      <c r="AT56" s="44">
        <f>SUM(J56,S56,AB56,AK56)</f>
        <v>3173</v>
      </c>
      <c r="AU56" s="43">
        <f>IFERROR(AT56/AP56,"-")</f>
        <v>0.16798136481550108</v>
      </c>
      <c r="AV56" s="186">
        <f t="shared" si="8"/>
        <v>66236.052001260643</v>
      </c>
      <c r="AW56" s="202">
        <f>IFERROR(AT56/$BB$8,0)</f>
        <v>2.6720000000000001E-2</v>
      </c>
    </row>
    <row r="57" spans="2:49" s="20" customFormat="1">
      <c r="B57" s="381"/>
      <c r="C57" s="383"/>
      <c r="D57" s="383"/>
      <c r="E57" s="371"/>
      <c r="F57" s="378"/>
      <c r="G57" s="227" t="s">
        <v>150</v>
      </c>
      <c r="H57" s="46">
        <v>213048691</v>
      </c>
      <c r="I57" s="45">
        <f>IFERROR(H57/E56,"-")</f>
        <v>2.4568684125056001E-2</v>
      </c>
      <c r="J57" s="46">
        <v>3352</v>
      </c>
      <c r="K57" s="45">
        <f>IFERROR(J57/F56,"-")</f>
        <v>0.23640595246491289</v>
      </c>
      <c r="L57" s="187">
        <f t="shared" si="4"/>
        <v>63558.678699284006</v>
      </c>
      <c r="M57" s="199">
        <f t="shared" ref="M57:M72" si="30">IFERROR(J57/$BB$8,0)</f>
        <v>2.8227368421052633E-2</v>
      </c>
      <c r="N57" s="371"/>
      <c r="O57" s="378"/>
      <c r="P57" s="227" t="s">
        <v>150</v>
      </c>
      <c r="Q57" s="46">
        <v>32975954</v>
      </c>
      <c r="R57" s="45">
        <f>IFERROR(Q57/N56,"-")</f>
        <v>2.5655788296940551E-2</v>
      </c>
      <c r="S57" s="46">
        <v>475</v>
      </c>
      <c r="T57" s="45">
        <f>IFERROR(S57/O56,"-")</f>
        <v>0.24960588544403572</v>
      </c>
      <c r="U57" s="187">
        <f t="shared" si="5"/>
        <v>69423.061052631572</v>
      </c>
      <c r="V57" s="199">
        <f t="shared" ref="V57:V72" si="31">IFERROR(S57/$BB$8,0)</f>
        <v>4.0000000000000001E-3</v>
      </c>
      <c r="W57" s="371"/>
      <c r="X57" s="378"/>
      <c r="Y57" s="227" t="s">
        <v>150</v>
      </c>
      <c r="Z57" s="46">
        <v>26086923</v>
      </c>
      <c r="AA57" s="45">
        <f>IFERROR(Z57/W56,"-")</f>
        <v>3.1075246488887032E-2</v>
      </c>
      <c r="AB57" s="46">
        <v>309</v>
      </c>
      <c r="AC57" s="45">
        <f>IFERROR(AB57/X56,"-")</f>
        <v>0.28905519176800748</v>
      </c>
      <c r="AD57" s="187">
        <f t="shared" si="6"/>
        <v>84423.699029126219</v>
      </c>
      <c r="AE57" s="199">
        <f t="shared" ref="AE57:AE72" si="32">IFERROR(AB57/$BB$8,0)</f>
        <v>2.6021052631578947E-3</v>
      </c>
      <c r="AF57" s="371"/>
      <c r="AG57" s="378"/>
      <c r="AH57" s="227" t="s">
        <v>150</v>
      </c>
      <c r="AI57" s="46">
        <v>30319914</v>
      </c>
      <c r="AJ57" s="45">
        <f>IFERROR(AI57/AF56,"-")</f>
        <v>1.9914147449810165E-2</v>
      </c>
      <c r="AK57" s="46">
        <v>530</v>
      </c>
      <c r="AL57" s="45">
        <f>IFERROR(AK57/AG56,"-")</f>
        <v>0.30494821634062141</v>
      </c>
      <c r="AM57" s="187">
        <f t="shared" si="7"/>
        <v>57207.384905660379</v>
      </c>
      <c r="AN57" s="199">
        <f t="shared" ref="AN57:AN72" si="33">IFERROR(AK57/$BB$8,0)</f>
        <v>4.4631578947368425E-3</v>
      </c>
      <c r="AO57" s="371"/>
      <c r="AP57" s="378"/>
      <c r="AQ57" s="227" t="s">
        <v>150</v>
      </c>
      <c r="AR57" s="46">
        <f t="shared" ref="AR57:AR71" si="34">SUM(H57,Q57,Z57,AI57)</f>
        <v>302431482</v>
      </c>
      <c r="AS57" s="45">
        <f>IFERROR(AR57/AO56,"-")</f>
        <v>2.4550233093591979E-2</v>
      </c>
      <c r="AT57" s="46">
        <f t="shared" ref="AT57:AT71" si="35">SUM(J57,S57,AB57,AK57)</f>
        <v>4666</v>
      </c>
      <c r="AU57" s="45">
        <f>IFERROR(AT57/AP56,"-")</f>
        <v>0.2470220763407274</v>
      </c>
      <c r="AV57" s="187">
        <f t="shared" si="8"/>
        <v>64816.005572224603</v>
      </c>
      <c r="AW57" s="199">
        <f t="shared" ref="AW57:AW72" si="36">IFERROR(AT57/$BB$8,0)</f>
        <v>3.9292631578947371E-2</v>
      </c>
    </row>
    <row r="58" spans="2:49" s="20" customFormat="1">
      <c r="B58" s="381"/>
      <c r="C58" s="383"/>
      <c r="D58" s="383"/>
      <c r="E58" s="371"/>
      <c r="F58" s="378"/>
      <c r="G58" s="228" t="s">
        <v>151</v>
      </c>
      <c r="H58" s="46">
        <v>232585278</v>
      </c>
      <c r="I58" s="45">
        <f>IFERROR(H58/E56,"-")</f>
        <v>2.6821635000425028E-2</v>
      </c>
      <c r="J58" s="46">
        <v>4302</v>
      </c>
      <c r="K58" s="45">
        <f>IFERROR(J58/F56,"-")</f>
        <v>0.30340644615276113</v>
      </c>
      <c r="L58" s="187">
        <f t="shared" si="4"/>
        <v>54064.453277545326</v>
      </c>
      <c r="M58" s="199">
        <f t="shared" si="30"/>
        <v>3.6227368421052633E-2</v>
      </c>
      <c r="N58" s="371"/>
      <c r="O58" s="378"/>
      <c r="P58" s="228" t="s">
        <v>151</v>
      </c>
      <c r="Q58" s="46">
        <v>28039515</v>
      </c>
      <c r="R58" s="45">
        <f>IFERROR(Q58/N56,"-")</f>
        <v>2.1815164491947345E-2</v>
      </c>
      <c r="S58" s="46">
        <v>627</v>
      </c>
      <c r="T58" s="45">
        <f>IFERROR(S58/O56,"-")</f>
        <v>0.32947976878612717</v>
      </c>
      <c r="U58" s="187">
        <f t="shared" si="5"/>
        <v>44720.119617224882</v>
      </c>
      <c r="V58" s="199">
        <f t="shared" si="31"/>
        <v>5.28E-3</v>
      </c>
      <c r="W58" s="371"/>
      <c r="X58" s="378"/>
      <c r="Y58" s="228" t="s">
        <v>151</v>
      </c>
      <c r="Z58" s="46">
        <v>16399287</v>
      </c>
      <c r="AA58" s="45">
        <f>IFERROR(Z58/W56,"-")</f>
        <v>1.9535147390399424E-2</v>
      </c>
      <c r="AB58" s="46">
        <v>378</v>
      </c>
      <c r="AC58" s="45">
        <f>IFERROR(AB58/X56,"-")</f>
        <v>0.35360149672591207</v>
      </c>
      <c r="AD58" s="187">
        <f t="shared" si="6"/>
        <v>43384.357142857145</v>
      </c>
      <c r="AE58" s="199">
        <f t="shared" si="32"/>
        <v>3.1831578947368422E-3</v>
      </c>
      <c r="AF58" s="371"/>
      <c r="AG58" s="378"/>
      <c r="AH58" s="228" t="s">
        <v>151</v>
      </c>
      <c r="AI58" s="46">
        <v>29548656</v>
      </c>
      <c r="AJ58" s="45">
        <f>IFERROR(AI58/AF56,"-")</f>
        <v>1.9407584484827951E-2</v>
      </c>
      <c r="AK58" s="46">
        <v>566</v>
      </c>
      <c r="AL58" s="45">
        <f>IFERROR(AK58/AG56,"-")</f>
        <v>0.32566168009205981</v>
      </c>
      <c r="AM58" s="187">
        <f t="shared" si="7"/>
        <v>52206.106007067137</v>
      </c>
      <c r="AN58" s="199">
        <f t="shared" si="33"/>
        <v>4.7663157894736845E-3</v>
      </c>
      <c r="AO58" s="371"/>
      <c r="AP58" s="378"/>
      <c r="AQ58" s="228" t="s">
        <v>151</v>
      </c>
      <c r="AR58" s="46">
        <f t="shared" si="34"/>
        <v>306572736</v>
      </c>
      <c r="AS58" s="45">
        <f>IFERROR(AR58/AO56,"-")</f>
        <v>2.48864042829385E-2</v>
      </c>
      <c r="AT58" s="46">
        <f t="shared" si="35"/>
        <v>5873</v>
      </c>
      <c r="AU58" s="45">
        <f>IFERROR(AT58/AP56,"-")</f>
        <v>0.31092170046058554</v>
      </c>
      <c r="AV58" s="187">
        <f t="shared" si="8"/>
        <v>52200.363698280264</v>
      </c>
      <c r="AW58" s="199">
        <f t="shared" si="36"/>
        <v>4.945684210526316E-2</v>
      </c>
    </row>
    <row r="59" spans="2:49" s="20" customFormat="1">
      <c r="B59" s="381"/>
      <c r="C59" s="383"/>
      <c r="D59" s="383"/>
      <c r="E59" s="371"/>
      <c r="F59" s="378"/>
      <c r="G59" s="228" t="s">
        <v>152</v>
      </c>
      <c r="H59" s="46">
        <v>35287279</v>
      </c>
      <c r="I59" s="45">
        <f>IFERROR(H59/E56,"-")</f>
        <v>4.0693139550137952E-3</v>
      </c>
      <c r="J59" s="46">
        <v>493</v>
      </c>
      <c r="K59" s="45">
        <f>IFERROR(J59/F56,"-")</f>
        <v>3.4769729882220185E-2</v>
      </c>
      <c r="L59" s="187">
        <f t="shared" si="4"/>
        <v>71576.630831643008</v>
      </c>
      <c r="M59" s="199">
        <f t="shared" si="30"/>
        <v>4.1515789473684211E-3</v>
      </c>
      <c r="N59" s="371"/>
      <c r="O59" s="378"/>
      <c r="P59" s="228" t="s">
        <v>152</v>
      </c>
      <c r="Q59" s="46">
        <v>5230499</v>
      </c>
      <c r="R59" s="45">
        <f>IFERROR(Q59/N56,"-")</f>
        <v>4.0694069087844811E-3</v>
      </c>
      <c r="S59" s="46">
        <v>72</v>
      </c>
      <c r="T59" s="45">
        <f>IFERROR(S59/O56,"-")</f>
        <v>3.783499737256963E-2</v>
      </c>
      <c r="U59" s="187">
        <f t="shared" si="5"/>
        <v>72645.819444444438</v>
      </c>
      <c r="V59" s="199">
        <f t="shared" si="31"/>
        <v>6.0631578947368419E-4</v>
      </c>
      <c r="W59" s="371"/>
      <c r="X59" s="378"/>
      <c r="Y59" s="228" t="s">
        <v>152</v>
      </c>
      <c r="Z59" s="46">
        <v>457001</v>
      </c>
      <c r="AA59" s="45">
        <f>IFERROR(Z59/W56,"-")</f>
        <v>5.4438841716471741E-4</v>
      </c>
      <c r="AB59" s="46">
        <v>35</v>
      </c>
      <c r="AC59" s="45">
        <f>IFERROR(AB59/X56,"-")</f>
        <v>3.2740879326473342E-2</v>
      </c>
      <c r="AD59" s="187">
        <f t="shared" si="6"/>
        <v>13057.171428571428</v>
      </c>
      <c r="AE59" s="199">
        <f t="shared" si="32"/>
        <v>2.9473684210526316E-4</v>
      </c>
      <c r="AF59" s="371"/>
      <c r="AG59" s="378"/>
      <c r="AH59" s="228" t="s">
        <v>152</v>
      </c>
      <c r="AI59" s="46">
        <v>3864615</v>
      </c>
      <c r="AJ59" s="45">
        <f>IFERROR(AI59/AF56,"-")</f>
        <v>2.5382826925811237E-3</v>
      </c>
      <c r="AK59" s="46">
        <v>86</v>
      </c>
      <c r="AL59" s="45">
        <f>IFERROR(AK59/AG56,"-")</f>
        <v>4.9482163406214037E-2</v>
      </c>
      <c r="AM59" s="187">
        <f t="shared" si="7"/>
        <v>44937.383720930229</v>
      </c>
      <c r="AN59" s="199">
        <f t="shared" si="33"/>
        <v>7.2421052631578943E-4</v>
      </c>
      <c r="AO59" s="371"/>
      <c r="AP59" s="378"/>
      <c r="AQ59" s="228" t="s">
        <v>152</v>
      </c>
      <c r="AR59" s="46">
        <f t="shared" si="34"/>
        <v>44839394</v>
      </c>
      <c r="AS59" s="45">
        <f>IFERROR(AR59/AO56,"-")</f>
        <v>3.6398908182297294E-3</v>
      </c>
      <c r="AT59" s="46">
        <f t="shared" si="35"/>
        <v>686</v>
      </c>
      <c r="AU59" s="45">
        <f>IFERROR(AT59/AP56,"-")</f>
        <v>3.6317433426862195E-2</v>
      </c>
      <c r="AV59" s="187">
        <f t="shared" si="8"/>
        <v>65363.548104956266</v>
      </c>
      <c r="AW59" s="199">
        <f t="shared" si="36"/>
        <v>5.7768421052631575E-3</v>
      </c>
    </row>
    <row r="60" spans="2:49" s="20" customFormat="1">
      <c r="B60" s="381"/>
      <c r="C60" s="383"/>
      <c r="D60" s="383"/>
      <c r="E60" s="371"/>
      <c r="F60" s="378"/>
      <c r="G60" s="228" t="s">
        <v>153</v>
      </c>
      <c r="H60" s="46">
        <v>216038859</v>
      </c>
      <c r="I60" s="45">
        <f>IFERROR(H60/E56,"-")</f>
        <v>2.4913509022726224E-2</v>
      </c>
      <c r="J60" s="46">
        <v>4698</v>
      </c>
      <c r="K60" s="45">
        <f>IFERROR(J60/F56,"-")</f>
        <v>0.3313350729952747</v>
      </c>
      <c r="L60" s="187">
        <f t="shared" si="4"/>
        <v>45985.282886334608</v>
      </c>
      <c r="M60" s="199">
        <f t="shared" si="30"/>
        <v>3.9562105263157891E-2</v>
      </c>
      <c r="N60" s="371"/>
      <c r="O60" s="378"/>
      <c r="P60" s="228" t="s">
        <v>153</v>
      </c>
      <c r="Q60" s="46">
        <v>35496016</v>
      </c>
      <c r="R60" s="45">
        <f>IFERROR(Q60/N56,"-")</f>
        <v>2.7616434444347374E-2</v>
      </c>
      <c r="S60" s="46">
        <v>711</v>
      </c>
      <c r="T60" s="45">
        <f>IFERROR(S60/O56,"-")</f>
        <v>0.37362059905412509</v>
      </c>
      <c r="U60" s="187">
        <f t="shared" si="5"/>
        <v>49924.073136427563</v>
      </c>
      <c r="V60" s="199">
        <f t="shared" si="31"/>
        <v>5.9873684210526319E-3</v>
      </c>
      <c r="W60" s="371"/>
      <c r="X60" s="378"/>
      <c r="Y60" s="228" t="s">
        <v>153</v>
      </c>
      <c r="Z60" s="46">
        <v>17817019</v>
      </c>
      <c r="AA60" s="45">
        <f>IFERROR(Z60/W56,"-")</f>
        <v>2.1223977129160979E-2</v>
      </c>
      <c r="AB60" s="46">
        <v>405</v>
      </c>
      <c r="AC60" s="45">
        <f>IFERROR(AB60/X56,"-")</f>
        <v>0.37885874649204865</v>
      </c>
      <c r="AD60" s="187">
        <f t="shared" si="6"/>
        <v>43992.63950617284</v>
      </c>
      <c r="AE60" s="199">
        <f t="shared" si="32"/>
        <v>3.4105263157894737E-3</v>
      </c>
      <c r="AF60" s="371"/>
      <c r="AG60" s="378"/>
      <c r="AH60" s="228" t="s">
        <v>153</v>
      </c>
      <c r="AI60" s="46">
        <v>34516265</v>
      </c>
      <c r="AJ60" s="45">
        <f>IFERROR(AI60/AF56,"-")</f>
        <v>2.2670314652829218E-2</v>
      </c>
      <c r="AK60" s="46">
        <v>694</v>
      </c>
      <c r="AL60" s="45">
        <f>IFERROR(AK60/AG56,"-")</f>
        <v>0.39930955120828537</v>
      </c>
      <c r="AM60" s="187">
        <f t="shared" si="7"/>
        <v>49735.252161383287</v>
      </c>
      <c r="AN60" s="199">
        <f t="shared" si="33"/>
        <v>5.8442105263157894E-3</v>
      </c>
      <c r="AO60" s="371"/>
      <c r="AP60" s="378"/>
      <c r="AQ60" s="228" t="s">
        <v>153</v>
      </c>
      <c r="AR60" s="46">
        <f t="shared" si="34"/>
        <v>303868159</v>
      </c>
      <c r="AS60" s="45">
        <f>IFERROR(AR60/AO56,"-")</f>
        <v>2.4666857047543317E-2</v>
      </c>
      <c r="AT60" s="46">
        <f t="shared" si="35"/>
        <v>6508</v>
      </c>
      <c r="AU60" s="45">
        <f>IFERROR(AT60/AP56,"-")</f>
        <v>0.34453914976970723</v>
      </c>
      <c r="AV60" s="187">
        <f t="shared" si="8"/>
        <v>46691.481100184392</v>
      </c>
      <c r="AW60" s="199">
        <f t="shared" si="36"/>
        <v>5.4804210526315789E-2</v>
      </c>
    </row>
    <row r="61" spans="2:49" s="20" customFormat="1">
      <c r="B61" s="381"/>
      <c r="C61" s="383"/>
      <c r="D61" s="383"/>
      <c r="E61" s="371"/>
      <c r="F61" s="378"/>
      <c r="G61" s="228" t="s">
        <v>154</v>
      </c>
      <c r="H61" s="46">
        <v>340985578</v>
      </c>
      <c r="I61" s="45">
        <f>IFERROR(H61/E56,"-")</f>
        <v>3.9322311335307121E-2</v>
      </c>
      <c r="J61" s="46">
        <v>5065</v>
      </c>
      <c r="K61" s="45">
        <f>IFERROR(J61/F56,"-")</f>
        <v>0.35721842160942241</v>
      </c>
      <c r="L61" s="187">
        <f t="shared" si="4"/>
        <v>67321.930503455078</v>
      </c>
      <c r="M61" s="199">
        <f t="shared" si="30"/>
        <v>4.2652631578947366E-2</v>
      </c>
      <c r="N61" s="371"/>
      <c r="O61" s="378"/>
      <c r="P61" s="228" t="s">
        <v>154</v>
      </c>
      <c r="Q61" s="46">
        <v>52860905</v>
      </c>
      <c r="R61" s="45">
        <f>IFERROR(Q61/N56,"-")</f>
        <v>4.1126579320940534E-2</v>
      </c>
      <c r="S61" s="46">
        <v>753</v>
      </c>
      <c r="T61" s="45">
        <f>IFERROR(S61/O56,"-")</f>
        <v>0.39569101418812402</v>
      </c>
      <c r="U61" s="187">
        <f t="shared" si="5"/>
        <v>70200.405046480737</v>
      </c>
      <c r="V61" s="199">
        <f t="shared" si="31"/>
        <v>6.3410526315789478E-3</v>
      </c>
      <c r="W61" s="371"/>
      <c r="X61" s="378"/>
      <c r="Y61" s="228" t="s">
        <v>154</v>
      </c>
      <c r="Z61" s="46">
        <v>32124568</v>
      </c>
      <c r="AA61" s="45">
        <f>IFERROR(Z61/W56,"-")</f>
        <v>3.8267405816661958E-2</v>
      </c>
      <c r="AB61" s="46">
        <v>423</v>
      </c>
      <c r="AC61" s="45">
        <f>IFERROR(AB61/X56,"-")</f>
        <v>0.39569691300280635</v>
      </c>
      <c r="AD61" s="187">
        <f t="shared" si="6"/>
        <v>75944.605200945633</v>
      </c>
      <c r="AE61" s="199">
        <f t="shared" si="32"/>
        <v>3.5621052631578947E-3</v>
      </c>
      <c r="AF61" s="371"/>
      <c r="AG61" s="378"/>
      <c r="AH61" s="228" t="s">
        <v>154</v>
      </c>
      <c r="AI61" s="46">
        <v>55836455</v>
      </c>
      <c r="AJ61" s="45">
        <f>IFERROR(AI61/AF56,"-")</f>
        <v>3.6673435087734414E-2</v>
      </c>
      <c r="AK61" s="46">
        <v>721</v>
      </c>
      <c r="AL61" s="45">
        <f>IFERROR(AK61/AG56,"-")</f>
        <v>0.41484464902186419</v>
      </c>
      <c r="AM61" s="187">
        <f t="shared" si="7"/>
        <v>77443.072122052705</v>
      </c>
      <c r="AN61" s="199">
        <f t="shared" si="33"/>
        <v>6.0715789473684209E-3</v>
      </c>
      <c r="AO61" s="371"/>
      <c r="AP61" s="378"/>
      <c r="AQ61" s="228" t="s">
        <v>154</v>
      </c>
      <c r="AR61" s="46">
        <f t="shared" si="34"/>
        <v>481807506</v>
      </c>
      <c r="AS61" s="45">
        <f>IFERROR(AR61/AO56,"-")</f>
        <v>3.9111293904720595E-2</v>
      </c>
      <c r="AT61" s="46">
        <f t="shared" si="35"/>
        <v>6962</v>
      </c>
      <c r="AU61" s="45">
        <f>IFERROR(AT61/AP56,"-")</f>
        <v>0.36857430250410289</v>
      </c>
      <c r="AV61" s="187">
        <f t="shared" si="8"/>
        <v>69205.329790290139</v>
      </c>
      <c r="AW61" s="199">
        <f t="shared" si="36"/>
        <v>5.8627368421052629E-2</v>
      </c>
    </row>
    <row r="62" spans="2:49" s="20" customFormat="1">
      <c r="B62" s="381"/>
      <c r="C62" s="383"/>
      <c r="D62" s="383"/>
      <c r="E62" s="371"/>
      <c r="F62" s="378"/>
      <c r="G62" s="228" t="s">
        <v>155</v>
      </c>
      <c r="H62" s="46">
        <v>159037098</v>
      </c>
      <c r="I62" s="45">
        <f>IFERROR(H62/E56,"-")</f>
        <v>1.8340090270386009E-2</v>
      </c>
      <c r="J62" s="46">
        <v>1400</v>
      </c>
      <c r="K62" s="45">
        <f>IFERROR(J62/F56,"-")</f>
        <v>9.8737569645250017E-2</v>
      </c>
      <c r="L62" s="187">
        <f t="shared" si="4"/>
        <v>113597.92714285714</v>
      </c>
      <c r="M62" s="199">
        <f t="shared" si="30"/>
        <v>1.1789473684210527E-2</v>
      </c>
      <c r="N62" s="371"/>
      <c r="O62" s="378"/>
      <c r="P62" s="228" t="s">
        <v>155</v>
      </c>
      <c r="Q62" s="46">
        <v>23945309</v>
      </c>
      <c r="R62" s="45">
        <f>IFERROR(Q62/N56,"-")</f>
        <v>1.8629810631371733E-2</v>
      </c>
      <c r="S62" s="46">
        <v>220</v>
      </c>
      <c r="T62" s="45">
        <f>IFERROR(S62/O56,"-")</f>
        <v>0.11560693641618497</v>
      </c>
      <c r="U62" s="187">
        <f t="shared" si="5"/>
        <v>108842.31363636363</v>
      </c>
      <c r="V62" s="199">
        <f t="shared" si="31"/>
        <v>1.8526315789473683E-3</v>
      </c>
      <c r="W62" s="371"/>
      <c r="X62" s="378"/>
      <c r="Y62" s="228" t="s">
        <v>155</v>
      </c>
      <c r="Z62" s="46">
        <v>28706769</v>
      </c>
      <c r="AA62" s="45">
        <f>IFERROR(Z62/W56,"-")</f>
        <v>3.4196057640624812E-2</v>
      </c>
      <c r="AB62" s="46">
        <v>128</v>
      </c>
      <c r="AC62" s="45">
        <f>IFERROR(AB62/X56,"-")</f>
        <v>0.11973807296538821</v>
      </c>
      <c r="AD62" s="187">
        <f t="shared" si="6"/>
        <v>224271.6328125</v>
      </c>
      <c r="AE62" s="199">
        <f t="shared" si="32"/>
        <v>1.0778947368421052E-3</v>
      </c>
      <c r="AF62" s="371"/>
      <c r="AG62" s="378"/>
      <c r="AH62" s="228" t="s">
        <v>155</v>
      </c>
      <c r="AI62" s="46">
        <v>36426523</v>
      </c>
      <c r="AJ62" s="45">
        <f>IFERROR(AI62/AF56,"-")</f>
        <v>2.3924973867204942E-2</v>
      </c>
      <c r="AK62" s="46">
        <v>250</v>
      </c>
      <c r="AL62" s="45">
        <f>IFERROR(AK62/AG56,"-")</f>
        <v>0.14384349827387802</v>
      </c>
      <c r="AM62" s="187">
        <f t="shared" si="7"/>
        <v>145706.092</v>
      </c>
      <c r="AN62" s="199">
        <f t="shared" si="33"/>
        <v>2.1052631578947368E-3</v>
      </c>
      <c r="AO62" s="371"/>
      <c r="AP62" s="378"/>
      <c r="AQ62" s="228" t="s">
        <v>155</v>
      </c>
      <c r="AR62" s="46">
        <f t="shared" si="34"/>
        <v>248115699</v>
      </c>
      <c r="AS62" s="45">
        <f>IFERROR(AR62/AO56,"-")</f>
        <v>2.0141085195057525E-2</v>
      </c>
      <c r="AT62" s="46">
        <f t="shared" si="35"/>
        <v>1998</v>
      </c>
      <c r="AU62" s="45">
        <f>IFERROR(AT62/AP56,"-")</f>
        <v>0.10577584837736248</v>
      </c>
      <c r="AV62" s="187">
        <f t="shared" si="8"/>
        <v>124182.03153153154</v>
      </c>
      <c r="AW62" s="199">
        <f t="shared" si="36"/>
        <v>1.6825263157894736E-2</v>
      </c>
    </row>
    <row r="63" spans="2:49" s="20" customFormat="1">
      <c r="B63" s="381"/>
      <c r="C63" s="383"/>
      <c r="D63" s="383"/>
      <c r="E63" s="371"/>
      <c r="F63" s="378"/>
      <c r="G63" s="228" t="s">
        <v>165</v>
      </c>
      <c r="H63" s="46">
        <v>8565</v>
      </c>
      <c r="I63" s="45">
        <f>IFERROR(H63/E56,"-")</f>
        <v>9.8771214478433312E-7</v>
      </c>
      <c r="J63" s="46">
        <v>4</v>
      </c>
      <c r="K63" s="45">
        <f>IFERROR(J63/F56,"-")</f>
        <v>2.8210734184357149E-4</v>
      </c>
      <c r="L63" s="187">
        <f t="shared" si="4"/>
        <v>2141.25</v>
      </c>
      <c r="M63" s="199">
        <f t="shared" si="30"/>
        <v>3.3684210526315786E-5</v>
      </c>
      <c r="N63" s="371"/>
      <c r="O63" s="378"/>
      <c r="P63" s="228" t="s">
        <v>290</v>
      </c>
      <c r="Q63" s="46">
        <v>0</v>
      </c>
      <c r="R63" s="45">
        <f>IFERROR(Q63/N56,"-")</f>
        <v>0</v>
      </c>
      <c r="S63" s="46">
        <v>0</v>
      </c>
      <c r="T63" s="45">
        <f>IFERROR(S63/O56,"-")</f>
        <v>0</v>
      </c>
      <c r="U63" s="187" t="str">
        <f t="shared" si="5"/>
        <v>-</v>
      </c>
      <c r="V63" s="199">
        <f t="shared" si="31"/>
        <v>0</v>
      </c>
      <c r="W63" s="371"/>
      <c r="X63" s="378"/>
      <c r="Y63" s="228" t="s">
        <v>165</v>
      </c>
      <c r="Z63" s="46">
        <v>1773</v>
      </c>
      <c r="AA63" s="45">
        <f>IFERROR(Z63/W56,"-")</f>
        <v>2.1120318415781233E-6</v>
      </c>
      <c r="AB63" s="46">
        <v>1</v>
      </c>
      <c r="AC63" s="45">
        <f>IFERROR(AB63/X56,"-")</f>
        <v>9.3545369504209543E-4</v>
      </c>
      <c r="AD63" s="187">
        <f t="shared" si="6"/>
        <v>1773</v>
      </c>
      <c r="AE63" s="199">
        <f t="shared" si="32"/>
        <v>8.4210526315789465E-6</v>
      </c>
      <c r="AF63" s="371"/>
      <c r="AG63" s="378"/>
      <c r="AH63" s="228" t="s">
        <v>165</v>
      </c>
      <c r="AI63" s="46">
        <v>0</v>
      </c>
      <c r="AJ63" s="45">
        <f>IFERROR(AI63/AF56,"-")</f>
        <v>0</v>
      </c>
      <c r="AK63" s="46">
        <v>0</v>
      </c>
      <c r="AL63" s="45">
        <f>IFERROR(AK63/AG56,"-")</f>
        <v>0</v>
      </c>
      <c r="AM63" s="187" t="str">
        <f t="shared" si="7"/>
        <v>-</v>
      </c>
      <c r="AN63" s="199">
        <f t="shared" si="33"/>
        <v>0</v>
      </c>
      <c r="AO63" s="371"/>
      <c r="AP63" s="378"/>
      <c r="AQ63" s="228" t="s">
        <v>165</v>
      </c>
      <c r="AR63" s="46">
        <f t="shared" si="34"/>
        <v>10338</v>
      </c>
      <c r="AS63" s="45">
        <f>IFERROR(AR63/AO56,"-")</f>
        <v>8.3919937184831143E-7</v>
      </c>
      <c r="AT63" s="46">
        <f t="shared" si="35"/>
        <v>5</v>
      </c>
      <c r="AU63" s="45">
        <f>IFERROR(AT63/AP56,"-")</f>
        <v>2.6470432526867489E-4</v>
      </c>
      <c r="AV63" s="187">
        <f t="shared" si="8"/>
        <v>2067.6</v>
      </c>
      <c r="AW63" s="199">
        <f t="shared" si="36"/>
        <v>4.2105263157894738E-5</v>
      </c>
    </row>
    <row r="64" spans="2:49" s="20" customFormat="1">
      <c r="B64" s="381"/>
      <c r="C64" s="383"/>
      <c r="D64" s="383"/>
      <c r="E64" s="371"/>
      <c r="F64" s="378"/>
      <c r="G64" s="228" t="s">
        <v>156</v>
      </c>
      <c r="H64" s="46">
        <v>2084498</v>
      </c>
      <c r="I64" s="45">
        <f>IFERROR(H64/E56,"-")</f>
        <v>2.4038341977567458E-4</v>
      </c>
      <c r="J64" s="46">
        <v>95</v>
      </c>
      <c r="K64" s="45">
        <f>IFERROR(J64/F56,"-")</f>
        <v>6.7000493687848226E-3</v>
      </c>
      <c r="L64" s="187">
        <f t="shared" si="4"/>
        <v>21942.084210526315</v>
      </c>
      <c r="M64" s="199">
        <f t="shared" si="30"/>
        <v>8.0000000000000004E-4</v>
      </c>
      <c r="N64" s="371"/>
      <c r="O64" s="378"/>
      <c r="P64" s="228" t="s">
        <v>156</v>
      </c>
      <c r="Q64" s="46">
        <v>517223</v>
      </c>
      <c r="R64" s="45">
        <f>IFERROR(Q64/N56,"-")</f>
        <v>4.0240727501950307E-4</v>
      </c>
      <c r="S64" s="46">
        <v>20</v>
      </c>
      <c r="T64" s="45">
        <f>IFERROR(S64/O56,"-")</f>
        <v>1.0509721492380452E-2</v>
      </c>
      <c r="U64" s="187">
        <f t="shared" si="5"/>
        <v>25861.15</v>
      </c>
      <c r="V64" s="199">
        <f t="shared" si="31"/>
        <v>1.6842105263157895E-4</v>
      </c>
      <c r="W64" s="371"/>
      <c r="X64" s="378"/>
      <c r="Y64" s="228" t="s">
        <v>156</v>
      </c>
      <c r="Z64" s="46">
        <v>187671</v>
      </c>
      <c r="AA64" s="45">
        <f>IFERROR(Z64/W56,"-")</f>
        <v>2.2355731965076594E-4</v>
      </c>
      <c r="AB64" s="46">
        <v>13</v>
      </c>
      <c r="AC64" s="45">
        <f>IFERROR(AB64/X56,"-")</f>
        <v>1.216089803554724E-2</v>
      </c>
      <c r="AD64" s="187">
        <f t="shared" si="6"/>
        <v>14436.23076923077</v>
      </c>
      <c r="AE64" s="199">
        <f t="shared" si="32"/>
        <v>1.0947368421052632E-4</v>
      </c>
      <c r="AF64" s="371"/>
      <c r="AG64" s="378"/>
      <c r="AH64" s="228" t="s">
        <v>156</v>
      </c>
      <c r="AI64" s="46">
        <v>153737</v>
      </c>
      <c r="AJ64" s="45">
        <f>IFERROR(AI64/AF56,"-")</f>
        <v>1.0097460324232664E-4</v>
      </c>
      <c r="AK64" s="46">
        <v>12</v>
      </c>
      <c r="AL64" s="45">
        <f>IFERROR(AK64/AG56,"-")</f>
        <v>6.9044879171461446E-3</v>
      </c>
      <c r="AM64" s="187">
        <f t="shared" si="7"/>
        <v>12811.416666666666</v>
      </c>
      <c r="AN64" s="199">
        <f t="shared" si="33"/>
        <v>1.0105263157894737E-4</v>
      </c>
      <c r="AO64" s="371"/>
      <c r="AP64" s="378"/>
      <c r="AQ64" s="228" t="s">
        <v>156</v>
      </c>
      <c r="AR64" s="46">
        <f t="shared" si="34"/>
        <v>2943129</v>
      </c>
      <c r="AS64" s="45">
        <f>IFERROR(AR64/AO56,"-")</f>
        <v>2.3891197601746459E-4</v>
      </c>
      <c r="AT64" s="46">
        <f t="shared" si="35"/>
        <v>140</v>
      </c>
      <c r="AU64" s="45">
        <f>IFERROR(AT64/AP56,"-")</f>
        <v>7.4117211075228973E-3</v>
      </c>
      <c r="AV64" s="187">
        <f t="shared" si="8"/>
        <v>21022.35</v>
      </c>
      <c r="AW64" s="199">
        <f t="shared" si="36"/>
        <v>1.1789473684210526E-3</v>
      </c>
    </row>
    <row r="65" spans="2:62" s="20" customFormat="1">
      <c r="B65" s="381"/>
      <c r="C65" s="383"/>
      <c r="D65" s="383"/>
      <c r="E65" s="371"/>
      <c r="F65" s="378"/>
      <c r="G65" s="228" t="s">
        <v>157</v>
      </c>
      <c r="H65" s="46">
        <v>4764821</v>
      </c>
      <c r="I65" s="45">
        <f>IFERROR(H65/E56,"-")</f>
        <v>5.494771242759406E-4</v>
      </c>
      <c r="J65" s="46">
        <v>479</v>
      </c>
      <c r="K65" s="45">
        <f>IFERROR(J65/F56,"-")</f>
        <v>3.3782354185767687E-2</v>
      </c>
      <c r="L65" s="187">
        <f t="shared" si="4"/>
        <v>9947.4342379958252</v>
      </c>
      <c r="M65" s="199">
        <f t="shared" si="30"/>
        <v>4.0336842105263161E-3</v>
      </c>
      <c r="N65" s="371"/>
      <c r="O65" s="378"/>
      <c r="P65" s="228" t="s">
        <v>157</v>
      </c>
      <c r="Q65" s="46">
        <v>914116</v>
      </c>
      <c r="R65" s="45">
        <f>IFERROR(Q65/N56,"-")</f>
        <v>7.1119599981386773E-4</v>
      </c>
      <c r="S65" s="46">
        <v>69</v>
      </c>
      <c r="T65" s="45">
        <f>IFERROR(S65/O56,"-")</f>
        <v>3.6258539148712562E-2</v>
      </c>
      <c r="U65" s="187">
        <f t="shared" si="5"/>
        <v>13248.057971014492</v>
      </c>
      <c r="V65" s="199">
        <f t="shared" si="31"/>
        <v>5.8105263157894732E-4</v>
      </c>
      <c r="W65" s="371"/>
      <c r="X65" s="378"/>
      <c r="Y65" s="228" t="s">
        <v>157</v>
      </c>
      <c r="Z65" s="46">
        <v>302742</v>
      </c>
      <c r="AA65" s="45">
        <f>IFERROR(Z65/W56,"-")</f>
        <v>3.6063211719291835E-4</v>
      </c>
      <c r="AB65" s="46">
        <v>49</v>
      </c>
      <c r="AC65" s="45">
        <f>IFERROR(AB65/X56,"-")</f>
        <v>4.5837231057062673E-2</v>
      </c>
      <c r="AD65" s="187">
        <f t="shared" si="6"/>
        <v>6178.408163265306</v>
      </c>
      <c r="AE65" s="199">
        <f t="shared" si="32"/>
        <v>4.126315789473684E-4</v>
      </c>
      <c r="AF65" s="371"/>
      <c r="AG65" s="378"/>
      <c r="AH65" s="228" t="s">
        <v>157</v>
      </c>
      <c r="AI65" s="46">
        <v>1370080</v>
      </c>
      <c r="AJ65" s="45">
        <f>IFERROR(AI65/AF56,"-")</f>
        <v>8.9986980629417051E-4</v>
      </c>
      <c r="AK65" s="46">
        <v>96</v>
      </c>
      <c r="AL65" s="45">
        <f>IFERROR(AK65/AG56,"-")</f>
        <v>5.5235903337169157E-2</v>
      </c>
      <c r="AM65" s="187">
        <f t="shared" si="7"/>
        <v>14271.666666666666</v>
      </c>
      <c r="AN65" s="199">
        <f t="shared" si="33"/>
        <v>8.0842105263157892E-4</v>
      </c>
      <c r="AO65" s="371"/>
      <c r="AP65" s="378"/>
      <c r="AQ65" s="228" t="s">
        <v>157</v>
      </c>
      <c r="AR65" s="46">
        <f t="shared" si="34"/>
        <v>7351759</v>
      </c>
      <c r="AS65" s="45">
        <f>IFERROR(AR65/AO56,"-")</f>
        <v>5.9678772826273646E-4</v>
      </c>
      <c r="AT65" s="46">
        <f t="shared" si="35"/>
        <v>693</v>
      </c>
      <c r="AU65" s="45">
        <f>IFERROR(AT65/AP56,"-")</f>
        <v>3.6688019482238342E-2</v>
      </c>
      <c r="AV65" s="187">
        <f t="shared" si="8"/>
        <v>10608.598845598846</v>
      </c>
      <c r="AW65" s="199">
        <f t="shared" si="36"/>
        <v>5.8357894736842109E-3</v>
      </c>
    </row>
    <row r="66" spans="2:62" s="20" customFormat="1">
      <c r="B66" s="381"/>
      <c r="C66" s="383"/>
      <c r="D66" s="383"/>
      <c r="E66" s="371"/>
      <c r="F66" s="378"/>
      <c r="G66" s="228" t="s">
        <v>158</v>
      </c>
      <c r="H66" s="46">
        <v>664942</v>
      </c>
      <c r="I66" s="45">
        <f>IFERROR(H66/E56,"-")</f>
        <v>7.6680827668089207E-5</v>
      </c>
      <c r="J66" s="46">
        <v>36</v>
      </c>
      <c r="K66" s="45">
        <f>IFERROR(J66/F56,"-")</f>
        <v>2.5389660765921434E-3</v>
      </c>
      <c r="L66" s="187">
        <f t="shared" si="4"/>
        <v>18470.611111111109</v>
      </c>
      <c r="M66" s="199">
        <f t="shared" si="30"/>
        <v>3.031578947368421E-4</v>
      </c>
      <c r="N66" s="371"/>
      <c r="O66" s="378"/>
      <c r="P66" s="228" t="s">
        <v>158</v>
      </c>
      <c r="Q66" s="46">
        <v>891346</v>
      </c>
      <c r="R66" s="45">
        <f>IFERROR(Q66/N56,"-")</f>
        <v>6.9348059726565524E-4</v>
      </c>
      <c r="S66" s="46">
        <v>7</v>
      </c>
      <c r="T66" s="45">
        <f>IFERROR(S66/O56,"-")</f>
        <v>3.6784025223331584E-3</v>
      </c>
      <c r="U66" s="187">
        <f t="shared" si="5"/>
        <v>127335.14285714286</v>
      </c>
      <c r="V66" s="199">
        <f t="shared" si="31"/>
        <v>5.8947368421052634E-5</v>
      </c>
      <c r="W66" s="371"/>
      <c r="X66" s="378"/>
      <c r="Y66" s="228" t="s">
        <v>158</v>
      </c>
      <c r="Z66" s="46">
        <v>60004</v>
      </c>
      <c r="AA66" s="45">
        <f>IFERROR(Z66/W56,"-")</f>
        <v>7.1477923644700349E-5</v>
      </c>
      <c r="AB66" s="46">
        <v>8</v>
      </c>
      <c r="AC66" s="45">
        <f>IFERROR(AB66/X56,"-")</f>
        <v>7.4836295603367634E-3</v>
      </c>
      <c r="AD66" s="187">
        <f t="shared" si="6"/>
        <v>7500.5</v>
      </c>
      <c r="AE66" s="199">
        <f t="shared" si="32"/>
        <v>6.7368421052631572E-5</v>
      </c>
      <c r="AF66" s="371"/>
      <c r="AG66" s="378"/>
      <c r="AH66" s="228" t="s">
        <v>158</v>
      </c>
      <c r="AI66" s="46">
        <v>2144460</v>
      </c>
      <c r="AJ66" s="45">
        <f>IFERROR(AI66/AF56,"-")</f>
        <v>1.4084833037527713E-3</v>
      </c>
      <c r="AK66" s="46">
        <v>25</v>
      </c>
      <c r="AL66" s="45">
        <f>IFERROR(AK66/AG56,"-")</f>
        <v>1.4384349827387802E-2</v>
      </c>
      <c r="AM66" s="187">
        <f t="shared" si="7"/>
        <v>85778.4</v>
      </c>
      <c r="AN66" s="199">
        <f t="shared" si="33"/>
        <v>2.105263157894737E-4</v>
      </c>
      <c r="AO66" s="371"/>
      <c r="AP66" s="378"/>
      <c r="AQ66" s="228" t="s">
        <v>158</v>
      </c>
      <c r="AR66" s="46">
        <f t="shared" si="34"/>
        <v>3760752</v>
      </c>
      <c r="AS66" s="45">
        <f>IFERROR(AR66/AO56,"-")</f>
        <v>3.0528348965731095E-4</v>
      </c>
      <c r="AT66" s="46">
        <f t="shared" si="35"/>
        <v>76</v>
      </c>
      <c r="AU66" s="45">
        <f>IFERROR(AT66/AP56,"-")</f>
        <v>4.023505744083858E-3</v>
      </c>
      <c r="AV66" s="187">
        <f t="shared" si="8"/>
        <v>49483.57894736842</v>
      </c>
      <c r="AW66" s="199">
        <f t="shared" si="36"/>
        <v>6.4000000000000005E-4</v>
      </c>
    </row>
    <row r="67" spans="2:62" s="20" customFormat="1">
      <c r="B67" s="381"/>
      <c r="C67" s="383"/>
      <c r="D67" s="383"/>
      <c r="E67" s="371"/>
      <c r="F67" s="378"/>
      <c r="G67" s="228" t="s">
        <v>159</v>
      </c>
      <c r="H67" s="46">
        <v>7380494</v>
      </c>
      <c r="I67" s="45">
        <f>IFERROR(H67/E56,"-")</f>
        <v>8.5111541836636331E-4</v>
      </c>
      <c r="J67" s="46">
        <v>58</v>
      </c>
      <c r="K67" s="45">
        <f>IFERROR(J67/F56,"-")</f>
        <v>4.0905564567317865E-3</v>
      </c>
      <c r="L67" s="187">
        <f t="shared" si="4"/>
        <v>127249.89655172414</v>
      </c>
      <c r="M67" s="199">
        <f t="shared" si="30"/>
        <v>4.8842105263157895E-4</v>
      </c>
      <c r="N67" s="371"/>
      <c r="O67" s="378"/>
      <c r="P67" s="228" t="s">
        <v>159</v>
      </c>
      <c r="Q67" s="46">
        <v>2828232</v>
      </c>
      <c r="R67" s="45">
        <f>IFERROR(Q67/N56,"-")</f>
        <v>2.2004070434666657E-3</v>
      </c>
      <c r="S67" s="46">
        <v>14</v>
      </c>
      <c r="T67" s="45">
        <f>IFERROR(S67/O56,"-")</f>
        <v>7.3568050446663168E-3</v>
      </c>
      <c r="U67" s="187">
        <f t="shared" si="5"/>
        <v>202016.57142857142</v>
      </c>
      <c r="V67" s="199">
        <f t="shared" si="31"/>
        <v>1.1789473684210527E-4</v>
      </c>
      <c r="W67" s="371"/>
      <c r="X67" s="378"/>
      <c r="Y67" s="228" t="s">
        <v>159</v>
      </c>
      <c r="Z67" s="46">
        <v>2001912</v>
      </c>
      <c r="AA67" s="45">
        <f>IFERROR(Z67/W56,"-")</f>
        <v>2.3847162369076956E-3</v>
      </c>
      <c r="AB67" s="46">
        <v>6</v>
      </c>
      <c r="AC67" s="45">
        <f>IFERROR(AB67/X56,"-")</f>
        <v>5.6127221702525721E-3</v>
      </c>
      <c r="AD67" s="187">
        <f t="shared" si="6"/>
        <v>333652</v>
      </c>
      <c r="AE67" s="199">
        <f t="shared" si="32"/>
        <v>5.0526315789473683E-5</v>
      </c>
      <c r="AF67" s="371"/>
      <c r="AG67" s="378"/>
      <c r="AH67" s="228" t="s">
        <v>159</v>
      </c>
      <c r="AI67" s="46">
        <v>12180591</v>
      </c>
      <c r="AJ67" s="45">
        <f>IFERROR(AI67/AF56,"-")</f>
        <v>8.0002233911293623E-3</v>
      </c>
      <c r="AK67" s="46">
        <v>21</v>
      </c>
      <c r="AL67" s="45">
        <f>IFERROR(AK67/AG56,"-")</f>
        <v>1.2082853855005753E-2</v>
      </c>
      <c r="AM67" s="187">
        <f t="shared" si="7"/>
        <v>580028.14285714284</v>
      </c>
      <c r="AN67" s="199">
        <f t="shared" si="33"/>
        <v>1.7684210526315789E-4</v>
      </c>
      <c r="AO67" s="371"/>
      <c r="AP67" s="378"/>
      <c r="AQ67" s="228" t="s">
        <v>159</v>
      </c>
      <c r="AR67" s="46">
        <f t="shared" si="34"/>
        <v>24391229</v>
      </c>
      <c r="AS67" s="45">
        <f>IFERROR(AR67/AO56,"-")</f>
        <v>1.9799868500104774E-3</v>
      </c>
      <c r="AT67" s="46">
        <f t="shared" si="35"/>
        <v>99</v>
      </c>
      <c r="AU67" s="45">
        <f>IFERROR(AT67/AP56,"-")</f>
        <v>5.2411456403197625E-3</v>
      </c>
      <c r="AV67" s="187">
        <f t="shared" si="8"/>
        <v>246376.05050505052</v>
      </c>
      <c r="AW67" s="199">
        <f t="shared" si="36"/>
        <v>8.3368421052631579E-4</v>
      </c>
    </row>
    <row r="68" spans="2:62" s="20" customFormat="1">
      <c r="B68" s="381"/>
      <c r="C68" s="383"/>
      <c r="D68" s="383"/>
      <c r="E68" s="371"/>
      <c r="F68" s="378"/>
      <c r="G68" s="228" t="s">
        <v>160</v>
      </c>
      <c r="H68" s="46">
        <v>48050482</v>
      </c>
      <c r="I68" s="45">
        <f>IFERROR(H68/E56,"-")</f>
        <v>5.5411610781250431E-3</v>
      </c>
      <c r="J68" s="46">
        <v>1421</v>
      </c>
      <c r="K68" s="45">
        <f>IFERROR(J68/F56,"-")</f>
        <v>0.10021863318992877</v>
      </c>
      <c r="L68" s="187">
        <f t="shared" si="4"/>
        <v>33814.554539057004</v>
      </c>
      <c r="M68" s="199">
        <f t="shared" si="30"/>
        <v>1.1966315789473684E-2</v>
      </c>
      <c r="N68" s="371"/>
      <c r="O68" s="378"/>
      <c r="P68" s="228" t="s">
        <v>160</v>
      </c>
      <c r="Q68" s="46">
        <v>8665990</v>
      </c>
      <c r="R68" s="45">
        <f>IFERROR(Q68/N56,"-")</f>
        <v>6.7422705897577321E-3</v>
      </c>
      <c r="S68" s="46">
        <v>263</v>
      </c>
      <c r="T68" s="45">
        <f>IFERROR(S68/O56,"-")</f>
        <v>0.13820283762480295</v>
      </c>
      <c r="U68" s="187">
        <f t="shared" si="5"/>
        <v>32950.532319391634</v>
      </c>
      <c r="V68" s="199">
        <f t="shared" si="31"/>
        <v>2.2147368421052633E-3</v>
      </c>
      <c r="W68" s="371"/>
      <c r="X68" s="378"/>
      <c r="Y68" s="228" t="s">
        <v>160</v>
      </c>
      <c r="Z68" s="46">
        <v>9520746</v>
      </c>
      <c r="AA68" s="45">
        <f>IFERROR(Z68/W56,"-")</f>
        <v>1.1341296507375946E-2</v>
      </c>
      <c r="AB68" s="46">
        <v>160</v>
      </c>
      <c r="AC68" s="45">
        <f>IFERROR(AB68/X56,"-")</f>
        <v>0.14967259120673526</v>
      </c>
      <c r="AD68" s="187">
        <f t="shared" si="6"/>
        <v>59504.662499999999</v>
      </c>
      <c r="AE68" s="199">
        <f t="shared" si="32"/>
        <v>1.3473684210526316E-3</v>
      </c>
      <c r="AF68" s="371"/>
      <c r="AG68" s="378"/>
      <c r="AH68" s="228" t="s">
        <v>160</v>
      </c>
      <c r="AI68" s="46">
        <v>16230943</v>
      </c>
      <c r="AJ68" s="45">
        <f>IFERROR(AI68/AF56,"-")</f>
        <v>1.0660498316435334E-2</v>
      </c>
      <c r="AK68" s="46">
        <v>318</v>
      </c>
      <c r="AL68" s="45">
        <f>IFERROR(AK68/AG56,"-")</f>
        <v>0.18296892980437285</v>
      </c>
      <c r="AM68" s="187">
        <f t="shared" si="7"/>
        <v>51040.701257861634</v>
      </c>
      <c r="AN68" s="199">
        <f t="shared" si="33"/>
        <v>2.6778947368421052E-3</v>
      </c>
      <c r="AO68" s="371"/>
      <c r="AP68" s="378"/>
      <c r="AQ68" s="228" t="s">
        <v>160</v>
      </c>
      <c r="AR68" s="46">
        <f t="shared" si="34"/>
        <v>82468161</v>
      </c>
      <c r="AS68" s="45">
        <f>IFERROR(AR68/AO56,"-")</f>
        <v>6.6944504651465864E-3</v>
      </c>
      <c r="AT68" s="46">
        <f t="shared" si="35"/>
        <v>2162</v>
      </c>
      <c r="AU68" s="45">
        <f>IFERROR(AT68/AP56,"-")</f>
        <v>0.11445815024617502</v>
      </c>
      <c r="AV68" s="187">
        <f t="shared" si="8"/>
        <v>38144.385291396851</v>
      </c>
      <c r="AW68" s="199">
        <f t="shared" si="36"/>
        <v>1.8206315789473685E-2</v>
      </c>
    </row>
    <row r="69" spans="2:62" s="20" customFormat="1">
      <c r="B69" s="381"/>
      <c r="C69" s="383"/>
      <c r="D69" s="383"/>
      <c r="E69" s="371"/>
      <c r="F69" s="378"/>
      <c r="G69" s="228" t="s">
        <v>161</v>
      </c>
      <c r="H69" s="46">
        <v>87645452</v>
      </c>
      <c r="I69" s="45">
        <f>IFERROR(H69/E56,"-")</f>
        <v>1.0107236120900446E-2</v>
      </c>
      <c r="J69" s="46">
        <v>970</v>
      </c>
      <c r="K69" s="45">
        <f>IFERROR(J69/F56,"-")</f>
        <v>6.8411030397066086E-2</v>
      </c>
      <c r="L69" s="187">
        <f t="shared" si="4"/>
        <v>90356.13608247423</v>
      </c>
      <c r="M69" s="199">
        <f t="shared" si="30"/>
        <v>8.1684210526315783E-3</v>
      </c>
      <c r="N69" s="371"/>
      <c r="O69" s="378"/>
      <c r="P69" s="228" t="s">
        <v>161</v>
      </c>
      <c r="Q69" s="46">
        <v>10790459</v>
      </c>
      <c r="R69" s="45">
        <f>IFERROR(Q69/N56,"-")</f>
        <v>8.3951394319271809E-3</v>
      </c>
      <c r="S69" s="46">
        <v>119</v>
      </c>
      <c r="T69" s="45">
        <f>IFERROR(S69/O56,"-")</f>
        <v>6.2532842879663694E-2</v>
      </c>
      <c r="U69" s="187">
        <f t="shared" si="5"/>
        <v>90676.126050420164</v>
      </c>
      <c r="V69" s="199">
        <f t="shared" si="31"/>
        <v>1.0021052631578947E-3</v>
      </c>
      <c r="W69" s="371"/>
      <c r="X69" s="378"/>
      <c r="Y69" s="228" t="s">
        <v>161</v>
      </c>
      <c r="Z69" s="46">
        <v>4962054</v>
      </c>
      <c r="AA69" s="45">
        <f>IFERROR(Z69/W56,"-")</f>
        <v>5.9108945559109387E-3</v>
      </c>
      <c r="AB69" s="46">
        <v>76</v>
      </c>
      <c r="AC69" s="45">
        <f>IFERROR(AB69/X56,"-")</f>
        <v>7.1094480823199246E-2</v>
      </c>
      <c r="AD69" s="187">
        <f t="shared" si="6"/>
        <v>65290.184210526313</v>
      </c>
      <c r="AE69" s="199">
        <f t="shared" si="32"/>
        <v>6.4000000000000005E-4</v>
      </c>
      <c r="AF69" s="371"/>
      <c r="AG69" s="378"/>
      <c r="AH69" s="228" t="s">
        <v>161</v>
      </c>
      <c r="AI69" s="46">
        <v>17123005</v>
      </c>
      <c r="AJ69" s="45">
        <f>IFERROR(AI69/AF56,"-")</f>
        <v>1.1246405459917752E-2</v>
      </c>
      <c r="AK69" s="46">
        <v>186</v>
      </c>
      <c r="AL69" s="45">
        <f>IFERROR(AK69/AG56,"-")</f>
        <v>0.10701956271576525</v>
      </c>
      <c r="AM69" s="187">
        <f t="shared" si="7"/>
        <v>92059.166666666672</v>
      </c>
      <c r="AN69" s="199">
        <f t="shared" si="33"/>
        <v>1.5663157894736841E-3</v>
      </c>
      <c r="AO69" s="371"/>
      <c r="AP69" s="378"/>
      <c r="AQ69" s="228" t="s">
        <v>161</v>
      </c>
      <c r="AR69" s="46">
        <f t="shared" si="34"/>
        <v>120520970</v>
      </c>
      <c r="AS69" s="45">
        <f>IFERROR(AR69/AO56,"-")</f>
        <v>9.7834322227267536E-3</v>
      </c>
      <c r="AT69" s="46">
        <f t="shared" si="35"/>
        <v>1351</v>
      </c>
      <c r="AU69" s="45">
        <f>IFERROR(AT69/AP56,"-")</f>
        <v>7.1523108687595954E-2</v>
      </c>
      <c r="AV69" s="187">
        <f t="shared" si="8"/>
        <v>89208.712065136933</v>
      </c>
      <c r="AW69" s="199">
        <f t="shared" si="36"/>
        <v>1.1376842105263157E-2</v>
      </c>
    </row>
    <row r="70" spans="2:62" s="20" customFormat="1">
      <c r="B70" s="381"/>
      <c r="C70" s="383"/>
      <c r="D70" s="383"/>
      <c r="E70" s="371"/>
      <c r="F70" s="378"/>
      <c r="G70" s="228" t="s">
        <v>162</v>
      </c>
      <c r="H70" s="46">
        <v>25059546</v>
      </c>
      <c r="I70" s="45">
        <f>IFERROR(H70/E56,"-")</f>
        <v>2.889856150260555E-3</v>
      </c>
      <c r="J70" s="46">
        <v>612</v>
      </c>
      <c r="K70" s="45">
        <f>IFERROR(J70/F56,"-")</f>
        <v>4.316242330206644E-2</v>
      </c>
      <c r="L70" s="187">
        <f t="shared" ref="L70:L133" si="37">IFERROR(H70/J70,"-")</f>
        <v>40946.970588235294</v>
      </c>
      <c r="M70" s="199">
        <f t="shared" si="30"/>
        <v>5.1536842105263155E-3</v>
      </c>
      <c r="N70" s="371"/>
      <c r="O70" s="378"/>
      <c r="P70" s="228" t="s">
        <v>162</v>
      </c>
      <c r="Q70" s="46">
        <v>4646589</v>
      </c>
      <c r="R70" s="45">
        <f>IFERROR(Q70/N56,"-")</f>
        <v>3.6151161445364915E-3</v>
      </c>
      <c r="S70" s="46">
        <v>123</v>
      </c>
      <c r="T70" s="45">
        <f>IFERROR(S70/O56,"-")</f>
        <v>6.463478717813978E-2</v>
      </c>
      <c r="U70" s="187">
        <f t="shared" ref="U70:U133" si="38">IFERROR(Q70/S70,"-")</f>
        <v>37777.146341463413</v>
      </c>
      <c r="V70" s="199">
        <f t="shared" si="31"/>
        <v>1.0357894736842106E-3</v>
      </c>
      <c r="W70" s="371"/>
      <c r="X70" s="378"/>
      <c r="Y70" s="228" t="s">
        <v>162</v>
      </c>
      <c r="Z70" s="46">
        <v>3342047</v>
      </c>
      <c r="AA70" s="45">
        <f>IFERROR(Z70/W56,"-")</f>
        <v>3.9811109306546206E-3</v>
      </c>
      <c r="AB70" s="46">
        <v>78</v>
      </c>
      <c r="AC70" s="45">
        <f>IFERROR(AB70/X56,"-")</f>
        <v>7.2965388213283439E-2</v>
      </c>
      <c r="AD70" s="187">
        <f t="shared" ref="AD70:AD133" si="39">IFERROR(Z70/AB70,"-")</f>
        <v>42846.756410256414</v>
      </c>
      <c r="AE70" s="199">
        <f t="shared" si="32"/>
        <v>6.5684210526315793E-4</v>
      </c>
      <c r="AF70" s="371"/>
      <c r="AG70" s="378"/>
      <c r="AH70" s="228" t="s">
        <v>162</v>
      </c>
      <c r="AI70" s="46">
        <v>7815633</v>
      </c>
      <c r="AJ70" s="45">
        <f>IFERROR(AI70/AF56,"-")</f>
        <v>5.1333149551678198E-3</v>
      </c>
      <c r="AK70" s="46">
        <v>167</v>
      </c>
      <c r="AL70" s="45">
        <f>IFERROR(AK70/AG56,"-")</f>
        <v>9.6087456846950511E-2</v>
      </c>
      <c r="AM70" s="187">
        <f t="shared" ref="AM70:AM133" si="40">IFERROR(AI70/AK70,"-")</f>
        <v>46800.197604790417</v>
      </c>
      <c r="AN70" s="199">
        <f t="shared" si="33"/>
        <v>1.4063157894736841E-3</v>
      </c>
      <c r="AO70" s="371"/>
      <c r="AP70" s="378"/>
      <c r="AQ70" s="228" t="s">
        <v>162</v>
      </c>
      <c r="AR70" s="46">
        <f t="shared" si="34"/>
        <v>40863815</v>
      </c>
      <c r="AS70" s="45">
        <f>IFERROR(AR70/AO56,"-")</f>
        <v>3.3171684928734384E-3</v>
      </c>
      <c r="AT70" s="46">
        <f t="shared" si="35"/>
        <v>980</v>
      </c>
      <c r="AU70" s="45">
        <f>IFERROR(AT70/AP56,"-")</f>
        <v>5.1882047752660282E-2</v>
      </c>
      <c r="AV70" s="187">
        <f t="shared" ref="AV70:AV133" si="41">IFERROR(AR70/AT70,"-")</f>
        <v>41697.770408163262</v>
      </c>
      <c r="AW70" s="199">
        <f t="shared" si="36"/>
        <v>8.2526315789473691E-3</v>
      </c>
    </row>
    <row r="71" spans="2:62" s="20" customFormat="1">
      <c r="B71" s="381"/>
      <c r="C71" s="383"/>
      <c r="D71" s="383"/>
      <c r="E71" s="371"/>
      <c r="F71" s="378"/>
      <c r="G71" s="229" t="s">
        <v>163</v>
      </c>
      <c r="H71" s="48">
        <v>14384817</v>
      </c>
      <c r="I71" s="47">
        <f>IFERROR(H71/E56,"-")</f>
        <v>1.6588509575481769E-3</v>
      </c>
      <c r="J71" s="48">
        <v>973</v>
      </c>
      <c r="K71" s="47">
        <f>IFERROR(J71/F56,"-")</f>
        <v>6.8622610903448761E-2</v>
      </c>
      <c r="L71" s="188">
        <f t="shared" si="37"/>
        <v>14783.984583761563</v>
      </c>
      <c r="M71" s="200">
        <f t="shared" si="30"/>
        <v>8.1936842105263166E-3</v>
      </c>
      <c r="N71" s="371"/>
      <c r="O71" s="378"/>
      <c r="P71" s="229" t="s">
        <v>163</v>
      </c>
      <c r="Q71" s="48">
        <v>5775277</v>
      </c>
      <c r="R71" s="47">
        <f>IFERROR(Q71/N56,"-")</f>
        <v>4.4932523883369664E-3</v>
      </c>
      <c r="S71" s="48">
        <v>156</v>
      </c>
      <c r="T71" s="47">
        <f>IFERROR(S71/O56,"-")</f>
        <v>8.1975827640567531E-2</v>
      </c>
      <c r="U71" s="188">
        <f t="shared" si="38"/>
        <v>37021.006410256414</v>
      </c>
      <c r="V71" s="200">
        <f t="shared" si="31"/>
        <v>1.3136842105263159E-3</v>
      </c>
      <c r="W71" s="371"/>
      <c r="X71" s="378"/>
      <c r="Y71" s="229" t="s">
        <v>163</v>
      </c>
      <c r="Z71" s="48">
        <v>991023</v>
      </c>
      <c r="AA71" s="47">
        <f>IFERROR(Z71/W56,"-")</f>
        <v>1.1805257370198967E-3</v>
      </c>
      <c r="AB71" s="48">
        <v>95</v>
      </c>
      <c r="AC71" s="47">
        <f>IFERROR(AB71/X56,"-")</f>
        <v>8.8868101028999058E-2</v>
      </c>
      <c r="AD71" s="188">
        <f t="shared" si="39"/>
        <v>10431.82105263158</v>
      </c>
      <c r="AE71" s="200">
        <f t="shared" si="32"/>
        <v>8.0000000000000004E-4</v>
      </c>
      <c r="AF71" s="371"/>
      <c r="AG71" s="378"/>
      <c r="AH71" s="229" t="s">
        <v>163</v>
      </c>
      <c r="AI71" s="48">
        <v>2883236</v>
      </c>
      <c r="AJ71" s="47">
        <f>IFERROR(AI71/AF56,"-")</f>
        <v>1.8937120612083813E-3</v>
      </c>
      <c r="AK71" s="48">
        <v>171</v>
      </c>
      <c r="AL71" s="47">
        <f>IFERROR(AK71/AG56,"-")</f>
        <v>9.8388952819332562E-2</v>
      </c>
      <c r="AM71" s="188">
        <f t="shared" si="40"/>
        <v>16861.029239766081</v>
      </c>
      <c r="AN71" s="200">
        <f t="shared" si="33"/>
        <v>1.4400000000000001E-3</v>
      </c>
      <c r="AO71" s="371"/>
      <c r="AP71" s="378"/>
      <c r="AQ71" s="229" t="s">
        <v>163</v>
      </c>
      <c r="AR71" s="48">
        <f t="shared" si="34"/>
        <v>24034353</v>
      </c>
      <c r="AS71" s="47">
        <f>IFERROR(AR71/AO56,"-")</f>
        <v>1.9510170188025322E-3</v>
      </c>
      <c r="AT71" s="48">
        <f t="shared" si="35"/>
        <v>1395</v>
      </c>
      <c r="AU71" s="47">
        <f>IFERROR(AT71/AP56,"-")</f>
        <v>7.3852506749960301E-2</v>
      </c>
      <c r="AV71" s="188">
        <f t="shared" si="41"/>
        <v>17228.926881720428</v>
      </c>
      <c r="AW71" s="200">
        <f t="shared" si="36"/>
        <v>1.1747368421052631E-2</v>
      </c>
    </row>
    <row r="72" spans="2:62" s="20" customFormat="1">
      <c r="B72" s="381"/>
      <c r="C72" s="384"/>
      <c r="D72" s="384"/>
      <c r="E72" s="372"/>
      <c r="F72" s="379"/>
      <c r="G72" s="230" t="s">
        <v>86</v>
      </c>
      <c r="H72" s="49">
        <f>SUM(H56:H71)</f>
        <v>1538997562</v>
      </c>
      <c r="I72" s="47">
        <f>IFERROR(H72/E56,"-")</f>
        <v>0.17747654206431754</v>
      </c>
      <c r="J72" s="48">
        <v>10828</v>
      </c>
      <c r="K72" s="47">
        <f>IFERROR(J72/F56,"-")</f>
        <v>0.76366457437054802</v>
      </c>
      <c r="L72" s="188">
        <f t="shared" si="37"/>
        <v>142131.28574067232</v>
      </c>
      <c r="M72" s="201">
        <f t="shared" si="30"/>
        <v>9.1183157894736841E-2</v>
      </c>
      <c r="N72" s="372"/>
      <c r="O72" s="379"/>
      <c r="P72" s="230" t="s">
        <v>86</v>
      </c>
      <c r="Q72" s="49">
        <f>SUM(Q56:Q71)</f>
        <v>228971752</v>
      </c>
      <c r="R72" s="47">
        <f>IFERROR(Q72/N56,"-")</f>
        <v>0.17814346767015671</v>
      </c>
      <c r="S72" s="48">
        <v>1516</v>
      </c>
      <c r="T72" s="47">
        <f>IFERROR(S72/O56,"-")</f>
        <v>0.79663688912243824</v>
      </c>
      <c r="U72" s="188">
        <f t="shared" si="38"/>
        <v>151036.77572559367</v>
      </c>
      <c r="V72" s="201">
        <f t="shared" si="31"/>
        <v>1.2766315789473685E-2</v>
      </c>
      <c r="W72" s="372"/>
      <c r="X72" s="379"/>
      <c r="Y72" s="230" t="s">
        <v>86</v>
      </c>
      <c r="Z72" s="49">
        <f>SUM(Z56:Z71)</f>
        <v>155214879</v>
      </c>
      <c r="AA72" s="47">
        <f>IFERROR(Z72/W56,"-")</f>
        <v>0.18489496149729026</v>
      </c>
      <c r="AB72" s="48">
        <v>892</v>
      </c>
      <c r="AC72" s="47">
        <f>IFERROR(AB72/X56,"-")</f>
        <v>0.83442469597754909</v>
      </c>
      <c r="AD72" s="188">
        <f t="shared" si="39"/>
        <v>174007.71188340808</v>
      </c>
      <c r="AE72" s="201">
        <f t="shared" si="32"/>
        <v>7.5115789473684212E-3</v>
      </c>
      <c r="AF72" s="372"/>
      <c r="AG72" s="379"/>
      <c r="AH72" s="230" t="s">
        <v>86</v>
      </c>
      <c r="AI72" s="49">
        <f>SUM(AI56:AI71)</f>
        <v>280962282</v>
      </c>
      <c r="AJ72" s="47">
        <f>IFERROR(AI72/AF56,"-")</f>
        <v>0.18453628567624381</v>
      </c>
      <c r="AK72" s="48">
        <v>1482</v>
      </c>
      <c r="AL72" s="47">
        <f>IFERROR(AK72/AG56,"-")</f>
        <v>0.85270425776754888</v>
      </c>
      <c r="AM72" s="188">
        <f t="shared" si="40"/>
        <v>189583.18623481781</v>
      </c>
      <c r="AN72" s="201">
        <f t="shared" si="33"/>
        <v>1.248E-2</v>
      </c>
      <c r="AO72" s="372"/>
      <c r="AP72" s="379"/>
      <c r="AQ72" s="230" t="s">
        <v>86</v>
      </c>
      <c r="AR72" s="49">
        <f>SUM(AR56:AR71)</f>
        <v>2204146475</v>
      </c>
      <c r="AS72" s="47">
        <f>IFERROR(AR72/AO56,"-")</f>
        <v>0.17892419590652639</v>
      </c>
      <c r="AT72" s="48">
        <f>SUM(J72,S72,AB72,AK72)</f>
        <v>14718</v>
      </c>
      <c r="AU72" s="47">
        <f>IFERROR(AT72/AP56,"-")</f>
        <v>0.77918365186087135</v>
      </c>
      <c r="AV72" s="188">
        <f t="shared" si="41"/>
        <v>149758.55924718032</v>
      </c>
      <c r="AW72" s="201">
        <f t="shared" si="36"/>
        <v>0.12394105263157895</v>
      </c>
    </row>
    <row r="73" spans="2:62" s="20" customFormat="1">
      <c r="B73" s="381">
        <v>5</v>
      </c>
      <c r="C73" s="382" t="s">
        <v>167</v>
      </c>
      <c r="D73" s="385">
        <f>BB9</f>
        <v>96373</v>
      </c>
      <c r="E73" s="380">
        <v>5545983750</v>
      </c>
      <c r="F73" s="377">
        <v>9533</v>
      </c>
      <c r="G73" s="226" t="s">
        <v>149</v>
      </c>
      <c r="H73" s="44">
        <v>96787325</v>
      </c>
      <c r="I73" s="43">
        <f>IFERROR(H73/E73,"-")</f>
        <v>1.7451786619461337E-2</v>
      </c>
      <c r="J73" s="44">
        <v>1723</v>
      </c>
      <c r="K73" s="43">
        <f>IFERROR(J73/F73,"-")</f>
        <v>0.18074058533515158</v>
      </c>
      <c r="L73" s="186">
        <f t="shared" si="37"/>
        <v>56173.723157283806</v>
      </c>
      <c r="M73" s="202">
        <f>IFERROR(J73/$BB$9,0)</f>
        <v>1.7878451433492783E-2</v>
      </c>
      <c r="N73" s="380">
        <v>839361710</v>
      </c>
      <c r="O73" s="377">
        <v>1374</v>
      </c>
      <c r="P73" s="226" t="s">
        <v>149</v>
      </c>
      <c r="Q73" s="44">
        <v>14243724</v>
      </c>
      <c r="R73" s="43">
        <f>IFERROR(Q73/N73,"-")</f>
        <v>1.6969709042362679E-2</v>
      </c>
      <c r="S73" s="44">
        <v>288</v>
      </c>
      <c r="T73" s="43">
        <f>IFERROR(S73/O73,"-")</f>
        <v>0.20960698689956331</v>
      </c>
      <c r="U73" s="186">
        <f t="shared" si="38"/>
        <v>49457.375</v>
      </c>
      <c r="V73" s="202">
        <f>IFERROR(S73/$BB$9,0)</f>
        <v>2.9883888641009412E-3</v>
      </c>
      <c r="W73" s="380">
        <v>549790930</v>
      </c>
      <c r="X73" s="377">
        <v>786</v>
      </c>
      <c r="Y73" s="226" t="s">
        <v>149</v>
      </c>
      <c r="Z73" s="44">
        <v>8030105</v>
      </c>
      <c r="AA73" s="43">
        <f>IFERROR(Z73/W73,"-")</f>
        <v>1.4605742950324772E-2</v>
      </c>
      <c r="AB73" s="44">
        <v>177</v>
      </c>
      <c r="AC73" s="43">
        <f>IFERROR(AB73/X73,"-")</f>
        <v>0.22519083969465647</v>
      </c>
      <c r="AD73" s="186">
        <f t="shared" si="39"/>
        <v>45367.824858757063</v>
      </c>
      <c r="AE73" s="202">
        <f>IFERROR(AB73/$BB$9,0)</f>
        <v>1.8366139893953701E-3</v>
      </c>
      <c r="AF73" s="380">
        <v>1109262910</v>
      </c>
      <c r="AG73" s="377">
        <v>1323</v>
      </c>
      <c r="AH73" s="226" t="s">
        <v>149</v>
      </c>
      <c r="AI73" s="44">
        <v>27185318</v>
      </c>
      <c r="AJ73" s="43">
        <f>IFERROR(AI73/AF73,"-")</f>
        <v>2.4507551595680774E-2</v>
      </c>
      <c r="AK73" s="44">
        <v>357</v>
      </c>
      <c r="AL73" s="43">
        <f>IFERROR(AK73/AG73,"-")</f>
        <v>0.26984126984126983</v>
      </c>
      <c r="AM73" s="186">
        <f t="shared" si="40"/>
        <v>76149.35014005602</v>
      </c>
      <c r="AN73" s="202">
        <f>IFERROR(AK73/$BB$9,0)</f>
        <v>3.7043570294584584E-3</v>
      </c>
      <c r="AO73" s="380">
        <f>SUM(E73,N73,W73,AF73,)</f>
        <v>8044399300</v>
      </c>
      <c r="AP73" s="377">
        <f>SUM(F73,O73,X73,AG73,)</f>
        <v>13016</v>
      </c>
      <c r="AQ73" s="226" t="s">
        <v>149</v>
      </c>
      <c r="AR73" s="44">
        <f>SUM(H73,Q73,Z73,AI73)</f>
        <v>146246472</v>
      </c>
      <c r="AS73" s="43">
        <f>IFERROR(AR73/AO73,"-")</f>
        <v>1.8179912078705493E-2</v>
      </c>
      <c r="AT73" s="44">
        <f>SUM(J73,S73,AB73,AK73)</f>
        <v>2545</v>
      </c>
      <c r="AU73" s="43">
        <f>IFERROR(AT73/AP73,"-")</f>
        <v>0.19552858020897357</v>
      </c>
      <c r="AV73" s="186">
        <f t="shared" si="41"/>
        <v>57464.232612966603</v>
      </c>
      <c r="AW73" s="202">
        <f>IFERROR(AT73/$BB$9,0)</f>
        <v>2.6407811316447552E-2</v>
      </c>
    </row>
    <row r="74" spans="2:62" s="20" customFormat="1">
      <c r="B74" s="381"/>
      <c r="C74" s="383"/>
      <c r="D74" s="383"/>
      <c r="E74" s="371"/>
      <c r="F74" s="378"/>
      <c r="G74" s="227" t="s">
        <v>150</v>
      </c>
      <c r="H74" s="46">
        <v>120432724</v>
      </c>
      <c r="I74" s="45">
        <f>IFERROR(H74/E73,"-")</f>
        <v>2.1715304160420591E-2</v>
      </c>
      <c r="J74" s="46">
        <v>2085</v>
      </c>
      <c r="K74" s="45">
        <f>IFERROR(J74/F73,"-")</f>
        <v>0.21871394104688976</v>
      </c>
      <c r="L74" s="187">
        <f t="shared" si="37"/>
        <v>57761.498321342922</v>
      </c>
      <c r="M74" s="199">
        <f t="shared" ref="M74:M89" si="42">IFERROR(J74/$BB$9,0)</f>
        <v>2.1634690214064105E-2</v>
      </c>
      <c r="N74" s="371"/>
      <c r="O74" s="378"/>
      <c r="P74" s="227" t="s">
        <v>150</v>
      </c>
      <c r="Q74" s="46">
        <v>14203143</v>
      </c>
      <c r="R74" s="45">
        <f>IFERROR(Q74/N73,"-")</f>
        <v>1.6921361590344644E-2</v>
      </c>
      <c r="S74" s="46">
        <v>343</v>
      </c>
      <c r="T74" s="45">
        <f>IFERROR(S74/O73,"-")</f>
        <v>0.24963609898107714</v>
      </c>
      <c r="U74" s="187">
        <f t="shared" si="38"/>
        <v>41408.580174927112</v>
      </c>
      <c r="V74" s="199">
        <f t="shared" ref="V74:V89" si="43">IFERROR(S74/$BB$9,0)</f>
        <v>3.5590881263424402E-3</v>
      </c>
      <c r="W74" s="371"/>
      <c r="X74" s="378"/>
      <c r="Y74" s="227" t="s">
        <v>150</v>
      </c>
      <c r="Z74" s="46">
        <v>16857148</v>
      </c>
      <c r="AA74" s="45">
        <f>IFERROR(Z74/W73,"-")</f>
        <v>3.0661015088044467E-2</v>
      </c>
      <c r="AB74" s="46">
        <v>199</v>
      </c>
      <c r="AC74" s="45">
        <f>IFERROR(AB74/X73,"-")</f>
        <v>0.25318066157760816</v>
      </c>
      <c r="AD74" s="187">
        <f t="shared" si="39"/>
        <v>84709.286432160807</v>
      </c>
      <c r="AE74" s="199">
        <f t="shared" ref="AE74:AE89" si="44">IFERROR(AB74/$BB$9,0)</f>
        <v>2.0648936942919698E-3</v>
      </c>
      <c r="AF74" s="371"/>
      <c r="AG74" s="378"/>
      <c r="AH74" s="227" t="s">
        <v>150</v>
      </c>
      <c r="AI74" s="46">
        <v>25340464</v>
      </c>
      <c r="AJ74" s="45">
        <f>IFERROR(AI74/AF73,"-")</f>
        <v>2.2844416568476088E-2</v>
      </c>
      <c r="AK74" s="46">
        <v>395</v>
      </c>
      <c r="AL74" s="45">
        <f>IFERROR(AK74/AG73,"-")</f>
        <v>0.29856386999244144</v>
      </c>
      <c r="AM74" s="187">
        <f t="shared" si="40"/>
        <v>64153.07341772152</v>
      </c>
      <c r="AN74" s="199">
        <f t="shared" ref="AN74:AN89" si="45">IFERROR(AK74/$BB$9,0)</f>
        <v>4.0986583379162217E-3</v>
      </c>
      <c r="AO74" s="371"/>
      <c r="AP74" s="378"/>
      <c r="AQ74" s="227" t="s">
        <v>150</v>
      </c>
      <c r="AR74" s="46">
        <f t="shared" ref="AR74:AR88" si="46">SUM(H74,Q74,Z74,AI74)</f>
        <v>176833479</v>
      </c>
      <c r="AS74" s="45">
        <f>IFERROR(AR74/AO73,"-")</f>
        <v>2.1982185667983937E-2</v>
      </c>
      <c r="AT74" s="46">
        <f t="shared" ref="AT74:AT88" si="47">SUM(J74,S74,AB74,AK74)</f>
        <v>3022</v>
      </c>
      <c r="AU74" s="45">
        <f>IFERROR(AT74/AP73,"-")</f>
        <v>0.2321757836508912</v>
      </c>
      <c r="AV74" s="187">
        <f t="shared" si="41"/>
        <v>58515.380211780277</v>
      </c>
      <c r="AW74" s="199">
        <f t="shared" ref="AW74:AW89" si="48">IFERROR(AT74/$BB$9,0)</f>
        <v>3.1357330372614733E-2</v>
      </c>
    </row>
    <row r="75" spans="2:62" s="20" customFormat="1">
      <c r="B75" s="381"/>
      <c r="C75" s="383"/>
      <c r="D75" s="383"/>
      <c r="E75" s="371"/>
      <c r="F75" s="378"/>
      <c r="G75" s="228" t="s">
        <v>151</v>
      </c>
      <c r="H75" s="46">
        <v>100632584</v>
      </c>
      <c r="I75" s="45">
        <f>IFERROR(H75/E73,"-")</f>
        <v>1.814512781433952E-2</v>
      </c>
      <c r="J75" s="46">
        <v>2524</v>
      </c>
      <c r="K75" s="45">
        <f>IFERROR(J75/F73,"-")</f>
        <v>0.26476450225532361</v>
      </c>
      <c r="L75" s="187">
        <f t="shared" si="37"/>
        <v>39870.278922345482</v>
      </c>
      <c r="M75" s="199">
        <f t="shared" si="42"/>
        <v>2.6189907961773527E-2</v>
      </c>
      <c r="N75" s="371"/>
      <c r="O75" s="378"/>
      <c r="P75" s="228" t="s">
        <v>151</v>
      </c>
      <c r="Q75" s="46">
        <v>13292550</v>
      </c>
      <c r="R75" s="45">
        <f>IFERROR(Q75/N73,"-")</f>
        <v>1.5836497950329424E-2</v>
      </c>
      <c r="S75" s="46">
        <v>416</v>
      </c>
      <c r="T75" s="45">
        <f>IFERROR(S75/O73,"-")</f>
        <v>0.3027656477438137</v>
      </c>
      <c r="U75" s="187">
        <f t="shared" si="38"/>
        <v>31953.245192307691</v>
      </c>
      <c r="V75" s="199">
        <f t="shared" si="43"/>
        <v>4.3165616925902482E-3</v>
      </c>
      <c r="W75" s="371"/>
      <c r="X75" s="378"/>
      <c r="Y75" s="228" t="s">
        <v>151</v>
      </c>
      <c r="Z75" s="46">
        <v>8035441</v>
      </c>
      <c r="AA75" s="45">
        <f>IFERROR(Z75/W73,"-")</f>
        <v>1.461544845783469E-2</v>
      </c>
      <c r="AB75" s="46">
        <v>234</v>
      </c>
      <c r="AC75" s="45">
        <f>IFERROR(AB75/X73,"-")</f>
        <v>0.29770992366412213</v>
      </c>
      <c r="AD75" s="187">
        <f t="shared" si="39"/>
        <v>34339.491452991453</v>
      </c>
      <c r="AE75" s="199">
        <f t="shared" si="44"/>
        <v>2.4280659520820149E-3</v>
      </c>
      <c r="AF75" s="371"/>
      <c r="AG75" s="378"/>
      <c r="AH75" s="228" t="s">
        <v>151</v>
      </c>
      <c r="AI75" s="46">
        <v>13484050</v>
      </c>
      <c r="AJ75" s="45">
        <f>IFERROR(AI75/AF73,"-")</f>
        <v>1.2155864834604449E-2</v>
      </c>
      <c r="AK75" s="46">
        <v>388</v>
      </c>
      <c r="AL75" s="45">
        <f>IFERROR(AK75/AG73,"-")</f>
        <v>0.29327286470143615</v>
      </c>
      <c r="AM75" s="187">
        <f t="shared" si="40"/>
        <v>34752.706185567011</v>
      </c>
      <c r="AN75" s="199">
        <f t="shared" si="45"/>
        <v>4.0260238863582126E-3</v>
      </c>
      <c r="AO75" s="371"/>
      <c r="AP75" s="378"/>
      <c r="AQ75" s="228" t="s">
        <v>151</v>
      </c>
      <c r="AR75" s="46">
        <f t="shared" si="46"/>
        <v>135444625</v>
      </c>
      <c r="AS75" s="45">
        <f>IFERROR(AR75/AO73,"-")</f>
        <v>1.6837133507283757E-2</v>
      </c>
      <c r="AT75" s="46">
        <f t="shared" si="47"/>
        <v>3562</v>
      </c>
      <c r="AU75" s="45">
        <f>IFERROR(AT75/AP73,"-")</f>
        <v>0.27366318377381682</v>
      </c>
      <c r="AV75" s="187">
        <f t="shared" si="41"/>
        <v>38024.880685008422</v>
      </c>
      <c r="AW75" s="199">
        <f t="shared" si="48"/>
        <v>3.6960559492804003E-2</v>
      </c>
    </row>
    <row r="76" spans="2:62" s="20" customFormat="1">
      <c r="B76" s="381"/>
      <c r="C76" s="383"/>
      <c r="D76" s="383"/>
      <c r="E76" s="371"/>
      <c r="F76" s="378"/>
      <c r="G76" s="228" t="s">
        <v>152</v>
      </c>
      <c r="H76" s="46">
        <v>14835151</v>
      </c>
      <c r="I76" s="45">
        <f>IFERROR(H76/E73,"-")</f>
        <v>2.674935893925041E-3</v>
      </c>
      <c r="J76" s="46">
        <v>382</v>
      </c>
      <c r="K76" s="45">
        <f>IFERROR(J76/F73,"-")</f>
        <v>4.0071331165425363E-2</v>
      </c>
      <c r="L76" s="187">
        <f t="shared" si="37"/>
        <v>38835.47382198953</v>
      </c>
      <c r="M76" s="199">
        <f t="shared" si="42"/>
        <v>3.9637657850227761E-3</v>
      </c>
      <c r="N76" s="371"/>
      <c r="O76" s="378"/>
      <c r="P76" s="228" t="s">
        <v>152</v>
      </c>
      <c r="Q76" s="46">
        <v>1353086</v>
      </c>
      <c r="R76" s="45">
        <f>IFERROR(Q76/N73,"-")</f>
        <v>1.6120416071874425E-3</v>
      </c>
      <c r="S76" s="46">
        <v>70</v>
      </c>
      <c r="T76" s="45">
        <f>IFERROR(S76/O73,"-")</f>
        <v>5.0946142649199416E-2</v>
      </c>
      <c r="U76" s="187">
        <f t="shared" si="38"/>
        <v>19329.8</v>
      </c>
      <c r="V76" s="199">
        <f t="shared" si="43"/>
        <v>7.2634451558008988E-4</v>
      </c>
      <c r="W76" s="371"/>
      <c r="X76" s="378"/>
      <c r="Y76" s="228" t="s">
        <v>152</v>
      </c>
      <c r="Z76" s="46">
        <v>535422</v>
      </c>
      <c r="AA76" s="45">
        <f>IFERROR(Z76/W73,"-")</f>
        <v>9.7386473800140723E-4</v>
      </c>
      <c r="AB76" s="46">
        <v>36</v>
      </c>
      <c r="AC76" s="45">
        <f>IFERROR(AB76/X73,"-")</f>
        <v>4.5801526717557252E-2</v>
      </c>
      <c r="AD76" s="187">
        <f t="shared" si="39"/>
        <v>14872.833333333334</v>
      </c>
      <c r="AE76" s="199">
        <f t="shared" si="44"/>
        <v>3.7354860801261765E-4</v>
      </c>
      <c r="AF76" s="371"/>
      <c r="AG76" s="378"/>
      <c r="AH76" s="228" t="s">
        <v>152</v>
      </c>
      <c r="AI76" s="46">
        <v>618487</v>
      </c>
      <c r="AJ76" s="45">
        <f>IFERROR(AI76/AF73,"-")</f>
        <v>5.5756574426526172E-4</v>
      </c>
      <c r="AK76" s="46">
        <v>62</v>
      </c>
      <c r="AL76" s="45">
        <f>IFERROR(AK76/AG73,"-")</f>
        <v>4.6863189720332578E-2</v>
      </c>
      <c r="AM76" s="187">
        <f t="shared" si="40"/>
        <v>9975.5967741935492</v>
      </c>
      <c r="AN76" s="199">
        <f t="shared" si="45"/>
        <v>6.4333371379950816E-4</v>
      </c>
      <c r="AO76" s="371"/>
      <c r="AP76" s="378"/>
      <c r="AQ76" s="228" t="s">
        <v>152</v>
      </c>
      <c r="AR76" s="46">
        <f t="shared" si="46"/>
        <v>17342146</v>
      </c>
      <c r="AS76" s="45">
        <f>IFERROR(AR76/AO73,"-")</f>
        <v>2.1558037279427438E-3</v>
      </c>
      <c r="AT76" s="46">
        <f t="shared" si="47"/>
        <v>550</v>
      </c>
      <c r="AU76" s="45">
        <f>IFERROR(AT76/AP73,"-")</f>
        <v>4.2255685310387217E-2</v>
      </c>
      <c r="AV76" s="187">
        <f t="shared" si="41"/>
        <v>31531.174545454545</v>
      </c>
      <c r="AW76" s="199">
        <f t="shared" si="48"/>
        <v>5.7069926224149921E-3</v>
      </c>
    </row>
    <row r="77" spans="2:62" s="20" customFormat="1">
      <c r="B77" s="381"/>
      <c r="C77" s="383"/>
      <c r="D77" s="383"/>
      <c r="E77" s="371"/>
      <c r="F77" s="378"/>
      <c r="G77" s="228" t="s">
        <v>153</v>
      </c>
      <c r="H77" s="46">
        <v>121521009</v>
      </c>
      <c r="I77" s="45">
        <f>IFERROR(H77/E73,"-")</f>
        <v>2.1911533548939807E-2</v>
      </c>
      <c r="J77" s="46">
        <v>2955</v>
      </c>
      <c r="K77" s="45">
        <f>IFERROR(J77/F73,"-")</f>
        <v>0.3099758732822826</v>
      </c>
      <c r="L77" s="187">
        <f t="shared" si="37"/>
        <v>41123.860913705583</v>
      </c>
      <c r="M77" s="199">
        <f t="shared" si="42"/>
        <v>3.0662114907702365E-2</v>
      </c>
      <c r="N77" s="371"/>
      <c r="O77" s="378"/>
      <c r="P77" s="228" t="s">
        <v>153</v>
      </c>
      <c r="Q77" s="46">
        <v>23248553</v>
      </c>
      <c r="R77" s="45">
        <f>IFERROR(Q77/N73,"-")</f>
        <v>2.7697895583061561E-2</v>
      </c>
      <c r="S77" s="46">
        <v>495</v>
      </c>
      <c r="T77" s="45">
        <f>IFERROR(S77/O73,"-")</f>
        <v>0.36026200873362446</v>
      </c>
      <c r="U77" s="187">
        <f t="shared" si="38"/>
        <v>46966.77373737374</v>
      </c>
      <c r="V77" s="199">
        <f t="shared" si="43"/>
        <v>5.1362933601734927E-3</v>
      </c>
      <c r="W77" s="371"/>
      <c r="X77" s="378"/>
      <c r="Y77" s="228" t="s">
        <v>153</v>
      </c>
      <c r="Z77" s="46">
        <v>8310947</v>
      </c>
      <c r="AA77" s="45">
        <f>IFERROR(Z77/W73,"-")</f>
        <v>1.5116558943596977E-2</v>
      </c>
      <c r="AB77" s="46">
        <v>283</v>
      </c>
      <c r="AC77" s="45">
        <f>IFERROR(AB77/X73,"-")</f>
        <v>0.36005089058524176</v>
      </c>
      <c r="AD77" s="187">
        <f t="shared" si="39"/>
        <v>29367.303886925794</v>
      </c>
      <c r="AE77" s="199">
        <f t="shared" si="44"/>
        <v>2.9365071129880778E-3</v>
      </c>
      <c r="AF77" s="371"/>
      <c r="AG77" s="378"/>
      <c r="AH77" s="228" t="s">
        <v>153</v>
      </c>
      <c r="AI77" s="46">
        <v>19295895</v>
      </c>
      <c r="AJ77" s="45">
        <f>IFERROR(AI77/AF73,"-")</f>
        <v>1.7395240412392404E-2</v>
      </c>
      <c r="AK77" s="46">
        <v>495</v>
      </c>
      <c r="AL77" s="45">
        <f>IFERROR(AK77/AG73,"-")</f>
        <v>0.37414965986394561</v>
      </c>
      <c r="AM77" s="187">
        <f t="shared" si="40"/>
        <v>38981.606060606064</v>
      </c>
      <c r="AN77" s="199">
        <f t="shared" si="45"/>
        <v>5.1362933601734927E-3</v>
      </c>
      <c r="AO77" s="371"/>
      <c r="AP77" s="378"/>
      <c r="AQ77" s="228" t="s">
        <v>153</v>
      </c>
      <c r="AR77" s="46">
        <f t="shared" si="46"/>
        <v>172376404</v>
      </c>
      <c r="AS77" s="45">
        <f>IFERROR(AR77/AO73,"-")</f>
        <v>2.1428126274139574E-2</v>
      </c>
      <c r="AT77" s="46">
        <f t="shared" si="47"/>
        <v>4228</v>
      </c>
      <c r="AU77" s="45">
        <f>IFERROR(AT77/AP73,"-")</f>
        <v>0.32483097725875842</v>
      </c>
      <c r="AV77" s="187">
        <f t="shared" si="41"/>
        <v>40770.199621570486</v>
      </c>
      <c r="AW77" s="199">
        <f t="shared" si="48"/>
        <v>4.3871208741037428E-2</v>
      </c>
    </row>
    <row r="78" spans="2:62" s="20" customFormat="1">
      <c r="B78" s="381"/>
      <c r="C78" s="383"/>
      <c r="D78" s="383"/>
      <c r="E78" s="371"/>
      <c r="F78" s="378"/>
      <c r="G78" s="228" t="s">
        <v>154</v>
      </c>
      <c r="H78" s="46">
        <v>190609371</v>
      </c>
      <c r="I78" s="45">
        <f>IFERROR(H78/E73,"-")</f>
        <v>3.4368901820168517E-2</v>
      </c>
      <c r="J78" s="46">
        <v>3143</v>
      </c>
      <c r="K78" s="45">
        <f>IFERROR(J78/F73,"-")</f>
        <v>0.3296968425469422</v>
      </c>
      <c r="L78" s="187">
        <f t="shared" si="37"/>
        <v>60645.679605472476</v>
      </c>
      <c r="M78" s="199">
        <f t="shared" si="42"/>
        <v>3.2612868749546033E-2</v>
      </c>
      <c r="N78" s="371"/>
      <c r="O78" s="378"/>
      <c r="P78" s="228" t="s">
        <v>154</v>
      </c>
      <c r="Q78" s="46">
        <v>33421209</v>
      </c>
      <c r="R78" s="45">
        <f>IFERROR(Q78/N73,"-")</f>
        <v>3.9817409588531263E-2</v>
      </c>
      <c r="S78" s="46">
        <v>526</v>
      </c>
      <c r="T78" s="45">
        <f>IFERROR(S78/O73,"-")</f>
        <v>0.38282387190684136</v>
      </c>
      <c r="U78" s="187">
        <f t="shared" si="38"/>
        <v>63538.420152091254</v>
      </c>
      <c r="V78" s="199">
        <f t="shared" si="43"/>
        <v>5.4579602170732469E-3</v>
      </c>
      <c r="W78" s="371"/>
      <c r="X78" s="378"/>
      <c r="Y78" s="228" t="s">
        <v>154</v>
      </c>
      <c r="Z78" s="46">
        <v>21636290</v>
      </c>
      <c r="AA78" s="45">
        <f>IFERROR(Z78/W73,"-")</f>
        <v>3.9353668493585368E-2</v>
      </c>
      <c r="AB78" s="46">
        <v>315</v>
      </c>
      <c r="AC78" s="45">
        <f>IFERROR(AB78/X73,"-")</f>
        <v>0.40076335877862596</v>
      </c>
      <c r="AD78" s="187">
        <f t="shared" si="39"/>
        <v>68686.634920634926</v>
      </c>
      <c r="AE78" s="199">
        <f t="shared" si="44"/>
        <v>3.2685503201104042E-3</v>
      </c>
      <c r="AF78" s="371"/>
      <c r="AG78" s="378"/>
      <c r="AH78" s="228" t="s">
        <v>154</v>
      </c>
      <c r="AI78" s="46">
        <v>32868264</v>
      </c>
      <c r="AJ78" s="45">
        <f>IFERROR(AI78/AF73,"-")</f>
        <v>2.9630724784622971E-2</v>
      </c>
      <c r="AK78" s="46">
        <v>480</v>
      </c>
      <c r="AL78" s="45">
        <f>IFERROR(AK78/AG73,"-")</f>
        <v>0.36281179138321995</v>
      </c>
      <c r="AM78" s="187">
        <f t="shared" si="40"/>
        <v>68475.55</v>
      </c>
      <c r="AN78" s="199">
        <f t="shared" si="45"/>
        <v>4.9806481068349019E-3</v>
      </c>
      <c r="AO78" s="371"/>
      <c r="AP78" s="378"/>
      <c r="AQ78" s="228" t="s">
        <v>154</v>
      </c>
      <c r="AR78" s="46">
        <f t="shared" si="46"/>
        <v>278535134</v>
      </c>
      <c r="AS78" s="45">
        <f>IFERROR(AR78/AO73,"-")</f>
        <v>3.4624727541806635E-2</v>
      </c>
      <c r="AT78" s="46">
        <f t="shared" si="47"/>
        <v>4464</v>
      </c>
      <c r="AU78" s="45">
        <f>IFERROR(AT78/AP73,"-")</f>
        <v>0.34296250768285186</v>
      </c>
      <c r="AV78" s="187">
        <f t="shared" si="41"/>
        <v>62395.863351254484</v>
      </c>
      <c r="AW78" s="199">
        <f t="shared" si="48"/>
        <v>4.632002739356459E-2</v>
      </c>
    </row>
    <row r="79" spans="2:62" s="20" customFormat="1">
      <c r="B79" s="381"/>
      <c r="C79" s="383"/>
      <c r="D79" s="383"/>
      <c r="E79" s="371"/>
      <c r="F79" s="378"/>
      <c r="G79" s="228" t="s">
        <v>155</v>
      </c>
      <c r="H79" s="46">
        <v>86398250</v>
      </c>
      <c r="I79" s="45">
        <f>IFERROR(H79/E73,"-")</f>
        <v>1.5578525631273262E-2</v>
      </c>
      <c r="J79" s="46">
        <v>886</v>
      </c>
      <c r="K79" s="45">
        <f>IFERROR(J79/F73,"-")</f>
        <v>9.2940312598342595E-2</v>
      </c>
      <c r="L79" s="187">
        <f t="shared" si="37"/>
        <v>97514.954853273142</v>
      </c>
      <c r="M79" s="199">
        <f t="shared" si="42"/>
        <v>9.1934462971994223E-3</v>
      </c>
      <c r="N79" s="371"/>
      <c r="O79" s="378"/>
      <c r="P79" s="228" t="s">
        <v>155</v>
      </c>
      <c r="Q79" s="46">
        <v>12349696</v>
      </c>
      <c r="R79" s="45">
        <f>IFERROR(Q79/N73,"-")</f>
        <v>1.4713199152246295E-2</v>
      </c>
      <c r="S79" s="46">
        <v>140</v>
      </c>
      <c r="T79" s="45">
        <f>IFERROR(S79/O73,"-")</f>
        <v>0.10189228529839883</v>
      </c>
      <c r="U79" s="187">
        <f t="shared" si="38"/>
        <v>88212.114285714284</v>
      </c>
      <c r="V79" s="199">
        <f t="shared" si="43"/>
        <v>1.4526890311601798E-3</v>
      </c>
      <c r="W79" s="371"/>
      <c r="X79" s="378"/>
      <c r="Y79" s="228" t="s">
        <v>155</v>
      </c>
      <c r="Z79" s="46">
        <v>9320246</v>
      </c>
      <c r="AA79" s="45">
        <f>IFERROR(Z79/W73,"-")</f>
        <v>1.6952345867182639E-2</v>
      </c>
      <c r="AB79" s="46">
        <v>85</v>
      </c>
      <c r="AC79" s="45">
        <f>IFERROR(AB79/X73,"-")</f>
        <v>0.10814249363867684</v>
      </c>
      <c r="AD79" s="187">
        <f t="shared" si="39"/>
        <v>109649.95294117647</v>
      </c>
      <c r="AE79" s="199">
        <f t="shared" si="44"/>
        <v>8.8198976891868059E-4</v>
      </c>
      <c r="AF79" s="371"/>
      <c r="AG79" s="378"/>
      <c r="AH79" s="228" t="s">
        <v>155</v>
      </c>
      <c r="AI79" s="46">
        <v>39732475</v>
      </c>
      <c r="AJ79" s="45">
        <f>IFERROR(AI79/AF73,"-")</f>
        <v>3.581880782437772E-2</v>
      </c>
      <c r="AK79" s="46">
        <v>187</v>
      </c>
      <c r="AL79" s="45">
        <f>IFERROR(AK79/AG73,"-")</f>
        <v>0.14134542705971279</v>
      </c>
      <c r="AM79" s="187">
        <f t="shared" si="40"/>
        <v>212473.128342246</v>
      </c>
      <c r="AN79" s="199">
        <f t="shared" si="45"/>
        <v>1.9403774916210972E-3</v>
      </c>
      <c r="AO79" s="371"/>
      <c r="AP79" s="378"/>
      <c r="AQ79" s="228" t="s">
        <v>155</v>
      </c>
      <c r="AR79" s="46">
        <f t="shared" si="46"/>
        <v>147800667</v>
      </c>
      <c r="AS79" s="45">
        <f>IFERROR(AR79/AO73,"-")</f>
        <v>1.837311419884391E-2</v>
      </c>
      <c r="AT79" s="46">
        <f t="shared" si="47"/>
        <v>1298</v>
      </c>
      <c r="AU79" s="45">
        <f>IFERROR(AT79/AP73,"-")</f>
        <v>9.9723417332513831E-2</v>
      </c>
      <c r="AV79" s="187">
        <f t="shared" si="41"/>
        <v>113868.00231124807</v>
      </c>
      <c r="AW79" s="199">
        <f t="shared" si="48"/>
        <v>1.3468502588899381E-2</v>
      </c>
      <c r="BE79" s="142"/>
      <c r="BF79" s="16"/>
      <c r="BG79" s="16"/>
      <c r="BH79" s="16"/>
      <c r="BI79" s="16"/>
      <c r="BJ79" s="16"/>
    </row>
    <row r="80" spans="2:62" s="20" customFormat="1">
      <c r="B80" s="381"/>
      <c r="C80" s="383"/>
      <c r="D80" s="383"/>
      <c r="E80" s="371"/>
      <c r="F80" s="378"/>
      <c r="G80" s="228" t="s">
        <v>165</v>
      </c>
      <c r="H80" s="46">
        <v>0</v>
      </c>
      <c r="I80" s="45">
        <f>IFERROR(H80/E73,"-")</f>
        <v>0</v>
      </c>
      <c r="J80" s="46">
        <v>0</v>
      </c>
      <c r="K80" s="45">
        <f>IFERROR(J80/F73,"-")</f>
        <v>0</v>
      </c>
      <c r="L80" s="187" t="str">
        <f t="shared" si="37"/>
        <v>-</v>
      </c>
      <c r="M80" s="199">
        <f t="shared" si="42"/>
        <v>0</v>
      </c>
      <c r="N80" s="371"/>
      <c r="O80" s="378"/>
      <c r="P80" s="228" t="s">
        <v>290</v>
      </c>
      <c r="Q80" s="46">
        <v>0</v>
      </c>
      <c r="R80" s="45">
        <f>IFERROR(Q80/N73,"-")</f>
        <v>0</v>
      </c>
      <c r="S80" s="46">
        <v>0</v>
      </c>
      <c r="T80" s="45">
        <f>IFERROR(S80/O73,"-")</f>
        <v>0</v>
      </c>
      <c r="U80" s="187" t="str">
        <f t="shared" si="38"/>
        <v>-</v>
      </c>
      <c r="V80" s="199">
        <f t="shared" si="43"/>
        <v>0</v>
      </c>
      <c r="W80" s="371"/>
      <c r="X80" s="378"/>
      <c r="Y80" s="228" t="s">
        <v>165</v>
      </c>
      <c r="Z80" s="46">
        <v>0</v>
      </c>
      <c r="AA80" s="45">
        <f>IFERROR(Z80/W73,"-")</f>
        <v>0</v>
      </c>
      <c r="AB80" s="46">
        <v>0</v>
      </c>
      <c r="AC80" s="45">
        <f>IFERROR(AB80/X73,"-")</f>
        <v>0</v>
      </c>
      <c r="AD80" s="187" t="str">
        <f t="shared" si="39"/>
        <v>-</v>
      </c>
      <c r="AE80" s="199">
        <f t="shared" si="44"/>
        <v>0</v>
      </c>
      <c r="AF80" s="371"/>
      <c r="AG80" s="378"/>
      <c r="AH80" s="228" t="s">
        <v>165</v>
      </c>
      <c r="AI80" s="46">
        <v>2432</v>
      </c>
      <c r="AJ80" s="45">
        <f>IFERROR(AI80/AF73,"-")</f>
        <v>2.1924468744745104E-6</v>
      </c>
      <c r="AK80" s="46">
        <v>1</v>
      </c>
      <c r="AL80" s="45">
        <f>IFERROR(AK80/AG73,"-")</f>
        <v>7.5585789871504159E-4</v>
      </c>
      <c r="AM80" s="187">
        <f t="shared" si="40"/>
        <v>2432</v>
      </c>
      <c r="AN80" s="199">
        <f t="shared" si="45"/>
        <v>1.0376350222572712E-5</v>
      </c>
      <c r="AO80" s="371"/>
      <c r="AP80" s="378"/>
      <c r="AQ80" s="228" t="s">
        <v>165</v>
      </c>
      <c r="AR80" s="46">
        <f t="shared" si="46"/>
        <v>2432</v>
      </c>
      <c r="AS80" s="45">
        <f>IFERROR(AR80/AO73,"-")</f>
        <v>3.0232213858404568E-7</v>
      </c>
      <c r="AT80" s="46">
        <f t="shared" si="47"/>
        <v>1</v>
      </c>
      <c r="AU80" s="45">
        <f>IFERROR(AT80/AP73,"-")</f>
        <v>7.6828518746158568E-5</v>
      </c>
      <c r="AV80" s="187">
        <f t="shared" si="41"/>
        <v>2432</v>
      </c>
      <c r="AW80" s="199">
        <f t="shared" si="48"/>
        <v>1.0376350222572712E-5</v>
      </c>
      <c r="BH80" s="142"/>
      <c r="BI80" s="142"/>
    </row>
    <row r="81" spans="2:61" s="20" customFormat="1">
      <c r="B81" s="381"/>
      <c r="C81" s="383"/>
      <c r="D81" s="383"/>
      <c r="E81" s="371"/>
      <c r="F81" s="378"/>
      <c r="G81" s="228" t="s">
        <v>156</v>
      </c>
      <c r="H81" s="46">
        <v>797460</v>
      </c>
      <c r="I81" s="45">
        <f>IFERROR(H81/E73,"-")</f>
        <v>1.4379054031667511E-4</v>
      </c>
      <c r="J81" s="46">
        <v>53</v>
      </c>
      <c r="K81" s="45">
        <f>IFERROR(J81/F73,"-")</f>
        <v>5.5596349522710588E-3</v>
      </c>
      <c r="L81" s="187">
        <f t="shared" si="37"/>
        <v>15046.415094339623</v>
      </c>
      <c r="M81" s="199">
        <f t="shared" si="42"/>
        <v>5.4994656179635374E-4</v>
      </c>
      <c r="N81" s="371"/>
      <c r="O81" s="378"/>
      <c r="P81" s="228" t="s">
        <v>156</v>
      </c>
      <c r="Q81" s="46">
        <v>132061</v>
      </c>
      <c r="R81" s="45">
        <f>IFERROR(Q81/N73,"-")</f>
        <v>1.5733503021003902E-4</v>
      </c>
      <c r="S81" s="46">
        <v>13</v>
      </c>
      <c r="T81" s="45">
        <f>IFERROR(S81/O73,"-")</f>
        <v>9.4614264919941782E-3</v>
      </c>
      <c r="U81" s="187">
        <f t="shared" si="38"/>
        <v>10158.538461538461</v>
      </c>
      <c r="V81" s="199">
        <f t="shared" si="43"/>
        <v>1.3489255289344526E-4</v>
      </c>
      <c r="W81" s="371"/>
      <c r="X81" s="378"/>
      <c r="Y81" s="228" t="s">
        <v>156</v>
      </c>
      <c r="Z81" s="46">
        <v>133330</v>
      </c>
      <c r="AA81" s="45">
        <f>IFERROR(Z81/W73,"-")</f>
        <v>2.4251036662245411E-4</v>
      </c>
      <c r="AB81" s="46">
        <v>8</v>
      </c>
      <c r="AC81" s="45">
        <f>IFERROR(AB81/X73,"-")</f>
        <v>1.0178117048346057E-2</v>
      </c>
      <c r="AD81" s="187">
        <f t="shared" si="39"/>
        <v>16666.25</v>
      </c>
      <c r="AE81" s="199">
        <f t="shared" si="44"/>
        <v>8.3010801780581699E-5</v>
      </c>
      <c r="AF81" s="371"/>
      <c r="AG81" s="378"/>
      <c r="AH81" s="228" t="s">
        <v>156</v>
      </c>
      <c r="AI81" s="46">
        <v>174093</v>
      </c>
      <c r="AJ81" s="45">
        <f>IFERROR(AI81/AF73,"-")</f>
        <v>1.5694475893005385E-4</v>
      </c>
      <c r="AK81" s="46">
        <v>12</v>
      </c>
      <c r="AL81" s="45">
        <f>IFERROR(AK81/AG73,"-")</f>
        <v>9.0702947845804991E-3</v>
      </c>
      <c r="AM81" s="187">
        <f t="shared" si="40"/>
        <v>14507.75</v>
      </c>
      <c r="AN81" s="199">
        <f t="shared" si="45"/>
        <v>1.2451620267087254E-4</v>
      </c>
      <c r="AO81" s="371"/>
      <c r="AP81" s="378"/>
      <c r="AQ81" s="228" t="s">
        <v>156</v>
      </c>
      <c r="AR81" s="46">
        <f t="shared" si="46"/>
        <v>1236944</v>
      </c>
      <c r="AS81" s="45">
        <f>IFERROR(AR81/AO73,"-")</f>
        <v>1.5376461981443413E-4</v>
      </c>
      <c r="AT81" s="46">
        <f t="shared" si="47"/>
        <v>86</v>
      </c>
      <c r="AU81" s="45">
        <f>IFERROR(AT81/AP73,"-")</f>
        <v>6.6072526121696371E-3</v>
      </c>
      <c r="AV81" s="187">
        <f t="shared" si="41"/>
        <v>14383.069767441861</v>
      </c>
      <c r="AW81" s="199">
        <f t="shared" si="48"/>
        <v>8.923661191412533E-4</v>
      </c>
      <c r="BH81" s="142"/>
      <c r="BI81" s="142"/>
    </row>
    <row r="82" spans="2:61" s="20" customFormat="1">
      <c r="B82" s="381"/>
      <c r="C82" s="383"/>
      <c r="D82" s="383"/>
      <c r="E82" s="371"/>
      <c r="F82" s="378"/>
      <c r="G82" s="228" t="s">
        <v>157</v>
      </c>
      <c r="H82" s="46">
        <v>3740089</v>
      </c>
      <c r="I82" s="45">
        <f>IFERROR(H82/E73,"-")</f>
        <v>6.7437792258226502E-4</v>
      </c>
      <c r="J82" s="46">
        <v>402</v>
      </c>
      <c r="K82" s="45">
        <f>IFERROR(J82/F73,"-")</f>
        <v>4.2169306619112557E-2</v>
      </c>
      <c r="L82" s="187">
        <f t="shared" si="37"/>
        <v>9303.7039800995026</v>
      </c>
      <c r="M82" s="199">
        <f t="shared" si="42"/>
        <v>4.17129278947423E-3</v>
      </c>
      <c r="N82" s="371"/>
      <c r="O82" s="378"/>
      <c r="P82" s="228" t="s">
        <v>157</v>
      </c>
      <c r="Q82" s="46">
        <v>919832</v>
      </c>
      <c r="R82" s="45">
        <f>IFERROR(Q82/N73,"-")</f>
        <v>1.0958708135495006E-3</v>
      </c>
      <c r="S82" s="46">
        <v>57</v>
      </c>
      <c r="T82" s="45">
        <f>IFERROR(S82/O73,"-")</f>
        <v>4.148471615720524E-2</v>
      </c>
      <c r="U82" s="187">
        <f t="shared" si="38"/>
        <v>16137.403508771929</v>
      </c>
      <c r="V82" s="199">
        <f t="shared" si="43"/>
        <v>5.9145196268664459E-4</v>
      </c>
      <c r="W82" s="371"/>
      <c r="X82" s="378"/>
      <c r="Y82" s="228" t="s">
        <v>157</v>
      </c>
      <c r="Z82" s="46">
        <v>347998</v>
      </c>
      <c r="AA82" s="45">
        <f>IFERROR(Z82/W73,"-")</f>
        <v>6.329642433351892E-4</v>
      </c>
      <c r="AB82" s="46">
        <v>41</v>
      </c>
      <c r="AC82" s="45">
        <f>IFERROR(AB82/X73,"-")</f>
        <v>5.2162849872773538E-2</v>
      </c>
      <c r="AD82" s="187">
        <f t="shared" si="39"/>
        <v>8487.7560975609758</v>
      </c>
      <c r="AE82" s="199">
        <f t="shared" si="44"/>
        <v>4.2543035912548122E-4</v>
      </c>
      <c r="AF82" s="371"/>
      <c r="AG82" s="378"/>
      <c r="AH82" s="228" t="s">
        <v>157</v>
      </c>
      <c r="AI82" s="46">
        <v>1067763</v>
      </c>
      <c r="AJ82" s="45">
        <f>IFERROR(AI82/AF73,"-")</f>
        <v>9.6258785034108822E-4</v>
      </c>
      <c r="AK82" s="46">
        <v>86</v>
      </c>
      <c r="AL82" s="45">
        <f>IFERROR(AK82/AG73,"-")</f>
        <v>6.500377928949358E-2</v>
      </c>
      <c r="AM82" s="187">
        <f t="shared" si="40"/>
        <v>12415.848837209302</v>
      </c>
      <c r="AN82" s="199">
        <f t="shared" si="45"/>
        <v>8.923661191412533E-4</v>
      </c>
      <c r="AO82" s="371"/>
      <c r="AP82" s="378"/>
      <c r="AQ82" s="228" t="s">
        <v>157</v>
      </c>
      <c r="AR82" s="46">
        <f t="shared" si="46"/>
        <v>6075682</v>
      </c>
      <c r="AS82" s="45">
        <f>IFERROR(AR82/AO73,"-")</f>
        <v>7.5526857549201962E-4</v>
      </c>
      <c r="AT82" s="46">
        <f t="shared" si="47"/>
        <v>586</v>
      </c>
      <c r="AU82" s="45">
        <f>IFERROR(AT82/AP73,"-")</f>
        <v>4.5021511985248924E-2</v>
      </c>
      <c r="AV82" s="187">
        <f t="shared" si="41"/>
        <v>10368.058020477816</v>
      </c>
      <c r="AW82" s="199">
        <f t="shared" si="48"/>
        <v>6.0805412304276094E-3</v>
      </c>
      <c r="BH82" s="142"/>
      <c r="BI82" s="142"/>
    </row>
    <row r="83" spans="2:61" s="20" customFormat="1">
      <c r="B83" s="381"/>
      <c r="C83" s="383"/>
      <c r="D83" s="383"/>
      <c r="E83" s="371"/>
      <c r="F83" s="378"/>
      <c r="G83" s="228" t="s">
        <v>158</v>
      </c>
      <c r="H83" s="46">
        <v>382617</v>
      </c>
      <c r="I83" s="45">
        <f>IFERROR(H83/E73,"-")</f>
        <v>6.8989924465609912E-5</v>
      </c>
      <c r="J83" s="46">
        <v>23</v>
      </c>
      <c r="K83" s="45">
        <f>IFERROR(J83/F73,"-")</f>
        <v>2.4126717717402706E-3</v>
      </c>
      <c r="L83" s="187">
        <f t="shared" si="37"/>
        <v>16635.521739130436</v>
      </c>
      <c r="M83" s="199">
        <f t="shared" si="42"/>
        <v>2.3865605511917237E-4</v>
      </c>
      <c r="N83" s="371"/>
      <c r="O83" s="378"/>
      <c r="P83" s="228" t="s">
        <v>158</v>
      </c>
      <c r="Q83" s="46">
        <v>31243</v>
      </c>
      <c r="R83" s="45">
        <f>IFERROR(Q83/N73,"-")</f>
        <v>3.7222331716799425E-5</v>
      </c>
      <c r="S83" s="46">
        <v>5</v>
      </c>
      <c r="T83" s="45">
        <f>IFERROR(S83/O73,"-")</f>
        <v>3.6390101892285298E-3</v>
      </c>
      <c r="U83" s="187">
        <f t="shared" si="38"/>
        <v>6248.6</v>
      </c>
      <c r="V83" s="199">
        <f t="shared" si="43"/>
        <v>5.1881751112863564E-5</v>
      </c>
      <c r="W83" s="371"/>
      <c r="X83" s="378"/>
      <c r="Y83" s="228" t="s">
        <v>158</v>
      </c>
      <c r="Z83" s="46">
        <v>30712</v>
      </c>
      <c r="AA83" s="45">
        <f>IFERROR(Z83/W73,"-")</f>
        <v>5.5861234378675545E-5</v>
      </c>
      <c r="AB83" s="46">
        <v>6</v>
      </c>
      <c r="AC83" s="45">
        <f>IFERROR(AB83/X73,"-")</f>
        <v>7.6335877862595417E-3</v>
      </c>
      <c r="AD83" s="187">
        <f t="shared" si="39"/>
        <v>5118.666666666667</v>
      </c>
      <c r="AE83" s="199">
        <f t="shared" si="44"/>
        <v>6.2258101335436271E-5</v>
      </c>
      <c r="AF83" s="371"/>
      <c r="AG83" s="378"/>
      <c r="AH83" s="228" t="s">
        <v>158</v>
      </c>
      <c r="AI83" s="46">
        <v>841591</v>
      </c>
      <c r="AJ83" s="45">
        <f>IFERROR(AI83/AF73,"-")</f>
        <v>7.5869389701310752E-4</v>
      </c>
      <c r="AK83" s="46">
        <v>27</v>
      </c>
      <c r="AL83" s="45">
        <f>IFERROR(AK83/AG73,"-")</f>
        <v>2.0408163265306121E-2</v>
      </c>
      <c r="AM83" s="187">
        <f t="shared" si="40"/>
        <v>31170.037037037036</v>
      </c>
      <c r="AN83" s="199">
        <f t="shared" si="45"/>
        <v>2.8016145600946323E-4</v>
      </c>
      <c r="AO83" s="371"/>
      <c r="AP83" s="378"/>
      <c r="AQ83" s="228" t="s">
        <v>158</v>
      </c>
      <c r="AR83" s="46">
        <f t="shared" si="46"/>
        <v>1286163</v>
      </c>
      <c r="AS83" s="45">
        <f>IFERROR(AR83/AO73,"-")</f>
        <v>1.5988303812815456E-4</v>
      </c>
      <c r="AT83" s="46">
        <f t="shared" si="47"/>
        <v>61</v>
      </c>
      <c r="AU83" s="45">
        <f>IFERROR(AT83/AP73,"-")</f>
        <v>4.686539643515673E-3</v>
      </c>
      <c r="AV83" s="187">
        <f t="shared" si="41"/>
        <v>21084.639344262294</v>
      </c>
      <c r="AW83" s="199">
        <f t="shared" si="48"/>
        <v>6.3295736357693545E-4</v>
      </c>
      <c r="BH83" s="142"/>
      <c r="BI83" s="142"/>
    </row>
    <row r="84" spans="2:61" s="20" customFormat="1">
      <c r="B84" s="381"/>
      <c r="C84" s="383"/>
      <c r="D84" s="383"/>
      <c r="E84" s="371"/>
      <c r="F84" s="378"/>
      <c r="G84" s="228" t="s">
        <v>159</v>
      </c>
      <c r="H84" s="46">
        <v>4437123</v>
      </c>
      <c r="I84" s="45">
        <f>IFERROR(H84/E73,"-")</f>
        <v>8.0006058438234699E-4</v>
      </c>
      <c r="J84" s="46">
        <v>28</v>
      </c>
      <c r="K84" s="45">
        <f>IFERROR(J84/F73,"-")</f>
        <v>2.9371656351620686E-3</v>
      </c>
      <c r="L84" s="187">
        <f t="shared" si="37"/>
        <v>158468.67857142858</v>
      </c>
      <c r="M84" s="199">
        <f t="shared" si="42"/>
        <v>2.9053780623203594E-4</v>
      </c>
      <c r="N84" s="371"/>
      <c r="O84" s="378"/>
      <c r="P84" s="228" t="s">
        <v>159</v>
      </c>
      <c r="Q84" s="46">
        <v>916654</v>
      </c>
      <c r="R84" s="45">
        <f>IFERROR(Q84/N73,"-")</f>
        <v>1.092084603192109E-3</v>
      </c>
      <c r="S84" s="46">
        <v>7</v>
      </c>
      <c r="T84" s="45">
        <f>IFERROR(S84/O73,"-")</f>
        <v>5.0946142649199418E-3</v>
      </c>
      <c r="U84" s="187">
        <f t="shared" si="38"/>
        <v>130950.57142857143</v>
      </c>
      <c r="V84" s="199">
        <f t="shared" si="43"/>
        <v>7.2634451558008985E-5</v>
      </c>
      <c r="W84" s="371"/>
      <c r="X84" s="378"/>
      <c r="Y84" s="228" t="s">
        <v>159</v>
      </c>
      <c r="Z84" s="46">
        <v>234</v>
      </c>
      <c r="AA84" s="45">
        <f>IFERROR(Z84/W73,"-")</f>
        <v>4.2561633383075272E-7</v>
      </c>
      <c r="AB84" s="46">
        <v>1</v>
      </c>
      <c r="AC84" s="45">
        <f>IFERROR(AB84/X73,"-")</f>
        <v>1.2722646310432571E-3</v>
      </c>
      <c r="AD84" s="187">
        <f t="shared" si="39"/>
        <v>234</v>
      </c>
      <c r="AE84" s="199">
        <f t="shared" si="44"/>
        <v>1.0376350222572712E-5</v>
      </c>
      <c r="AF84" s="371"/>
      <c r="AG84" s="378"/>
      <c r="AH84" s="228" t="s">
        <v>159</v>
      </c>
      <c r="AI84" s="46">
        <v>2945478</v>
      </c>
      <c r="AJ84" s="45">
        <f>IFERROR(AI84/AF73,"-")</f>
        <v>2.6553470538377595E-3</v>
      </c>
      <c r="AK84" s="46">
        <v>17</v>
      </c>
      <c r="AL84" s="45">
        <f>IFERROR(AK84/AG73,"-")</f>
        <v>1.2849584278155708E-2</v>
      </c>
      <c r="AM84" s="187">
        <f t="shared" si="40"/>
        <v>173263.41176470587</v>
      </c>
      <c r="AN84" s="199">
        <f t="shared" si="45"/>
        <v>1.7639795378373611E-4</v>
      </c>
      <c r="AO84" s="371"/>
      <c r="AP84" s="378"/>
      <c r="AQ84" s="228" t="s">
        <v>159</v>
      </c>
      <c r="AR84" s="46">
        <f t="shared" si="46"/>
        <v>8299489</v>
      </c>
      <c r="AS84" s="45">
        <f>IFERROR(AR84/AO73,"-")</f>
        <v>1.0317102235340306E-3</v>
      </c>
      <c r="AT84" s="46">
        <f t="shared" si="47"/>
        <v>53</v>
      </c>
      <c r="AU84" s="45">
        <f>IFERROR(AT84/AP73,"-")</f>
        <v>4.0719114935464044E-3</v>
      </c>
      <c r="AV84" s="187">
        <f t="shared" si="41"/>
        <v>156594.13207547169</v>
      </c>
      <c r="AW84" s="199">
        <f t="shared" si="48"/>
        <v>5.4994656179635374E-4</v>
      </c>
      <c r="BH84" s="142"/>
      <c r="BI84" s="142"/>
    </row>
    <row r="85" spans="2:61" s="20" customFormat="1">
      <c r="B85" s="381"/>
      <c r="C85" s="383"/>
      <c r="D85" s="383"/>
      <c r="E85" s="371"/>
      <c r="F85" s="378"/>
      <c r="G85" s="228" t="s">
        <v>160</v>
      </c>
      <c r="H85" s="46">
        <v>35747493</v>
      </c>
      <c r="I85" s="45">
        <f>IFERROR(H85/E73,"-")</f>
        <v>6.4456541186223276E-3</v>
      </c>
      <c r="J85" s="46">
        <v>892</v>
      </c>
      <c r="K85" s="45">
        <f>IFERROR(J85/F73,"-")</f>
        <v>9.3569705234448755E-2</v>
      </c>
      <c r="L85" s="187">
        <f t="shared" si="37"/>
        <v>40075.664798206279</v>
      </c>
      <c r="M85" s="199">
        <f t="shared" si="42"/>
        <v>9.2557043985348596E-3</v>
      </c>
      <c r="N85" s="371"/>
      <c r="O85" s="378"/>
      <c r="P85" s="228" t="s">
        <v>160</v>
      </c>
      <c r="Q85" s="46">
        <v>6381294</v>
      </c>
      <c r="R85" s="45">
        <f>IFERROR(Q85/N73,"-")</f>
        <v>7.6025555180495429E-3</v>
      </c>
      <c r="S85" s="46">
        <v>170</v>
      </c>
      <c r="T85" s="45">
        <f>IFERROR(S85/O73,"-")</f>
        <v>0.12372634643377002</v>
      </c>
      <c r="U85" s="187">
        <f t="shared" si="38"/>
        <v>37537.023529411767</v>
      </c>
      <c r="V85" s="199">
        <f t="shared" si="43"/>
        <v>1.7639795378373612E-3</v>
      </c>
      <c r="W85" s="371"/>
      <c r="X85" s="378"/>
      <c r="Y85" s="228" t="s">
        <v>160</v>
      </c>
      <c r="Z85" s="46">
        <v>5194198</v>
      </c>
      <c r="AA85" s="45">
        <f>IFERROR(Z85/W73,"-")</f>
        <v>9.4475876493633672E-3</v>
      </c>
      <c r="AB85" s="46">
        <v>93</v>
      </c>
      <c r="AC85" s="45">
        <f>IFERROR(AB85/X73,"-")</f>
        <v>0.1183206106870229</v>
      </c>
      <c r="AD85" s="187">
        <f t="shared" si="39"/>
        <v>55851.591397849465</v>
      </c>
      <c r="AE85" s="199">
        <f t="shared" si="44"/>
        <v>9.6500057069926219E-4</v>
      </c>
      <c r="AF85" s="371"/>
      <c r="AG85" s="378"/>
      <c r="AH85" s="228" t="s">
        <v>160</v>
      </c>
      <c r="AI85" s="46">
        <v>14843067</v>
      </c>
      <c r="AJ85" s="45">
        <f>IFERROR(AI85/AF73,"-")</f>
        <v>1.3381018031153678E-2</v>
      </c>
      <c r="AK85" s="46">
        <v>223</v>
      </c>
      <c r="AL85" s="45">
        <f>IFERROR(AK85/AG73,"-")</f>
        <v>0.16855631141345426</v>
      </c>
      <c r="AM85" s="187">
        <f t="shared" si="40"/>
        <v>66560.838565022423</v>
      </c>
      <c r="AN85" s="199">
        <f t="shared" si="45"/>
        <v>2.3139260996337149E-3</v>
      </c>
      <c r="AO85" s="371"/>
      <c r="AP85" s="378"/>
      <c r="AQ85" s="228" t="s">
        <v>160</v>
      </c>
      <c r="AR85" s="46">
        <f t="shared" si="46"/>
        <v>62166052</v>
      </c>
      <c r="AS85" s="45">
        <f>IFERROR(AR85/AO73,"-")</f>
        <v>7.7278675114995843E-3</v>
      </c>
      <c r="AT85" s="46">
        <f t="shared" si="47"/>
        <v>1378</v>
      </c>
      <c r="AU85" s="45">
        <f>IFERROR(AT85/AP73,"-")</f>
        <v>0.10586969883220651</v>
      </c>
      <c r="AV85" s="187">
        <f t="shared" si="41"/>
        <v>45113.24528301887</v>
      </c>
      <c r="AW85" s="199">
        <f t="shared" si="48"/>
        <v>1.4298610606705198E-2</v>
      </c>
      <c r="BH85" s="142"/>
      <c r="BI85" s="142"/>
    </row>
    <row r="86" spans="2:61" s="20" customFormat="1">
      <c r="B86" s="381"/>
      <c r="C86" s="383"/>
      <c r="D86" s="383"/>
      <c r="E86" s="371"/>
      <c r="F86" s="378"/>
      <c r="G86" s="228" t="s">
        <v>161</v>
      </c>
      <c r="H86" s="46">
        <v>52941471</v>
      </c>
      <c r="I86" s="45">
        <f>IFERROR(H86/E73,"-")</f>
        <v>9.5459116698638005E-3</v>
      </c>
      <c r="J86" s="46">
        <v>673</v>
      </c>
      <c r="K86" s="45">
        <f>IFERROR(J86/F73,"-")</f>
        <v>7.059687401657401E-2</v>
      </c>
      <c r="L86" s="187">
        <f t="shared" si="37"/>
        <v>78664.890044576518</v>
      </c>
      <c r="M86" s="199">
        <f t="shared" si="42"/>
        <v>6.9832836997914356E-3</v>
      </c>
      <c r="N86" s="371"/>
      <c r="O86" s="378"/>
      <c r="P86" s="228" t="s">
        <v>161</v>
      </c>
      <c r="Q86" s="46">
        <v>6124863</v>
      </c>
      <c r="R86" s="45">
        <f>IFERROR(Q86/N73,"-")</f>
        <v>7.2970483726259089E-3</v>
      </c>
      <c r="S86" s="46">
        <v>90</v>
      </c>
      <c r="T86" s="45">
        <f>IFERROR(S86/O73,"-")</f>
        <v>6.5502183406113537E-2</v>
      </c>
      <c r="U86" s="187">
        <f t="shared" si="38"/>
        <v>68054.03333333334</v>
      </c>
      <c r="V86" s="199">
        <f t="shared" si="43"/>
        <v>9.3387152003154416E-4</v>
      </c>
      <c r="W86" s="371"/>
      <c r="X86" s="378"/>
      <c r="Y86" s="228" t="s">
        <v>161</v>
      </c>
      <c r="Z86" s="46">
        <v>5055792</v>
      </c>
      <c r="AA86" s="45">
        <f>IFERROR(Z86/W73,"-")</f>
        <v>9.1958446822685853E-3</v>
      </c>
      <c r="AB86" s="46">
        <v>61</v>
      </c>
      <c r="AC86" s="45">
        <f>IFERROR(AB86/X73,"-")</f>
        <v>7.7608142493638677E-2</v>
      </c>
      <c r="AD86" s="187">
        <f t="shared" si="39"/>
        <v>82881.836065573763</v>
      </c>
      <c r="AE86" s="199">
        <f t="shared" si="44"/>
        <v>6.3295736357693545E-4</v>
      </c>
      <c r="AF86" s="371"/>
      <c r="AG86" s="378"/>
      <c r="AH86" s="228" t="s">
        <v>161</v>
      </c>
      <c r="AI86" s="46">
        <v>20032196</v>
      </c>
      <c r="AJ86" s="45">
        <f>IFERROR(AI86/AF73,"-")</f>
        <v>1.8059015423133547E-2</v>
      </c>
      <c r="AK86" s="46">
        <v>164</v>
      </c>
      <c r="AL86" s="45">
        <f>IFERROR(AK86/AG73,"-")</f>
        <v>0.12396069538926682</v>
      </c>
      <c r="AM86" s="187">
        <f t="shared" si="40"/>
        <v>122147.53658536586</v>
      </c>
      <c r="AN86" s="199">
        <f t="shared" si="45"/>
        <v>1.7017214365019249E-3</v>
      </c>
      <c r="AO86" s="371"/>
      <c r="AP86" s="378"/>
      <c r="AQ86" s="228" t="s">
        <v>161</v>
      </c>
      <c r="AR86" s="46">
        <f t="shared" si="46"/>
        <v>84154322</v>
      </c>
      <c r="AS86" s="45">
        <f>IFERROR(AR86/AO73,"-")</f>
        <v>1.0461231331468094E-2</v>
      </c>
      <c r="AT86" s="46">
        <f t="shared" si="47"/>
        <v>988</v>
      </c>
      <c r="AU86" s="45">
        <f>IFERROR(AT86/AP73,"-")</f>
        <v>7.5906576521204666E-2</v>
      </c>
      <c r="AV86" s="187">
        <f t="shared" si="41"/>
        <v>85176.439271255062</v>
      </c>
      <c r="AW86" s="199">
        <f t="shared" si="48"/>
        <v>1.025183401990184E-2</v>
      </c>
      <c r="BH86" s="142"/>
      <c r="BI86" s="142"/>
    </row>
    <row r="87" spans="2:61" s="20" customFormat="1">
      <c r="B87" s="381"/>
      <c r="C87" s="383"/>
      <c r="D87" s="383"/>
      <c r="E87" s="371"/>
      <c r="F87" s="378"/>
      <c r="G87" s="228" t="s">
        <v>162</v>
      </c>
      <c r="H87" s="46">
        <v>22801091</v>
      </c>
      <c r="I87" s="45">
        <f>IFERROR(H87/E73,"-")</f>
        <v>4.111279806761064E-3</v>
      </c>
      <c r="J87" s="46">
        <v>501</v>
      </c>
      <c r="K87" s="45">
        <f>IFERROR(J87/F73,"-")</f>
        <v>5.2554285114864159E-2</v>
      </c>
      <c r="L87" s="187">
        <f t="shared" si="37"/>
        <v>45511.159680638724</v>
      </c>
      <c r="M87" s="199">
        <f t="shared" si="42"/>
        <v>5.1985514615089292E-3</v>
      </c>
      <c r="N87" s="371"/>
      <c r="O87" s="378"/>
      <c r="P87" s="228" t="s">
        <v>162</v>
      </c>
      <c r="Q87" s="46">
        <v>4282407</v>
      </c>
      <c r="R87" s="45">
        <f>IFERROR(Q87/N73,"-")</f>
        <v>5.1019804084224902E-3</v>
      </c>
      <c r="S87" s="46">
        <v>98</v>
      </c>
      <c r="T87" s="45">
        <f>IFERROR(S87/O73,"-")</f>
        <v>7.132459970887918E-2</v>
      </c>
      <c r="U87" s="187">
        <f t="shared" si="38"/>
        <v>43698.030612244896</v>
      </c>
      <c r="V87" s="199">
        <f t="shared" si="43"/>
        <v>1.0168823218121258E-3</v>
      </c>
      <c r="W87" s="371"/>
      <c r="X87" s="378"/>
      <c r="Y87" s="228" t="s">
        <v>162</v>
      </c>
      <c r="Z87" s="46">
        <v>4143489</v>
      </c>
      <c r="AA87" s="45">
        <f>IFERROR(Z87/W73,"-")</f>
        <v>7.5364811856754345E-3</v>
      </c>
      <c r="AB87" s="46">
        <v>72</v>
      </c>
      <c r="AC87" s="45">
        <f>IFERROR(AB87/X73,"-")</f>
        <v>9.1603053435114504E-2</v>
      </c>
      <c r="AD87" s="187">
        <f t="shared" si="39"/>
        <v>57548.458333333336</v>
      </c>
      <c r="AE87" s="199">
        <f t="shared" si="44"/>
        <v>7.470972160252353E-4</v>
      </c>
      <c r="AF87" s="371"/>
      <c r="AG87" s="378"/>
      <c r="AH87" s="228" t="s">
        <v>162</v>
      </c>
      <c r="AI87" s="46">
        <v>8647183</v>
      </c>
      <c r="AJ87" s="45">
        <f>IFERROR(AI87/AF73,"-")</f>
        <v>7.7954314725983218E-3</v>
      </c>
      <c r="AK87" s="46">
        <v>155</v>
      </c>
      <c r="AL87" s="45">
        <f>IFERROR(AK87/AG73,"-")</f>
        <v>0.11715797430083144</v>
      </c>
      <c r="AM87" s="187">
        <f t="shared" si="40"/>
        <v>55788.277419354839</v>
      </c>
      <c r="AN87" s="199">
        <f t="shared" si="45"/>
        <v>1.6083342844987704E-3</v>
      </c>
      <c r="AO87" s="371"/>
      <c r="AP87" s="378"/>
      <c r="AQ87" s="228" t="s">
        <v>162</v>
      </c>
      <c r="AR87" s="46">
        <f t="shared" si="46"/>
        <v>39874170</v>
      </c>
      <c r="AS87" s="45">
        <f>IFERROR(AR87/AO73,"-")</f>
        <v>4.9567616565229424E-3</v>
      </c>
      <c r="AT87" s="46">
        <f t="shared" si="47"/>
        <v>826</v>
      </c>
      <c r="AU87" s="45">
        <f>IFERROR(AT87/AP73,"-")</f>
        <v>6.3460356484326977E-2</v>
      </c>
      <c r="AV87" s="187">
        <f t="shared" si="41"/>
        <v>48273.813559322036</v>
      </c>
      <c r="AW87" s="199">
        <f t="shared" si="48"/>
        <v>8.5708652838450607E-3</v>
      </c>
      <c r="BH87" s="142"/>
      <c r="BI87" s="142"/>
    </row>
    <row r="88" spans="2:61" s="20" customFormat="1">
      <c r="B88" s="381"/>
      <c r="C88" s="383"/>
      <c r="D88" s="383"/>
      <c r="E88" s="371"/>
      <c r="F88" s="378"/>
      <c r="G88" s="229" t="s">
        <v>163</v>
      </c>
      <c r="H88" s="48">
        <v>11194599</v>
      </c>
      <c r="I88" s="47">
        <f>IFERROR(H88/E73,"-")</f>
        <v>2.0185055536810761E-3</v>
      </c>
      <c r="J88" s="48">
        <v>646</v>
      </c>
      <c r="K88" s="47">
        <f>IFERROR(J88/F73,"-")</f>
        <v>6.7764607154096296E-2</v>
      </c>
      <c r="L88" s="188">
        <f t="shared" si="37"/>
        <v>17329.100619195047</v>
      </c>
      <c r="M88" s="200">
        <f t="shared" si="42"/>
        <v>6.7031222437819718E-3</v>
      </c>
      <c r="N88" s="371"/>
      <c r="O88" s="378"/>
      <c r="P88" s="229" t="s">
        <v>163</v>
      </c>
      <c r="Q88" s="48">
        <v>755279</v>
      </c>
      <c r="R88" s="47">
        <f>IFERROR(Q88/N73,"-")</f>
        <v>8.9982541614865897E-4</v>
      </c>
      <c r="S88" s="48">
        <v>97</v>
      </c>
      <c r="T88" s="47">
        <f>IFERROR(S88/O73,"-")</f>
        <v>7.0596797671033482E-2</v>
      </c>
      <c r="U88" s="188">
        <f t="shared" si="38"/>
        <v>7786.3814432989693</v>
      </c>
      <c r="V88" s="200">
        <f t="shared" si="43"/>
        <v>1.0065059715895532E-3</v>
      </c>
      <c r="W88" s="371"/>
      <c r="X88" s="378"/>
      <c r="Y88" s="229" t="s">
        <v>163</v>
      </c>
      <c r="Z88" s="48">
        <v>1462831</v>
      </c>
      <c r="AA88" s="47">
        <f>IFERROR(Z88/W73,"-")</f>
        <v>2.6607041334785206E-3</v>
      </c>
      <c r="AB88" s="48">
        <v>64</v>
      </c>
      <c r="AC88" s="47">
        <f>IFERROR(AB88/X73,"-")</f>
        <v>8.1424936386768454E-2</v>
      </c>
      <c r="AD88" s="188">
        <f t="shared" si="39"/>
        <v>22856.734375</v>
      </c>
      <c r="AE88" s="200">
        <f t="shared" si="44"/>
        <v>6.6408641424465359E-4</v>
      </c>
      <c r="AF88" s="371"/>
      <c r="AG88" s="378"/>
      <c r="AH88" s="229" t="s">
        <v>163</v>
      </c>
      <c r="AI88" s="48">
        <v>1774456</v>
      </c>
      <c r="AJ88" s="47">
        <f>IFERROR(AI88/AF73,"-")</f>
        <v>1.5996712627847623E-3</v>
      </c>
      <c r="AK88" s="48">
        <v>126</v>
      </c>
      <c r="AL88" s="47">
        <f>IFERROR(AK88/AG73,"-")</f>
        <v>9.5238095238095233E-2</v>
      </c>
      <c r="AM88" s="188">
        <f t="shared" si="40"/>
        <v>14082.984126984127</v>
      </c>
      <c r="AN88" s="200">
        <f t="shared" si="45"/>
        <v>1.3074201280441618E-3</v>
      </c>
      <c r="AO88" s="371"/>
      <c r="AP88" s="378"/>
      <c r="AQ88" s="229" t="s">
        <v>163</v>
      </c>
      <c r="AR88" s="48">
        <f t="shared" si="46"/>
        <v>15187165</v>
      </c>
      <c r="AS88" s="47">
        <f>IFERROR(AR88/AO73,"-")</f>
        <v>1.8879178461466974E-3</v>
      </c>
      <c r="AT88" s="48">
        <f t="shared" si="47"/>
        <v>933</v>
      </c>
      <c r="AU88" s="47">
        <f>IFERROR(AT88/AP73,"-")</f>
        <v>7.1681007990165954E-2</v>
      </c>
      <c r="AV88" s="188">
        <f t="shared" si="41"/>
        <v>16277.775991425509</v>
      </c>
      <c r="AW88" s="200">
        <f t="shared" si="48"/>
        <v>9.6811347576603399E-3</v>
      </c>
      <c r="BH88" s="142"/>
      <c r="BI88" s="142"/>
    </row>
    <row r="89" spans="2:61" s="20" customFormat="1">
      <c r="B89" s="381"/>
      <c r="C89" s="384"/>
      <c r="D89" s="384"/>
      <c r="E89" s="372"/>
      <c r="F89" s="379"/>
      <c r="G89" s="230" t="s">
        <v>86</v>
      </c>
      <c r="H89" s="49">
        <f>SUM(H73:H88)</f>
        <v>863258357</v>
      </c>
      <c r="I89" s="47">
        <f>IFERROR(H89/E73,"-")</f>
        <v>0.15565468560920323</v>
      </c>
      <c r="J89" s="48">
        <v>7143</v>
      </c>
      <c r="K89" s="47">
        <f>IFERROR(J89/F73,"-")</f>
        <v>0.7492919332843806</v>
      </c>
      <c r="L89" s="188">
        <f t="shared" si="37"/>
        <v>120853.7529049419</v>
      </c>
      <c r="M89" s="201">
        <f t="shared" si="42"/>
        <v>7.4118269639836878E-2</v>
      </c>
      <c r="N89" s="372"/>
      <c r="O89" s="379"/>
      <c r="P89" s="230" t="s">
        <v>86</v>
      </c>
      <c r="Q89" s="49">
        <f>SUM(Q73:Q88)</f>
        <v>131655594</v>
      </c>
      <c r="R89" s="47">
        <f>IFERROR(Q89/N73,"-")</f>
        <v>0.15685203700797837</v>
      </c>
      <c r="S89" s="48">
        <v>1104</v>
      </c>
      <c r="T89" s="47">
        <f>IFERROR(S89/O73,"-")</f>
        <v>0.80349344978165937</v>
      </c>
      <c r="U89" s="188">
        <f t="shared" si="38"/>
        <v>119253.25543478261</v>
      </c>
      <c r="V89" s="201">
        <f t="shared" si="43"/>
        <v>1.1455490645720275E-2</v>
      </c>
      <c r="W89" s="372"/>
      <c r="X89" s="379"/>
      <c r="Y89" s="230" t="s">
        <v>86</v>
      </c>
      <c r="Z89" s="49">
        <f>SUM(Z73:Z88)</f>
        <v>89094183</v>
      </c>
      <c r="AA89" s="47">
        <f>IFERROR(Z89/W73,"-")</f>
        <v>0.16205102365002638</v>
      </c>
      <c r="AB89" s="48">
        <v>641</v>
      </c>
      <c r="AC89" s="47">
        <f>IFERROR(AB89/X73,"-")</f>
        <v>0.81552162849872778</v>
      </c>
      <c r="AD89" s="188">
        <f t="shared" si="39"/>
        <v>138992.48517940717</v>
      </c>
      <c r="AE89" s="201">
        <f t="shared" si="44"/>
        <v>6.6512404926691087E-3</v>
      </c>
      <c r="AF89" s="372"/>
      <c r="AG89" s="379"/>
      <c r="AH89" s="230" t="s">
        <v>86</v>
      </c>
      <c r="AI89" s="49">
        <f>SUM(AI73:AI88)</f>
        <v>208853212</v>
      </c>
      <c r="AJ89" s="47">
        <f>IFERROR(AI89/AF73,"-")</f>
        <v>0.18828107396108645</v>
      </c>
      <c r="AK89" s="48">
        <v>1139</v>
      </c>
      <c r="AL89" s="47">
        <f>IFERROR(AK89/AG73,"-")</f>
        <v>0.86092214663643241</v>
      </c>
      <c r="AM89" s="188">
        <f t="shared" si="40"/>
        <v>183365.4187884109</v>
      </c>
      <c r="AN89" s="201">
        <f t="shared" si="45"/>
        <v>1.1818662903510319E-2</v>
      </c>
      <c r="AO89" s="372"/>
      <c r="AP89" s="379"/>
      <c r="AQ89" s="230" t="s">
        <v>86</v>
      </c>
      <c r="AR89" s="49">
        <f>SUM(AR73:AR88)</f>
        <v>1292861346</v>
      </c>
      <c r="AS89" s="47">
        <f>IFERROR(AR89/AO73,"-")</f>
        <v>0.16071571012145058</v>
      </c>
      <c r="AT89" s="48">
        <f>SUM(J89,S89,AB89,AK89)</f>
        <v>10027</v>
      </c>
      <c r="AU89" s="47">
        <f>IFERROR(AT89/AP73,"-")</f>
        <v>0.77035955746773199</v>
      </c>
      <c r="AV89" s="188">
        <f t="shared" si="41"/>
        <v>128938.00199461455</v>
      </c>
      <c r="AW89" s="201">
        <f t="shared" si="48"/>
        <v>0.10404366368173659</v>
      </c>
      <c r="BH89" s="142"/>
      <c r="BI89" s="142"/>
    </row>
    <row r="90" spans="2:61" s="20" customFormat="1">
      <c r="B90" s="381">
        <v>6</v>
      </c>
      <c r="C90" s="382" t="s">
        <v>168</v>
      </c>
      <c r="D90" s="385">
        <f>BB10</f>
        <v>121794</v>
      </c>
      <c r="E90" s="380">
        <v>4318209100</v>
      </c>
      <c r="F90" s="377">
        <v>7123</v>
      </c>
      <c r="G90" s="226" t="s">
        <v>149</v>
      </c>
      <c r="H90" s="44">
        <v>86338725</v>
      </c>
      <c r="I90" s="43">
        <f>IFERROR(H90/E90,"-")</f>
        <v>1.9994104731982525E-2</v>
      </c>
      <c r="J90" s="44">
        <v>1213</v>
      </c>
      <c r="K90" s="43">
        <f>IFERROR(J90/F90,"-")</f>
        <v>0.17029341569563386</v>
      </c>
      <c r="L90" s="186">
        <f t="shared" si="37"/>
        <v>71177.844187963725</v>
      </c>
      <c r="M90" s="202">
        <f>IFERROR(J90/$BB$10,0)</f>
        <v>9.9594397096737109E-3</v>
      </c>
      <c r="N90" s="380">
        <v>682125850</v>
      </c>
      <c r="O90" s="377">
        <v>1075</v>
      </c>
      <c r="P90" s="226" t="s">
        <v>149</v>
      </c>
      <c r="Q90" s="44">
        <v>17110537</v>
      </c>
      <c r="R90" s="43">
        <f>IFERROR(Q90/N90,"-")</f>
        <v>2.5084135134301098E-2</v>
      </c>
      <c r="S90" s="44">
        <v>211</v>
      </c>
      <c r="T90" s="43">
        <f>IFERROR(S90/O90,"-")</f>
        <v>0.19627906976744186</v>
      </c>
      <c r="U90" s="186">
        <f t="shared" si="38"/>
        <v>81092.592417061605</v>
      </c>
      <c r="V90" s="202">
        <f>IFERROR(S90/$BB$10,0)</f>
        <v>1.7324334532078755E-3</v>
      </c>
      <c r="W90" s="380">
        <v>468615640</v>
      </c>
      <c r="X90" s="377">
        <v>638</v>
      </c>
      <c r="Y90" s="226" t="s">
        <v>149</v>
      </c>
      <c r="Z90" s="44">
        <v>9885009</v>
      </c>
      <c r="AA90" s="43">
        <f>IFERROR(Z90/W90,"-")</f>
        <v>2.1094065490430493E-2</v>
      </c>
      <c r="AB90" s="44">
        <v>140</v>
      </c>
      <c r="AC90" s="43">
        <f>IFERROR(AB90/X90,"-")</f>
        <v>0.21943573667711599</v>
      </c>
      <c r="AD90" s="186">
        <f t="shared" si="39"/>
        <v>70607.207142857136</v>
      </c>
      <c r="AE90" s="202">
        <f>IFERROR(AB90/$BB$10,0)</f>
        <v>1.1494819120810549E-3</v>
      </c>
      <c r="AF90" s="380">
        <v>807113340</v>
      </c>
      <c r="AG90" s="377">
        <v>1006</v>
      </c>
      <c r="AH90" s="226" t="s">
        <v>149</v>
      </c>
      <c r="AI90" s="44">
        <v>18397483</v>
      </c>
      <c r="AJ90" s="43">
        <f>IFERROR(AI90/AF90,"-")</f>
        <v>2.2794175350886903E-2</v>
      </c>
      <c r="AK90" s="44">
        <v>259</v>
      </c>
      <c r="AL90" s="43">
        <f>IFERROR(AK90/AG90,"-")</f>
        <v>0.25745526838966204</v>
      </c>
      <c r="AM90" s="186">
        <f t="shared" si="40"/>
        <v>71032.752895752899</v>
      </c>
      <c r="AN90" s="202">
        <f>IFERROR(AK90/$BB$10,0)</f>
        <v>2.1265415373499514E-3</v>
      </c>
      <c r="AO90" s="380">
        <f>SUM(E90,N90,W90,AF90,)</f>
        <v>6276063930</v>
      </c>
      <c r="AP90" s="377">
        <f>SUM(F90,O90,X90,AG90,)</f>
        <v>9842</v>
      </c>
      <c r="AQ90" s="226" t="s">
        <v>149</v>
      </c>
      <c r="AR90" s="44">
        <f>SUM(H90,Q90,Z90,AI90)</f>
        <v>131731754</v>
      </c>
      <c r="AS90" s="43">
        <f>IFERROR(AR90/AO90,"-")</f>
        <v>2.0989549416524186E-2</v>
      </c>
      <c r="AT90" s="44">
        <f>SUM(J90,S90,AB90,AK90)</f>
        <v>1823</v>
      </c>
      <c r="AU90" s="43">
        <f>IFERROR(AT90/AP90,"-")</f>
        <v>0.18522657996342207</v>
      </c>
      <c r="AV90" s="186">
        <f t="shared" si="41"/>
        <v>72260.973121228744</v>
      </c>
      <c r="AW90" s="202">
        <f>IFERROR(AT90/$BB$10,0)</f>
        <v>1.4967896612312593E-2</v>
      </c>
      <c r="BH90" s="142"/>
      <c r="BI90" s="142"/>
    </row>
    <row r="91" spans="2:61" s="20" customFormat="1">
      <c r="B91" s="381"/>
      <c r="C91" s="383"/>
      <c r="D91" s="383"/>
      <c r="E91" s="371"/>
      <c r="F91" s="378"/>
      <c r="G91" s="227" t="s">
        <v>150</v>
      </c>
      <c r="H91" s="46">
        <v>121997126</v>
      </c>
      <c r="I91" s="45">
        <f>IFERROR(H91/E90,"-")</f>
        <v>2.8251787529232894E-2</v>
      </c>
      <c r="J91" s="46">
        <v>1772</v>
      </c>
      <c r="K91" s="45">
        <f>IFERROR(J91/F90,"-")</f>
        <v>0.24877158500631757</v>
      </c>
      <c r="L91" s="187">
        <f t="shared" si="37"/>
        <v>68847.136568848757</v>
      </c>
      <c r="M91" s="199">
        <f t="shared" ref="M91:M106" si="49">IFERROR(J91/$BB$10,0)</f>
        <v>1.4549156772911638E-2</v>
      </c>
      <c r="N91" s="371"/>
      <c r="O91" s="378"/>
      <c r="P91" s="227" t="s">
        <v>150</v>
      </c>
      <c r="Q91" s="46">
        <v>23541125</v>
      </c>
      <c r="R91" s="45">
        <f>IFERROR(Q91/N90,"-")</f>
        <v>3.4511410174530112E-2</v>
      </c>
      <c r="S91" s="46">
        <v>316</v>
      </c>
      <c r="T91" s="45">
        <f>IFERROR(S91/O90,"-")</f>
        <v>0.29395348837209301</v>
      </c>
      <c r="U91" s="187">
        <f t="shared" si="38"/>
        <v>74497.231012658231</v>
      </c>
      <c r="V91" s="199">
        <f t="shared" ref="V91:V106" si="50">IFERROR(S91/$BB$10,0)</f>
        <v>2.5945448872686668E-3</v>
      </c>
      <c r="W91" s="371"/>
      <c r="X91" s="378"/>
      <c r="Y91" s="227" t="s">
        <v>150</v>
      </c>
      <c r="Z91" s="46">
        <v>14080943</v>
      </c>
      <c r="AA91" s="45">
        <f>IFERROR(Z91/W90,"-")</f>
        <v>3.0047957853049891E-2</v>
      </c>
      <c r="AB91" s="46">
        <v>206</v>
      </c>
      <c r="AC91" s="45">
        <f>IFERROR(AB91/X90,"-")</f>
        <v>0.32288401253918497</v>
      </c>
      <c r="AD91" s="187">
        <f t="shared" si="39"/>
        <v>68354.092233009709</v>
      </c>
      <c r="AE91" s="199">
        <f t="shared" ref="AE91:AE106" si="51">IFERROR(AB91/$BB$10,0)</f>
        <v>1.6913805277764093E-3</v>
      </c>
      <c r="AF91" s="371"/>
      <c r="AG91" s="378"/>
      <c r="AH91" s="227" t="s">
        <v>150</v>
      </c>
      <c r="AI91" s="46">
        <v>20130838</v>
      </c>
      <c r="AJ91" s="45">
        <f>IFERROR(AI91/AF90,"-")</f>
        <v>2.4941773357382496E-2</v>
      </c>
      <c r="AK91" s="46">
        <v>315</v>
      </c>
      <c r="AL91" s="45">
        <f>IFERROR(AK91/AG90,"-")</f>
        <v>0.31312127236580517</v>
      </c>
      <c r="AM91" s="187">
        <f t="shared" si="40"/>
        <v>63907.422222222223</v>
      </c>
      <c r="AN91" s="199">
        <f t="shared" ref="AN91:AN106" si="52">IFERROR(AK91/$BB$10,0)</f>
        <v>2.5863343021823733E-3</v>
      </c>
      <c r="AO91" s="371"/>
      <c r="AP91" s="378"/>
      <c r="AQ91" s="227" t="s">
        <v>150</v>
      </c>
      <c r="AR91" s="46">
        <f t="shared" ref="AR91:AR105" si="53">SUM(H91,Q91,Z91,AI91)</f>
        <v>179750032</v>
      </c>
      <c r="AS91" s="45">
        <f>IFERROR(AR91/AO90,"-")</f>
        <v>2.8640567400976109E-2</v>
      </c>
      <c r="AT91" s="46">
        <f t="shared" ref="AT91:AT105" si="54">SUM(J91,S91,AB91,AK91)</f>
        <v>2609</v>
      </c>
      <c r="AU91" s="45">
        <f>IFERROR(AT91/AP90,"-")</f>
        <v>0.26508839666734402</v>
      </c>
      <c r="AV91" s="187">
        <f t="shared" si="41"/>
        <v>68896.141050210805</v>
      </c>
      <c r="AW91" s="199">
        <f t="shared" ref="AW91:AW106" si="55">IFERROR(AT91/$BB$10,0)</f>
        <v>2.1421416490139088E-2</v>
      </c>
      <c r="BH91" s="142"/>
      <c r="BI91" s="142"/>
    </row>
    <row r="92" spans="2:61" s="20" customFormat="1">
      <c r="B92" s="381"/>
      <c r="C92" s="383"/>
      <c r="D92" s="383"/>
      <c r="E92" s="371"/>
      <c r="F92" s="378"/>
      <c r="G92" s="228" t="s">
        <v>151</v>
      </c>
      <c r="H92" s="46">
        <v>88323155</v>
      </c>
      <c r="I92" s="45">
        <f>IFERROR(H92/E90,"-")</f>
        <v>2.0453654039124691E-2</v>
      </c>
      <c r="J92" s="46">
        <v>2054</v>
      </c>
      <c r="K92" s="45">
        <f>IFERROR(J92/F90,"-")</f>
        <v>0.28836164537414011</v>
      </c>
      <c r="L92" s="187">
        <f t="shared" si="37"/>
        <v>43000.562317429409</v>
      </c>
      <c r="M92" s="199">
        <f t="shared" si="49"/>
        <v>1.6864541767246333E-2</v>
      </c>
      <c r="N92" s="371"/>
      <c r="O92" s="378"/>
      <c r="P92" s="228" t="s">
        <v>151</v>
      </c>
      <c r="Q92" s="46">
        <v>13441744</v>
      </c>
      <c r="R92" s="45">
        <f>IFERROR(Q92/N90,"-")</f>
        <v>1.9705665750682225E-2</v>
      </c>
      <c r="S92" s="46">
        <v>322</v>
      </c>
      <c r="T92" s="45">
        <f>IFERROR(S92/O90,"-")</f>
        <v>0.29953488372093023</v>
      </c>
      <c r="U92" s="187">
        <f t="shared" si="38"/>
        <v>41744.546583850934</v>
      </c>
      <c r="V92" s="199">
        <f t="shared" si="50"/>
        <v>2.6438083977864263E-3</v>
      </c>
      <c r="W92" s="371"/>
      <c r="X92" s="378"/>
      <c r="Y92" s="228" t="s">
        <v>151</v>
      </c>
      <c r="Z92" s="46">
        <v>8604263</v>
      </c>
      <c r="AA92" s="45">
        <f>IFERROR(Z92/W90,"-")</f>
        <v>1.8361023972652726E-2</v>
      </c>
      <c r="AB92" s="46">
        <v>201</v>
      </c>
      <c r="AC92" s="45">
        <f>IFERROR(AB92/X90,"-")</f>
        <v>0.31504702194357365</v>
      </c>
      <c r="AD92" s="187">
        <f t="shared" si="39"/>
        <v>42807.278606965177</v>
      </c>
      <c r="AE92" s="199">
        <f t="shared" si="51"/>
        <v>1.6503276023449431E-3</v>
      </c>
      <c r="AF92" s="371"/>
      <c r="AG92" s="378"/>
      <c r="AH92" s="228" t="s">
        <v>151</v>
      </c>
      <c r="AI92" s="46">
        <v>12207836</v>
      </c>
      <c r="AJ92" s="45">
        <f>IFERROR(AI92/AF90,"-")</f>
        <v>1.5125305697462515E-2</v>
      </c>
      <c r="AK92" s="46">
        <v>297</v>
      </c>
      <c r="AL92" s="45">
        <f>IFERROR(AK92/AG90,"-")</f>
        <v>0.2952286282306163</v>
      </c>
      <c r="AM92" s="187">
        <f t="shared" si="40"/>
        <v>41103.824915824916</v>
      </c>
      <c r="AN92" s="199">
        <f t="shared" si="52"/>
        <v>2.4385437706290949E-3</v>
      </c>
      <c r="AO92" s="371"/>
      <c r="AP92" s="378"/>
      <c r="AQ92" s="228" t="s">
        <v>151</v>
      </c>
      <c r="AR92" s="46">
        <f t="shared" si="53"/>
        <v>122576998</v>
      </c>
      <c r="AS92" s="45">
        <f>IFERROR(AR92/AO90,"-")</f>
        <v>1.9530871477276363E-2</v>
      </c>
      <c r="AT92" s="46">
        <f t="shared" si="54"/>
        <v>2874</v>
      </c>
      <c r="AU92" s="45">
        <f>IFERROR(AT92/AP90,"-")</f>
        <v>0.29201381832960782</v>
      </c>
      <c r="AV92" s="187">
        <f t="shared" si="41"/>
        <v>42650.31245650661</v>
      </c>
      <c r="AW92" s="199">
        <f t="shared" si="55"/>
        <v>2.3597221538006797E-2</v>
      </c>
      <c r="BH92" s="142"/>
      <c r="BI92" s="142"/>
    </row>
    <row r="93" spans="2:61" s="20" customFormat="1">
      <c r="B93" s="381"/>
      <c r="C93" s="383"/>
      <c r="D93" s="383"/>
      <c r="E93" s="371"/>
      <c r="F93" s="378"/>
      <c r="G93" s="228" t="s">
        <v>152</v>
      </c>
      <c r="H93" s="46">
        <v>22743425</v>
      </c>
      <c r="I93" s="45">
        <f>IFERROR(H93/E90,"-")</f>
        <v>5.2668651455530487E-3</v>
      </c>
      <c r="J93" s="46">
        <v>298</v>
      </c>
      <c r="K93" s="45">
        <f>IFERROR(J93/F90,"-")</f>
        <v>4.1836304927699006E-2</v>
      </c>
      <c r="L93" s="187">
        <f t="shared" si="37"/>
        <v>76320.218120805366</v>
      </c>
      <c r="M93" s="199">
        <f t="shared" si="49"/>
        <v>2.4467543557153883E-3</v>
      </c>
      <c r="N93" s="371"/>
      <c r="O93" s="378"/>
      <c r="P93" s="228" t="s">
        <v>152</v>
      </c>
      <c r="Q93" s="46">
        <v>5588091</v>
      </c>
      <c r="R93" s="45">
        <f>IFERROR(Q93/N90,"-")</f>
        <v>8.1921701105448497E-3</v>
      </c>
      <c r="S93" s="46">
        <v>54</v>
      </c>
      <c r="T93" s="45">
        <f>IFERROR(S93/O90,"-")</f>
        <v>5.0232558139534887E-2</v>
      </c>
      <c r="U93" s="187">
        <f t="shared" si="38"/>
        <v>103483.16666666667</v>
      </c>
      <c r="V93" s="199">
        <f t="shared" si="50"/>
        <v>4.4337159465983545E-4</v>
      </c>
      <c r="W93" s="371"/>
      <c r="X93" s="378"/>
      <c r="Y93" s="228" t="s">
        <v>152</v>
      </c>
      <c r="Z93" s="46">
        <v>1985996</v>
      </c>
      <c r="AA93" s="45">
        <f>IFERROR(Z93/W90,"-")</f>
        <v>4.2380062261686358E-3</v>
      </c>
      <c r="AB93" s="46">
        <v>31</v>
      </c>
      <c r="AC93" s="45">
        <f>IFERROR(AB93/X90,"-")</f>
        <v>4.8589341692789965E-2</v>
      </c>
      <c r="AD93" s="187">
        <f t="shared" si="39"/>
        <v>64064.387096774197</v>
      </c>
      <c r="AE93" s="199">
        <f t="shared" si="51"/>
        <v>2.5452813767509074E-4</v>
      </c>
      <c r="AF93" s="371"/>
      <c r="AG93" s="378"/>
      <c r="AH93" s="228" t="s">
        <v>152</v>
      </c>
      <c r="AI93" s="46">
        <v>1234059</v>
      </c>
      <c r="AJ93" s="45">
        <f>IFERROR(AI93/AF90,"-")</f>
        <v>1.5289785694782346E-3</v>
      </c>
      <c r="AK93" s="46">
        <v>59</v>
      </c>
      <c r="AL93" s="45">
        <f>IFERROR(AK93/AG90,"-")</f>
        <v>5.8648111332007952E-2</v>
      </c>
      <c r="AM93" s="187">
        <f t="shared" si="40"/>
        <v>20916.254237288136</v>
      </c>
      <c r="AN93" s="199">
        <f t="shared" si="52"/>
        <v>4.8442452009130169E-4</v>
      </c>
      <c r="AO93" s="371"/>
      <c r="AP93" s="378"/>
      <c r="AQ93" s="228" t="s">
        <v>152</v>
      </c>
      <c r="AR93" s="46">
        <f t="shared" si="53"/>
        <v>31551571</v>
      </c>
      <c r="AS93" s="45">
        <f>IFERROR(AR93/AO90,"-")</f>
        <v>5.0272864253631021E-3</v>
      </c>
      <c r="AT93" s="46">
        <f t="shared" si="54"/>
        <v>442</v>
      </c>
      <c r="AU93" s="45">
        <f>IFERROR(AT93/AP90,"-")</f>
        <v>4.4909571225360698E-2</v>
      </c>
      <c r="AV93" s="187">
        <f t="shared" si="41"/>
        <v>71383.644796380089</v>
      </c>
      <c r="AW93" s="199">
        <f t="shared" si="55"/>
        <v>3.629078608141616E-3</v>
      </c>
      <c r="BH93" s="142"/>
      <c r="BI93" s="142"/>
    </row>
    <row r="94" spans="2:61" s="20" customFormat="1">
      <c r="B94" s="381"/>
      <c r="C94" s="383"/>
      <c r="D94" s="383"/>
      <c r="E94" s="371"/>
      <c r="F94" s="378"/>
      <c r="G94" s="228" t="s">
        <v>153</v>
      </c>
      <c r="H94" s="46">
        <v>112407359</v>
      </c>
      <c r="I94" s="45">
        <f>IFERROR(H94/E90,"-")</f>
        <v>2.6031013412481579E-2</v>
      </c>
      <c r="J94" s="46">
        <v>2332</v>
      </c>
      <c r="K94" s="45">
        <f>IFERROR(J94/F90,"-")</f>
        <v>0.32739014460199356</v>
      </c>
      <c r="L94" s="187">
        <f t="shared" si="37"/>
        <v>48202.12650085763</v>
      </c>
      <c r="M94" s="199">
        <f t="shared" si="49"/>
        <v>1.9147084421235857E-2</v>
      </c>
      <c r="N94" s="371"/>
      <c r="O94" s="378"/>
      <c r="P94" s="228" t="s">
        <v>153</v>
      </c>
      <c r="Q94" s="46">
        <v>17831979</v>
      </c>
      <c r="R94" s="45">
        <f>IFERROR(Q94/N90,"-")</f>
        <v>2.6141772812157755E-2</v>
      </c>
      <c r="S94" s="46">
        <v>377</v>
      </c>
      <c r="T94" s="45">
        <f>IFERROR(S94/O90,"-")</f>
        <v>0.35069767441860467</v>
      </c>
      <c r="U94" s="187">
        <f t="shared" si="38"/>
        <v>47299.679045092838</v>
      </c>
      <c r="V94" s="199">
        <f t="shared" si="50"/>
        <v>3.0953905775325551E-3</v>
      </c>
      <c r="W94" s="371"/>
      <c r="X94" s="378"/>
      <c r="Y94" s="228" t="s">
        <v>153</v>
      </c>
      <c r="Z94" s="46">
        <v>21784187</v>
      </c>
      <c r="AA94" s="45">
        <f>IFERROR(Z94/W90,"-")</f>
        <v>4.6486256839400407E-2</v>
      </c>
      <c r="AB94" s="46">
        <v>241</v>
      </c>
      <c r="AC94" s="45">
        <f>IFERROR(AB94/X90,"-")</f>
        <v>0.37774294670846392</v>
      </c>
      <c r="AD94" s="187">
        <f t="shared" si="39"/>
        <v>90390.817427385889</v>
      </c>
      <c r="AE94" s="199">
        <f t="shared" si="51"/>
        <v>1.978751005796673E-3</v>
      </c>
      <c r="AF94" s="371"/>
      <c r="AG94" s="378"/>
      <c r="AH94" s="228" t="s">
        <v>153</v>
      </c>
      <c r="AI94" s="46">
        <v>14766112</v>
      </c>
      <c r="AJ94" s="45">
        <f>IFERROR(AI94/AF90,"-")</f>
        <v>1.8294967098425111E-2</v>
      </c>
      <c r="AK94" s="46">
        <v>384</v>
      </c>
      <c r="AL94" s="45">
        <f>IFERROR(AK94/AG90,"-")</f>
        <v>0.38170974155069581</v>
      </c>
      <c r="AM94" s="187">
        <f t="shared" si="40"/>
        <v>38453.416666666664</v>
      </c>
      <c r="AN94" s="199">
        <f t="shared" si="52"/>
        <v>3.1528646731366077E-3</v>
      </c>
      <c r="AO94" s="371"/>
      <c r="AP94" s="378"/>
      <c r="AQ94" s="228" t="s">
        <v>153</v>
      </c>
      <c r="AR94" s="46">
        <f t="shared" si="53"/>
        <v>166789637</v>
      </c>
      <c r="AS94" s="45">
        <f>IFERROR(AR94/AO90,"-")</f>
        <v>2.6575515938060242E-2</v>
      </c>
      <c r="AT94" s="46">
        <f t="shared" si="54"/>
        <v>3334</v>
      </c>
      <c r="AU94" s="45">
        <f>IFERROR(AT94/AP90,"-")</f>
        <v>0.33875228612070718</v>
      </c>
      <c r="AV94" s="187">
        <f t="shared" si="41"/>
        <v>50026.885722855426</v>
      </c>
      <c r="AW94" s="199">
        <f t="shared" si="55"/>
        <v>2.7374090677701694E-2</v>
      </c>
      <c r="BH94" s="142"/>
      <c r="BI94" s="142"/>
    </row>
    <row r="95" spans="2:61" s="20" customFormat="1">
      <c r="B95" s="381"/>
      <c r="C95" s="383"/>
      <c r="D95" s="383"/>
      <c r="E95" s="371"/>
      <c r="F95" s="378"/>
      <c r="G95" s="228" t="s">
        <v>154</v>
      </c>
      <c r="H95" s="46">
        <v>160734876</v>
      </c>
      <c r="I95" s="45">
        <f>IFERROR(H95/E90,"-")</f>
        <v>3.7222578221142652E-2</v>
      </c>
      <c r="J95" s="46">
        <v>2518</v>
      </c>
      <c r="K95" s="45">
        <f>IFERROR(J95/F90,"-")</f>
        <v>0.35350273761055734</v>
      </c>
      <c r="L95" s="187">
        <f t="shared" si="37"/>
        <v>63834.34312946783</v>
      </c>
      <c r="M95" s="199">
        <f t="shared" si="49"/>
        <v>2.0674253247286403E-2</v>
      </c>
      <c r="N95" s="371"/>
      <c r="O95" s="378"/>
      <c r="P95" s="228" t="s">
        <v>154</v>
      </c>
      <c r="Q95" s="46">
        <v>32010616</v>
      </c>
      <c r="R95" s="45">
        <f>IFERROR(Q95/N90,"-")</f>
        <v>4.6927727486064337E-2</v>
      </c>
      <c r="S95" s="46">
        <v>438</v>
      </c>
      <c r="T95" s="45">
        <f>IFERROR(S95/O90,"-")</f>
        <v>0.40744186046511627</v>
      </c>
      <c r="U95" s="187">
        <f t="shared" si="38"/>
        <v>73083.598173515988</v>
      </c>
      <c r="V95" s="199">
        <f t="shared" si="50"/>
        <v>3.5962362677964431E-3</v>
      </c>
      <c r="W95" s="371"/>
      <c r="X95" s="378"/>
      <c r="Y95" s="228" t="s">
        <v>154</v>
      </c>
      <c r="Z95" s="46">
        <v>18166692</v>
      </c>
      <c r="AA95" s="45">
        <f>IFERROR(Z95/W90,"-")</f>
        <v>3.8766721486290984E-2</v>
      </c>
      <c r="AB95" s="46">
        <v>267</v>
      </c>
      <c r="AC95" s="45">
        <f>IFERROR(AB95/X90,"-")</f>
        <v>0.41849529780564265</v>
      </c>
      <c r="AD95" s="187">
        <f t="shared" si="39"/>
        <v>68040.044943820219</v>
      </c>
      <c r="AE95" s="199">
        <f t="shared" si="51"/>
        <v>2.1922262180402974E-3</v>
      </c>
      <c r="AF95" s="371"/>
      <c r="AG95" s="378"/>
      <c r="AH95" s="228" t="s">
        <v>154</v>
      </c>
      <c r="AI95" s="46">
        <v>31476213</v>
      </c>
      <c r="AJ95" s="45">
        <f>IFERROR(AI95/AF90,"-")</f>
        <v>3.8998504224945656E-2</v>
      </c>
      <c r="AK95" s="46">
        <v>420</v>
      </c>
      <c r="AL95" s="45">
        <f>IFERROR(AK95/AG90,"-")</f>
        <v>0.41749502982107356</v>
      </c>
      <c r="AM95" s="187">
        <f t="shared" si="40"/>
        <v>74943.364285714284</v>
      </c>
      <c r="AN95" s="199">
        <f t="shared" si="52"/>
        <v>3.4484457362431646E-3</v>
      </c>
      <c r="AO95" s="371"/>
      <c r="AP95" s="378"/>
      <c r="AQ95" s="228" t="s">
        <v>154</v>
      </c>
      <c r="AR95" s="46">
        <f t="shared" si="53"/>
        <v>242388397</v>
      </c>
      <c r="AS95" s="45">
        <f>IFERROR(AR95/AO90,"-")</f>
        <v>3.8621084760046415E-2</v>
      </c>
      <c r="AT95" s="46">
        <f t="shared" si="54"/>
        <v>3643</v>
      </c>
      <c r="AU95" s="45">
        <f>IFERROR(AT95/AP90,"-")</f>
        <v>0.37014834383255435</v>
      </c>
      <c r="AV95" s="187">
        <f t="shared" si="41"/>
        <v>66535.382102662639</v>
      </c>
      <c r="AW95" s="199">
        <f t="shared" si="55"/>
        <v>2.9911161469366308E-2</v>
      </c>
      <c r="BH95" s="142"/>
      <c r="BI95" s="142"/>
    </row>
    <row r="96" spans="2:61" s="20" customFormat="1">
      <c r="B96" s="381"/>
      <c r="C96" s="383"/>
      <c r="D96" s="383"/>
      <c r="E96" s="371"/>
      <c r="F96" s="378"/>
      <c r="G96" s="228" t="s">
        <v>155</v>
      </c>
      <c r="H96" s="46">
        <v>88080549</v>
      </c>
      <c r="I96" s="45">
        <f>IFERROR(H96/E90,"-")</f>
        <v>2.0397471951971943E-2</v>
      </c>
      <c r="J96" s="46">
        <v>608</v>
      </c>
      <c r="K96" s="45">
        <f>IFERROR(J96/F90,"-")</f>
        <v>8.5357293275305349E-2</v>
      </c>
      <c r="L96" s="187">
        <f t="shared" si="37"/>
        <v>144869.32401315789</v>
      </c>
      <c r="M96" s="199">
        <f t="shared" si="49"/>
        <v>4.9920357324662957E-3</v>
      </c>
      <c r="N96" s="371"/>
      <c r="O96" s="378"/>
      <c r="P96" s="228" t="s">
        <v>155</v>
      </c>
      <c r="Q96" s="46">
        <v>17764438</v>
      </c>
      <c r="R96" s="45">
        <f>IFERROR(Q96/N90,"-")</f>
        <v>2.604275735921751E-2</v>
      </c>
      <c r="S96" s="46">
        <v>113</v>
      </c>
      <c r="T96" s="45">
        <f>IFERROR(S96/O90,"-")</f>
        <v>0.10511627906976745</v>
      </c>
      <c r="U96" s="187">
        <f t="shared" si="38"/>
        <v>157207.41592920353</v>
      </c>
      <c r="V96" s="199">
        <f t="shared" si="50"/>
        <v>9.2779611475113713E-4</v>
      </c>
      <c r="W96" s="371"/>
      <c r="X96" s="378"/>
      <c r="Y96" s="228" t="s">
        <v>155</v>
      </c>
      <c r="Z96" s="46">
        <v>12106051</v>
      </c>
      <c r="AA96" s="45">
        <f>IFERROR(Z96/W90,"-")</f>
        <v>2.5833646952116238E-2</v>
      </c>
      <c r="AB96" s="46">
        <v>70</v>
      </c>
      <c r="AC96" s="45">
        <f>IFERROR(AB96/X90,"-")</f>
        <v>0.109717868338558</v>
      </c>
      <c r="AD96" s="187">
        <f t="shared" si="39"/>
        <v>172943.58571428573</v>
      </c>
      <c r="AE96" s="199">
        <f t="shared" si="51"/>
        <v>5.7474095604052747E-4</v>
      </c>
      <c r="AF96" s="371"/>
      <c r="AG96" s="378"/>
      <c r="AH96" s="228" t="s">
        <v>155</v>
      </c>
      <c r="AI96" s="46">
        <v>27105373</v>
      </c>
      <c r="AJ96" s="45">
        <f>IFERROR(AI96/AF90,"-")</f>
        <v>3.3583106184318548E-2</v>
      </c>
      <c r="AK96" s="46">
        <v>133</v>
      </c>
      <c r="AL96" s="45">
        <f>IFERROR(AK96/AG90,"-")</f>
        <v>0.13220675944333996</v>
      </c>
      <c r="AM96" s="187">
        <f t="shared" si="40"/>
        <v>203799.79699248119</v>
      </c>
      <c r="AN96" s="199">
        <f t="shared" si="52"/>
        <v>1.0920078164770022E-3</v>
      </c>
      <c r="AO96" s="371"/>
      <c r="AP96" s="378"/>
      <c r="AQ96" s="228" t="s">
        <v>155</v>
      </c>
      <c r="AR96" s="46">
        <f t="shared" si="53"/>
        <v>145056411</v>
      </c>
      <c r="AS96" s="45">
        <f>IFERROR(AR96/AO90,"-")</f>
        <v>2.3112640759859183E-2</v>
      </c>
      <c r="AT96" s="46">
        <f t="shared" si="54"/>
        <v>924</v>
      </c>
      <c r="AU96" s="45">
        <f>IFERROR(AT96/AP90,"-")</f>
        <v>9.388335704125178E-2</v>
      </c>
      <c r="AV96" s="187">
        <f t="shared" si="41"/>
        <v>156987.4577922078</v>
      </c>
      <c r="AW96" s="199">
        <f t="shared" si="55"/>
        <v>7.586580619734962E-3</v>
      </c>
      <c r="BH96" s="142"/>
      <c r="BI96" s="142"/>
    </row>
    <row r="97" spans="2:61" s="20" customFormat="1">
      <c r="B97" s="381"/>
      <c r="C97" s="383"/>
      <c r="D97" s="383"/>
      <c r="E97" s="371"/>
      <c r="F97" s="378"/>
      <c r="G97" s="228" t="s">
        <v>165</v>
      </c>
      <c r="H97" s="46">
        <v>7121</v>
      </c>
      <c r="I97" s="45">
        <f>IFERROR(H97/E90,"-")</f>
        <v>1.6490632656023999E-6</v>
      </c>
      <c r="J97" s="46">
        <v>3</v>
      </c>
      <c r="K97" s="45">
        <f>IFERROR(J97/F90,"-")</f>
        <v>4.2117085497683559E-4</v>
      </c>
      <c r="L97" s="187">
        <f t="shared" si="37"/>
        <v>2373.6666666666665</v>
      </c>
      <c r="M97" s="199">
        <f t="shared" si="49"/>
        <v>2.4631755258879747E-5</v>
      </c>
      <c r="N97" s="371"/>
      <c r="O97" s="378"/>
      <c r="P97" s="228" t="s">
        <v>290</v>
      </c>
      <c r="Q97" s="46">
        <v>2617</v>
      </c>
      <c r="R97" s="45">
        <f>IFERROR(Q97/N90,"-")</f>
        <v>3.8365354428365383E-6</v>
      </c>
      <c r="S97" s="46">
        <v>2</v>
      </c>
      <c r="T97" s="45">
        <f>IFERROR(S97/O90,"-")</f>
        <v>1.8604651162790699E-3</v>
      </c>
      <c r="U97" s="187">
        <f t="shared" si="38"/>
        <v>1308.5</v>
      </c>
      <c r="V97" s="199">
        <f t="shared" si="50"/>
        <v>1.6421170172586499E-5</v>
      </c>
      <c r="W97" s="371"/>
      <c r="X97" s="378"/>
      <c r="Y97" s="228" t="s">
        <v>165</v>
      </c>
      <c r="Z97" s="46">
        <v>740</v>
      </c>
      <c r="AA97" s="45">
        <f>IFERROR(Z97/W90,"-")</f>
        <v>1.5791192969999891E-6</v>
      </c>
      <c r="AB97" s="46">
        <v>1</v>
      </c>
      <c r="AC97" s="45">
        <f>IFERROR(AB97/X90,"-")</f>
        <v>1.567398119122257E-3</v>
      </c>
      <c r="AD97" s="187">
        <f t="shared" si="39"/>
        <v>740</v>
      </c>
      <c r="AE97" s="199">
        <f t="shared" si="51"/>
        <v>8.2105850862932497E-6</v>
      </c>
      <c r="AF97" s="371"/>
      <c r="AG97" s="378"/>
      <c r="AH97" s="228" t="s">
        <v>165</v>
      </c>
      <c r="AI97" s="46">
        <v>576</v>
      </c>
      <c r="AJ97" s="45">
        <f>IFERROR(AI97/AF90,"-")</f>
        <v>7.1365441686294019E-7</v>
      </c>
      <c r="AK97" s="46">
        <v>1</v>
      </c>
      <c r="AL97" s="45">
        <f>IFERROR(AK97/AG90,"-")</f>
        <v>9.9403578528827028E-4</v>
      </c>
      <c r="AM97" s="187">
        <f t="shared" si="40"/>
        <v>576</v>
      </c>
      <c r="AN97" s="199">
        <f t="shared" si="52"/>
        <v>8.2105850862932497E-6</v>
      </c>
      <c r="AO97" s="371"/>
      <c r="AP97" s="378"/>
      <c r="AQ97" s="228" t="s">
        <v>165</v>
      </c>
      <c r="AR97" s="46">
        <f t="shared" si="53"/>
        <v>11054</v>
      </c>
      <c r="AS97" s="45">
        <f>IFERROR(AR97/AO90,"-")</f>
        <v>1.7612949968787205E-6</v>
      </c>
      <c r="AT97" s="46">
        <f t="shared" si="54"/>
        <v>7</v>
      </c>
      <c r="AU97" s="45">
        <f>IFERROR(AT97/AP90,"-")</f>
        <v>7.1123755334281653E-4</v>
      </c>
      <c r="AV97" s="187">
        <f t="shared" si="41"/>
        <v>1579.1428571428571</v>
      </c>
      <c r="AW97" s="199">
        <f t="shared" si="55"/>
        <v>5.7474095604052743E-5</v>
      </c>
      <c r="BH97" s="142"/>
      <c r="BI97" s="142"/>
    </row>
    <row r="98" spans="2:61" s="20" customFormat="1">
      <c r="B98" s="381"/>
      <c r="C98" s="383"/>
      <c r="D98" s="383"/>
      <c r="E98" s="371"/>
      <c r="F98" s="378"/>
      <c r="G98" s="228" t="s">
        <v>156</v>
      </c>
      <c r="H98" s="46">
        <v>1549878</v>
      </c>
      <c r="I98" s="45">
        <f>IFERROR(H98/E90,"-")</f>
        <v>3.5891684819060752E-4</v>
      </c>
      <c r="J98" s="46">
        <v>66</v>
      </c>
      <c r="K98" s="45">
        <f>IFERROR(J98/F90,"-")</f>
        <v>9.2657588094903834E-3</v>
      </c>
      <c r="L98" s="187">
        <f t="shared" si="37"/>
        <v>23483</v>
      </c>
      <c r="M98" s="199">
        <f t="shared" si="49"/>
        <v>5.4189861569535448E-4</v>
      </c>
      <c r="N98" s="371"/>
      <c r="O98" s="378"/>
      <c r="P98" s="228" t="s">
        <v>156</v>
      </c>
      <c r="Q98" s="46">
        <v>264959</v>
      </c>
      <c r="R98" s="45">
        <f>IFERROR(Q98/N90,"-")</f>
        <v>3.8843125502427449E-4</v>
      </c>
      <c r="S98" s="46">
        <v>14</v>
      </c>
      <c r="T98" s="45">
        <f>IFERROR(S98/O90,"-")</f>
        <v>1.3023255813953489E-2</v>
      </c>
      <c r="U98" s="187">
        <f t="shared" si="38"/>
        <v>18925.642857142859</v>
      </c>
      <c r="V98" s="199">
        <f t="shared" si="50"/>
        <v>1.1494819120810549E-4</v>
      </c>
      <c r="W98" s="371"/>
      <c r="X98" s="378"/>
      <c r="Y98" s="228" t="s">
        <v>156</v>
      </c>
      <c r="Z98" s="46">
        <v>183756</v>
      </c>
      <c r="AA98" s="45">
        <f>IFERROR(Z98/W90,"-")</f>
        <v>3.9212519667504057E-4</v>
      </c>
      <c r="AB98" s="46">
        <v>8</v>
      </c>
      <c r="AC98" s="45">
        <f>IFERROR(AB98/X90,"-")</f>
        <v>1.2539184952978056E-2</v>
      </c>
      <c r="AD98" s="187">
        <f t="shared" si="39"/>
        <v>22969.5</v>
      </c>
      <c r="AE98" s="199">
        <f t="shared" si="51"/>
        <v>6.5684680690345998E-5</v>
      </c>
      <c r="AF98" s="371"/>
      <c r="AG98" s="378"/>
      <c r="AH98" s="228" t="s">
        <v>156</v>
      </c>
      <c r="AI98" s="46">
        <v>201698</v>
      </c>
      <c r="AJ98" s="45">
        <f>IFERROR(AI98/AF90,"-")</f>
        <v>2.4990046627156476E-4</v>
      </c>
      <c r="AK98" s="46">
        <v>6</v>
      </c>
      <c r="AL98" s="45">
        <f>IFERROR(AK98/AG90,"-")</f>
        <v>5.9642147117296221E-3</v>
      </c>
      <c r="AM98" s="187">
        <f t="shared" si="40"/>
        <v>33616.333333333336</v>
      </c>
      <c r="AN98" s="199">
        <f t="shared" si="52"/>
        <v>4.9263510517759495E-5</v>
      </c>
      <c r="AO98" s="371"/>
      <c r="AP98" s="378"/>
      <c r="AQ98" s="228" t="s">
        <v>156</v>
      </c>
      <c r="AR98" s="46">
        <f t="shared" si="53"/>
        <v>2200291</v>
      </c>
      <c r="AS98" s="45">
        <f>IFERROR(AR98/AO90,"-")</f>
        <v>3.5058454224509467E-4</v>
      </c>
      <c r="AT98" s="46">
        <f t="shared" si="54"/>
        <v>94</v>
      </c>
      <c r="AU98" s="45">
        <f>IFERROR(AT98/AP90,"-")</f>
        <v>9.5509042877463934E-3</v>
      </c>
      <c r="AV98" s="187">
        <f t="shared" si="41"/>
        <v>23407.351063829788</v>
      </c>
      <c r="AW98" s="199">
        <f t="shared" si="55"/>
        <v>7.7179499811156542E-4</v>
      </c>
      <c r="BH98" s="142"/>
      <c r="BI98" s="142"/>
    </row>
    <row r="99" spans="2:61" s="20" customFormat="1">
      <c r="B99" s="381"/>
      <c r="C99" s="383"/>
      <c r="D99" s="383"/>
      <c r="E99" s="371"/>
      <c r="F99" s="378"/>
      <c r="G99" s="228" t="s">
        <v>157</v>
      </c>
      <c r="H99" s="46">
        <v>2582931</v>
      </c>
      <c r="I99" s="45">
        <f>IFERROR(H99/E90,"-")</f>
        <v>5.9814866306497289E-4</v>
      </c>
      <c r="J99" s="46">
        <v>246</v>
      </c>
      <c r="K99" s="45">
        <f>IFERROR(J99/F90,"-")</f>
        <v>3.4536010108100521E-2</v>
      </c>
      <c r="L99" s="187">
        <f t="shared" si="37"/>
        <v>10499.719512195123</v>
      </c>
      <c r="M99" s="199">
        <f t="shared" si="49"/>
        <v>2.0198039312281394E-3</v>
      </c>
      <c r="N99" s="371"/>
      <c r="O99" s="378"/>
      <c r="P99" s="228" t="s">
        <v>157</v>
      </c>
      <c r="Q99" s="46">
        <v>356647</v>
      </c>
      <c r="R99" s="45">
        <f>IFERROR(Q99/N90,"-")</f>
        <v>5.2284633400126966E-4</v>
      </c>
      <c r="S99" s="46">
        <v>50</v>
      </c>
      <c r="T99" s="45">
        <f>IFERROR(S99/O90,"-")</f>
        <v>4.6511627906976744E-2</v>
      </c>
      <c r="U99" s="187">
        <f t="shared" si="38"/>
        <v>7132.94</v>
      </c>
      <c r="V99" s="199">
        <f t="shared" si="50"/>
        <v>4.1052925431466245E-4</v>
      </c>
      <c r="W99" s="371"/>
      <c r="X99" s="378"/>
      <c r="Y99" s="228" t="s">
        <v>157</v>
      </c>
      <c r="Z99" s="46">
        <v>319759</v>
      </c>
      <c r="AA99" s="45">
        <f>IFERROR(Z99/W90,"-")</f>
        <v>6.8234811795867499E-4</v>
      </c>
      <c r="AB99" s="46">
        <v>20</v>
      </c>
      <c r="AC99" s="45">
        <f>IFERROR(AB99/X90,"-")</f>
        <v>3.1347962382445138E-2</v>
      </c>
      <c r="AD99" s="187">
        <f t="shared" si="39"/>
        <v>15987.95</v>
      </c>
      <c r="AE99" s="199">
        <f t="shared" si="51"/>
        <v>1.6421170172586499E-4</v>
      </c>
      <c r="AF99" s="371"/>
      <c r="AG99" s="378"/>
      <c r="AH99" s="228" t="s">
        <v>157</v>
      </c>
      <c r="AI99" s="46">
        <v>756364</v>
      </c>
      <c r="AJ99" s="45">
        <f>IFERROR(AI99/AF90,"-")</f>
        <v>9.3712241207659884E-4</v>
      </c>
      <c r="AK99" s="46">
        <v>75</v>
      </c>
      <c r="AL99" s="45">
        <f>IFERROR(AK99/AG90,"-")</f>
        <v>7.4552683896620273E-2</v>
      </c>
      <c r="AM99" s="187">
        <f t="shared" si="40"/>
        <v>10084.853333333333</v>
      </c>
      <c r="AN99" s="199">
        <f t="shared" si="52"/>
        <v>6.1579388147199371E-4</v>
      </c>
      <c r="AO99" s="371"/>
      <c r="AP99" s="378"/>
      <c r="AQ99" s="228" t="s">
        <v>157</v>
      </c>
      <c r="AR99" s="46">
        <f t="shared" si="53"/>
        <v>4015701</v>
      </c>
      <c r="AS99" s="45">
        <f>IFERROR(AR99/AO90,"-")</f>
        <v>6.3984386468797494E-4</v>
      </c>
      <c r="AT99" s="46">
        <f t="shared" si="54"/>
        <v>391</v>
      </c>
      <c r="AU99" s="45">
        <f>IFERROR(AT99/AP90,"-")</f>
        <v>3.9727697622434464E-2</v>
      </c>
      <c r="AV99" s="187">
        <f t="shared" si="41"/>
        <v>10270.335038363171</v>
      </c>
      <c r="AW99" s="199">
        <f t="shared" si="55"/>
        <v>3.2103387687406606E-3</v>
      </c>
      <c r="BH99" s="142"/>
      <c r="BI99" s="142"/>
    </row>
    <row r="100" spans="2:61" s="20" customFormat="1">
      <c r="B100" s="381"/>
      <c r="C100" s="383"/>
      <c r="D100" s="383"/>
      <c r="E100" s="371"/>
      <c r="F100" s="378"/>
      <c r="G100" s="228" t="s">
        <v>158</v>
      </c>
      <c r="H100" s="46">
        <v>580999</v>
      </c>
      <c r="I100" s="45">
        <f>IFERROR(H100/E90,"-")</f>
        <v>1.3454628679282807E-4</v>
      </c>
      <c r="J100" s="46">
        <v>23</v>
      </c>
      <c r="K100" s="45">
        <f>IFERROR(J100/F90,"-")</f>
        <v>3.2289765548224065E-3</v>
      </c>
      <c r="L100" s="187">
        <f t="shared" si="37"/>
        <v>25260.82608695652</v>
      </c>
      <c r="M100" s="199">
        <f t="shared" si="49"/>
        <v>1.8884345698474473E-4</v>
      </c>
      <c r="N100" s="371"/>
      <c r="O100" s="378"/>
      <c r="P100" s="228" t="s">
        <v>158</v>
      </c>
      <c r="Q100" s="46">
        <v>20171</v>
      </c>
      <c r="R100" s="45">
        <f>IFERROR(Q100/N90,"-")</f>
        <v>2.9570789613089726E-5</v>
      </c>
      <c r="S100" s="46">
        <v>5</v>
      </c>
      <c r="T100" s="45">
        <f>IFERROR(S100/O90,"-")</f>
        <v>4.6511627906976744E-3</v>
      </c>
      <c r="U100" s="187">
        <f t="shared" si="38"/>
        <v>4034.2</v>
      </c>
      <c r="V100" s="199">
        <f t="shared" si="50"/>
        <v>4.1052925431466247E-5</v>
      </c>
      <c r="W100" s="371"/>
      <c r="X100" s="378"/>
      <c r="Y100" s="228" t="s">
        <v>158</v>
      </c>
      <c r="Z100" s="46">
        <v>2276</v>
      </c>
      <c r="AA100" s="45">
        <f>IFERROR(Z100/W90,"-")</f>
        <v>4.8568588107729399E-6</v>
      </c>
      <c r="AB100" s="46">
        <v>1</v>
      </c>
      <c r="AC100" s="45">
        <f>IFERROR(AB100/X90,"-")</f>
        <v>1.567398119122257E-3</v>
      </c>
      <c r="AD100" s="187">
        <f t="shared" si="39"/>
        <v>2276</v>
      </c>
      <c r="AE100" s="199">
        <f t="shared" si="51"/>
        <v>8.2105850862932497E-6</v>
      </c>
      <c r="AF100" s="371"/>
      <c r="AG100" s="378"/>
      <c r="AH100" s="228" t="s">
        <v>158</v>
      </c>
      <c r="AI100" s="46">
        <v>311509</v>
      </c>
      <c r="AJ100" s="45">
        <f>IFERROR(AI100/AF90,"-")</f>
        <v>3.8595446830305149E-4</v>
      </c>
      <c r="AK100" s="46">
        <v>21</v>
      </c>
      <c r="AL100" s="45">
        <f>IFERROR(AK100/AG90,"-")</f>
        <v>2.0874751491053677E-2</v>
      </c>
      <c r="AM100" s="187">
        <f t="shared" si="40"/>
        <v>14833.761904761905</v>
      </c>
      <c r="AN100" s="199">
        <f t="shared" si="52"/>
        <v>1.7242228681215824E-4</v>
      </c>
      <c r="AO100" s="371"/>
      <c r="AP100" s="378"/>
      <c r="AQ100" s="228" t="s">
        <v>158</v>
      </c>
      <c r="AR100" s="46">
        <f t="shared" si="53"/>
        <v>914955</v>
      </c>
      <c r="AS100" s="45">
        <f>IFERROR(AR100/AO90,"-")</f>
        <v>1.4578484384559161E-4</v>
      </c>
      <c r="AT100" s="46">
        <f t="shared" si="54"/>
        <v>50</v>
      </c>
      <c r="AU100" s="45">
        <f>IFERROR(AT100/AP90,"-")</f>
        <v>5.0802682381629752E-3</v>
      </c>
      <c r="AV100" s="187">
        <f t="shared" si="41"/>
        <v>18299.099999999999</v>
      </c>
      <c r="AW100" s="199">
        <f t="shared" si="55"/>
        <v>4.1052925431466245E-4</v>
      </c>
      <c r="BH100" s="142"/>
      <c r="BI100" s="142"/>
    </row>
    <row r="101" spans="2:61" s="20" customFormat="1">
      <c r="B101" s="381"/>
      <c r="C101" s="383"/>
      <c r="D101" s="383"/>
      <c r="E101" s="371"/>
      <c r="F101" s="378"/>
      <c r="G101" s="228" t="s">
        <v>159</v>
      </c>
      <c r="H101" s="46">
        <v>1548586</v>
      </c>
      <c r="I101" s="45">
        <f>IFERROR(H101/E90,"-")</f>
        <v>3.5861765008090972E-4</v>
      </c>
      <c r="J101" s="46">
        <v>22</v>
      </c>
      <c r="K101" s="45">
        <f>IFERROR(J101/F90,"-")</f>
        <v>3.0885862698301278E-3</v>
      </c>
      <c r="L101" s="187">
        <f t="shared" si="37"/>
        <v>70390.272727272721</v>
      </c>
      <c r="M101" s="199">
        <f t="shared" si="49"/>
        <v>1.8063287189845148E-4</v>
      </c>
      <c r="N101" s="371"/>
      <c r="O101" s="378"/>
      <c r="P101" s="228" t="s">
        <v>159</v>
      </c>
      <c r="Q101" s="46">
        <v>474476</v>
      </c>
      <c r="R101" s="45">
        <f>IFERROR(Q101/N90,"-")</f>
        <v>6.9558425325766502E-4</v>
      </c>
      <c r="S101" s="46">
        <v>6</v>
      </c>
      <c r="T101" s="45">
        <f>IFERROR(S101/O90,"-")</f>
        <v>5.5813953488372094E-3</v>
      </c>
      <c r="U101" s="187">
        <f t="shared" si="38"/>
        <v>79079.333333333328</v>
      </c>
      <c r="V101" s="199">
        <f t="shared" si="50"/>
        <v>4.9263510517759495E-5</v>
      </c>
      <c r="W101" s="371"/>
      <c r="X101" s="378"/>
      <c r="Y101" s="228" t="s">
        <v>159</v>
      </c>
      <c r="Z101" s="46">
        <v>613281</v>
      </c>
      <c r="AA101" s="45">
        <f>IFERROR(Z101/W90,"-")</f>
        <v>1.3087079210587166E-3</v>
      </c>
      <c r="AB101" s="46">
        <v>5</v>
      </c>
      <c r="AC101" s="45">
        <f>IFERROR(AB101/X90,"-")</f>
        <v>7.8369905956112845E-3</v>
      </c>
      <c r="AD101" s="187">
        <f t="shared" si="39"/>
        <v>122656.2</v>
      </c>
      <c r="AE101" s="199">
        <f t="shared" si="51"/>
        <v>4.1052925431466247E-5</v>
      </c>
      <c r="AF101" s="371"/>
      <c r="AG101" s="378"/>
      <c r="AH101" s="228" t="s">
        <v>159</v>
      </c>
      <c r="AI101" s="46">
        <v>2663892</v>
      </c>
      <c r="AJ101" s="45">
        <f>IFERROR(AI101/AF90,"-")</f>
        <v>3.3005178677879368E-3</v>
      </c>
      <c r="AK101" s="46">
        <v>15</v>
      </c>
      <c r="AL101" s="45">
        <f>IFERROR(AK101/AG90,"-")</f>
        <v>1.4910536779324055E-2</v>
      </c>
      <c r="AM101" s="187">
        <f t="shared" si="40"/>
        <v>177592.8</v>
      </c>
      <c r="AN101" s="199">
        <f t="shared" si="52"/>
        <v>1.2315877629439875E-4</v>
      </c>
      <c r="AO101" s="371"/>
      <c r="AP101" s="378"/>
      <c r="AQ101" s="228" t="s">
        <v>159</v>
      </c>
      <c r="AR101" s="46">
        <f t="shared" si="53"/>
        <v>5300235</v>
      </c>
      <c r="AS101" s="45">
        <f>IFERROR(AR101/AO90,"-")</f>
        <v>8.4451577598891668E-4</v>
      </c>
      <c r="AT101" s="46">
        <f t="shared" si="54"/>
        <v>48</v>
      </c>
      <c r="AU101" s="45">
        <f>IFERROR(AT101/AP90,"-")</f>
        <v>4.8770575086364556E-3</v>
      </c>
      <c r="AV101" s="187">
        <f t="shared" si="41"/>
        <v>110421.5625</v>
      </c>
      <c r="AW101" s="199">
        <f t="shared" si="55"/>
        <v>3.9410808414207596E-4</v>
      </c>
      <c r="BH101" s="142"/>
      <c r="BI101" s="142"/>
    </row>
    <row r="102" spans="2:61" s="20" customFormat="1">
      <c r="B102" s="381"/>
      <c r="C102" s="383"/>
      <c r="D102" s="383"/>
      <c r="E102" s="371"/>
      <c r="F102" s="378"/>
      <c r="G102" s="228" t="s">
        <v>160</v>
      </c>
      <c r="H102" s="46">
        <v>32080690</v>
      </c>
      <c r="I102" s="45">
        <f>IFERROR(H102/E90,"-")</f>
        <v>7.4291654843671191E-3</v>
      </c>
      <c r="J102" s="46">
        <v>750</v>
      </c>
      <c r="K102" s="45">
        <f>IFERROR(J102/F90,"-")</f>
        <v>0.1052927137442089</v>
      </c>
      <c r="L102" s="187">
        <f t="shared" si="37"/>
        <v>42774.253333333334</v>
      </c>
      <c r="M102" s="199">
        <f t="shared" si="49"/>
        <v>6.1579388147199373E-3</v>
      </c>
      <c r="N102" s="371"/>
      <c r="O102" s="378"/>
      <c r="P102" s="228" t="s">
        <v>160</v>
      </c>
      <c r="Q102" s="46">
        <v>6306279</v>
      </c>
      <c r="R102" s="45">
        <f>IFERROR(Q102/N90,"-")</f>
        <v>9.2450374076865731E-3</v>
      </c>
      <c r="S102" s="46">
        <v>126</v>
      </c>
      <c r="T102" s="45">
        <f>IFERROR(S102/O90,"-")</f>
        <v>0.1172093023255814</v>
      </c>
      <c r="U102" s="187">
        <f t="shared" si="38"/>
        <v>50049.833333333336</v>
      </c>
      <c r="V102" s="199">
        <f t="shared" si="50"/>
        <v>1.0345337208729495E-3</v>
      </c>
      <c r="W102" s="371"/>
      <c r="X102" s="378"/>
      <c r="Y102" s="228" t="s">
        <v>160</v>
      </c>
      <c r="Z102" s="46">
        <v>3762739</v>
      </c>
      <c r="AA102" s="45">
        <f>IFERROR(Z102/W90,"-")</f>
        <v>8.0294780601005977E-3</v>
      </c>
      <c r="AB102" s="46">
        <v>111</v>
      </c>
      <c r="AC102" s="45">
        <f>IFERROR(AB102/X90,"-")</f>
        <v>0.17398119122257052</v>
      </c>
      <c r="AD102" s="187">
        <f t="shared" si="39"/>
        <v>33898.549549549549</v>
      </c>
      <c r="AE102" s="199">
        <f t="shared" si="51"/>
        <v>9.1137494457855064E-4</v>
      </c>
      <c r="AF102" s="371"/>
      <c r="AG102" s="378"/>
      <c r="AH102" s="228" t="s">
        <v>160</v>
      </c>
      <c r="AI102" s="46">
        <v>9803572</v>
      </c>
      <c r="AJ102" s="45">
        <f>IFERROR(AI102/AF90,"-")</f>
        <v>1.2146462602142099E-2</v>
      </c>
      <c r="AK102" s="46">
        <v>191</v>
      </c>
      <c r="AL102" s="45">
        <f>IFERROR(AK102/AG90,"-")</f>
        <v>0.18986083499005965</v>
      </c>
      <c r="AM102" s="187">
        <f t="shared" si="40"/>
        <v>51327.602094240836</v>
      </c>
      <c r="AN102" s="199">
        <f t="shared" si="52"/>
        <v>1.5682217514820106E-3</v>
      </c>
      <c r="AO102" s="371"/>
      <c r="AP102" s="378"/>
      <c r="AQ102" s="228" t="s">
        <v>160</v>
      </c>
      <c r="AR102" s="46">
        <f t="shared" si="53"/>
        <v>51953280</v>
      </c>
      <c r="AS102" s="45">
        <f>IFERROR(AR102/AO90,"-")</f>
        <v>8.2780036308521161E-3</v>
      </c>
      <c r="AT102" s="46">
        <f t="shared" si="54"/>
        <v>1178</v>
      </c>
      <c r="AU102" s="45">
        <f>IFERROR(AT102/AP90,"-")</f>
        <v>0.11969111969111969</v>
      </c>
      <c r="AV102" s="187">
        <f t="shared" si="41"/>
        <v>44102.954159592533</v>
      </c>
      <c r="AW102" s="199">
        <f t="shared" si="55"/>
        <v>9.6720692316534483E-3</v>
      </c>
      <c r="BH102" s="142"/>
      <c r="BI102" s="142"/>
    </row>
    <row r="103" spans="2:61" s="20" customFormat="1">
      <c r="B103" s="381"/>
      <c r="C103" s="383"/>
      <c r="D103" s="383"/>
      <c r="E103" s="371"/>
      <c r="F103" s="378"/>
      <c r="G103" s="228" t="s">
        <v>161</v>
      </c>
      <c r="H103" s="46">
        <v>46617307</v>
      </c>
      <c r="I103" s="45">
        <f>IFERROR(H103/E90,"-")</f>
        <v>1.0795518679259881E-2</v>
      </c>
      <c r="J103" s="46">
        <v>472</v>
      </c>
      <c r="K103" s="45">
        <f>IFERROR(J103/F90,"-")</f>
        <v>6.6264214516355474E-2</v>
      </c>
      <c r="L103" s="187">
        <f t="shared" si="37"/>
        <v>98765.480932203383</v>
      </c>
      <c r="M103" s="199">
        <f t="shared" si="49"/>
        <v>3.8753961607304135E-3</v>
      </c>
      <c r="N103" s="371"/>
      <c r="O103" s="378"/>
      <c r="P103" s="228" t="s">
        <v>161</v>
      </c>
      <c r="Q103" s="46">
        <v>3567873</v>
      </c>
      <c r="R103" s="45">
        <f>IFERROR(Q103/N90,"-")</f>
        <v>5.2305201452195367E-3</v>
      </c>
      <c r="S103" s="46">
        <v>73</v>
      </c>
      <c r="T103" s="45">
        <f>IFERROR(S103/O90,"-")</f>
        <v>6.790697674418604E-2</v>
      </c>
      <c r="U103" s="187">
        <f t="shared" si="38"/>
        <v>48874.972602739726</v>
      </c>
      <c r="V103" s="199">
        <f t="shared" si="50"/>
        <v>5.9937271129940721E-4</v>
      </c>
      <c r="W103" s="371"/>
      <c r="X103" s="378"/>
      <c r="Y103" s="228" t="s">
        <v>161</v>
      </c>
      <c r="Z103" s="46">
        <v>2428592</v>
      </c>
      <c r="AA103" s="45">
        <f>IFERROR(Z103/W90,"-")</f>
        <v>5.1824817455943216E-3</v>
      </c>
      <c r="AB103" s="46">
        <v>38</v>
      </c>
      <c r="AC103" s="45">
        <f>IFERROR(AB103/X90,"-")</f>
        <v>5.9561128526645767E-2</v>
      </c>
      <c r="AD103" s="187">
        <f t="shared" si="39"/>
        <v>63910.315789473687</v>
      </c>
      <c r="AE103" s="199">
        <f t="shared" si="51"/>
        <v>3.1200223327914348E-4</v>
      </c>
      <c r="AF103" s="371"/>
      <c r="AG103" s="378"/>
      <c r="AH103" s="228" t="s">
        <v>161</v>
      </c>
      <c r="AI103" s="46">
        <v>7998259</v>
      </c>
      <c r="AJ103" s="45">
        <f>IFERROR(AI103/AF90,"-")</f>
        <v>9.9097098308398666E-3</v>
      </c>
      <c r="AK103" s="46">
        <v>107</v>
      </c>
      <c r="AL103" s="45">
        <f>IFERROR(AK103/AG90,"-")</f>
        <v>0.10636182902584493</v>
      </c>
      <c r="AM103" s="187">
        <f t="shared" si="40"/>
        <v>74750.084112149532</v>
      </c>
      <c r="AN103" s="199">
        <f t="shared" si="52"/>
        <v>8.7853260423337764E-4</v>
      </c>
      <c r="AO103" s="371"/>
      <c r="AP103" s="378"/>
      <c r="AQ103" s="228" t="s">
        <v>161</v>
      </c>
      <c r="AR103" s="46">
        <f t="shared" si="53"/>
        <v>60612031</v>
      </c>
      <c r="AS103" s="45">
        <f>IFERROR(AR103/AO90,"-")</f>
        <v>9.6576503483768693E-3</v>
      </c>
      <c r="AT103" s="46">
        <f t="shared" si="54"/>
        <v>690</v>
      </c>
      <c r="AU103" s="45">
        <f>IFERROR(AT103/AP90,"-")</f>
        <v>7.0107701686649052E-2</v>
      </c>
      <c r="AV103" s="187">
        <f t="shared" si="41"/>
        <v>87843.523188405801</v>
      </c>
      <c r="AW103" s="199">
        <f t="shared" si="55"/>
        <v>5.6653037095423416E-3</v>
      </c>
      <c r="BH103" s="142"/>
      <c r="BI103" s="142"/>
    </row>
    <row r="104" spans="2:61" s="20" customFormat="1">
      <c r="B104" s="381"/>
      <c r="C104" s="383"/>
      <c r="D104" s="383"/>
      <c r="E104" s="371"/>
      <c r="F104" s="378"/>
      <c r="G104" s="228" t="s">
        <v>162</v>
      </c>
      <c r="H104" s="46">
        <v>20575993</v>
      </c>
      <c r="I104" s="45">
        <f>IFERROR(H104/E90,"-")</f>
        <v>4.7649366956315289E-3</v>
      </c>
      <c r="J104" s="46">
        <v>353</v>
      </c>
      <c r="K104" s="45">
        <f>IFERROR(J104/F90,"-")</f>
        <v>4.9557770602274322E-2</v>
      </c>
      <c r="L104" s="187">
        <f t="shared" si="37"/>
        <v>58288.932011331446</v>
      </c>
      <c r="M104" s="199">
        <f t="shared" si="49"/>
        <v>2.8983365354615172E-3</v>
      </c>
      <c r="N104" s="371"/>
      <c r="O104" s="378"/>
      <c r="P104" s="228" t="s">
        <v>162</v>
      </c>
      <c r="Q104" s="46">
        <v>2369866</v>
      </c>
      <c r="R104" s="45">
        <f>IFERROR(Q104/N90,"-")</f>
        <v>3.474235729374572E-3</v>
      </c>
      <c r="S104" s="46">
        <v>71</v>
      </c>
      <c r="T104" s="45">
        <f>IFERROR(S104/O90,"-")</f>
        <v>6.6046511627906979E-2</v>
      </c>
      <c r="U104" s="187">
        <f t="shared" si="38"/>
        <v>33378.394366197186</v>
      </c>
      <c r="V104" s="199">
        <f t="shared" si="50"/>
        <v>5.8295154112682072E-4</v>
      </c>
      <c r="W104" s="371"/>
      <c r="X104" s="378"/>
      <c r="Y104" s="228" t="s">
        <v>162</v>
      </c>
      <c r="Z104" s="46">
        <v>2392079</v>
      </c>
      <c r="AA104" s="45">
        <f>IFERROR(Z104/W90,"-")</f>
        <v>5.1045650119573476E-3</v>
      </c>
      <c r="AB104" s="46">
        <v>48</v>
      </c>
      <c r="AC104" s="45">
        <f>IFERROR(AB104/X90,"-")</f>
        <v>7.5235109717868343E-2</v>
      </c>
      <c r="AD104" s="187">
        <f t="shared" si="39"/>
        <v>49834.979166666664</v>
      </c>
      <c r="AE104" s="199">
        <f t="shared" si="51"/>
        <v>3.9410808414207596E-4</v>
      </c>
      <c r="AF104" s="371"/>
      <c r="AG104" s="378"/>
      <c r="AH104" s="228" t="s">
        <v>162</v>
      </c>
      <c r="AI104" s="46">
        <v>4598776</v>
      </c>
      <c r="AJ104" s="45">
        <f>IFERROR(AI104/AF90,"-")</f>
        <v>5.6978069523668136E-3</v>
      </c>
      <c r="AK104" s="46">
        <v>109</v>
      </c>
      <c r="AL104" s="45">
        <f>IFERROR(AK104/AG90,"-")</f>
        <v>0.10834990059642147</v>
      </c>
      <c r="AM104" s="187">
        <f t="shared" si="40"/>
        <v>42190.605504587154</v>
      </c>
      <c r="AN104" s="199">
        <f t="shared" si="52"/>
        <v>8.9495377440596414E-4</v>
      </c>
      <c r="AO104" s="371"/>
      <c r="AP104" s="378"/>
      <c r="AQ104" s="228" t="s">
        <v>162</v>
      </c>
      <c r="AR104" s="46">
        <f t="shared" si="53"/>
        <v>29936714</v>
      </c>
      <c r="AS104" s="45">
        <f>IFERROR(AR104/AO90,"-")</f>
        <v>4.7699823223438711E-3</v>
      </c>
      <c r="AT104" s="46">
        <f t="shared" si="54"/>
        <v>581</v>
      </c>
      <c r="AU104" s="45">
        <f>IFERROR(AT104/AP90,"-")</f>
        <v>5.9032716927453772E-2</v>
      </c>
      <c r="AV104" s="187">
        <f t="shared" si="41"/>
        <v>51526.185886402753</v>
      </c>
      <c r="AW104" s="199">
        <f t="shared" si="55"/>
        <v>4.7703499351363782E-3</v>
      </c>
      <c r="BH104" s="142"/>
      <c r="BI104" s="142"/>
    </row>
    <row r="105" spans="2:61" s="20" customFormat="1">
      <c r="B105" s="381"/>
      <c r="C105" s="383"/>
      <c r="D105" s="383"/>
      <c r="E105" s="371"/>
      <c r="F105" s="378"/>
      <c r="G105" s="229" t="s">
        <v>163</v>
      </c>
      <c r="H105" s="48">
        <v>6972797</v>
      </c>
      <c r="I105" s="47">
        <f>IFERROR(H105/E90,"-")</f>
        <v>1.6147427876987246E-3</v>
      </c>
      <c r="J105" s="48">
        <v>558</v>
      </c>
      <c r="K105" s="47">
        <f>IFERROR(J105/F90,"-")</f>
        <v>7.8337779025691417E-2</v>
      </c>
      <c r="L105" s="188">
        <f t="shared" si="37"/>
        <v>12496.051971326166</v>
      </c>
      <c r="M105" s="200">
        <f t="shared" si="49"/>
        <v>4.5815064781516328E-3</v>
      </c>
      <c r="N105" s="371"/>
      <c r="O105" s="378"/>
      <c r="P105" s="229" t="s">
        <v>163</v>
      </c>
      <c r="Q105" s="48">
        <v>833649</v>
      </c>
      <c r="R105" s="47">
        <f>IFERROR(Q105/N90,"-")</f>
        <v>1.2221337162343284E-3</v>
      </c>
      <c r="S105" s="48">
        <v>95</v>
      </c>
      <c r="T105" s="47">
        <f>IFERROR(S105/O90,"-")</f>
        <v>8.8372093023255813E-2</v>
      </c>
      <c r="U105" s="188">
        <f t="shared" si="38"/>
        <v>8775.2526315789473</v>
      </c>
      <c r="V105" s="200">
        <f t="shared" si="50"/>
        <v>7.8000558319785867E-4</v>
      </c>
      <c r="W105" s="371"/>
      <c r="X105" s="378"/>
      <c r="Y105" s="229" t="s">
        <v>163</v>
      </c>
      <c r="Z105" s="48">
        <v>882297</v>
      </c>
      <c r="AA105" s="47">
        <f>IFERROR(Z105/W90,"-")</f>
        <v>1.8827732680881074E-3</v>
      </c>
      <c r="AB105" s="48">
        <v>61</v>
      </c>
      <c r="AC105" s="47">
        <f>IFERROR(AB105/X90,"-")</f>
        <v>9.561128526645768E-2</v>
      </c>
      <c r="AD105" s="188">
        <f t="shared" si="39"/>
        <v>14463.88524590164</v>
      </c>
      <c r="AE105" s="200">
        <f t="shared" si="51"/>
        <v>5.0084569026388824E-4</v>
      </c>
      <c r="AF105" s="371"/>
      <c r="AG105" s="378"/>
      <c r="AH105" s="229" t="s">
        <v>163</v>
      </c>
      <c r="AI105" s="48">
        <v>1206677</v>
      </c>
      <c r="AJ105" s="47">
        <f>IFERROR(AI105/AF90,"-")</f>
        <v>1.4950527270432676E-3</v>
      </c>
      <c r="AK105" s="48">
        <v>121</v>
      </c>
      <c r="AL105" s="47">
        <f>IFERROR(AK105/AG90,"-")</f>
        <v>0.12027833001988071</v>
      </c>
      <c r="AM105" s="188">
        <f t="shared" si="40"/>
        <v>9972.5371900826449</v>
      </c>
      <c r="AN105" s="200">
        <f t="shared" si="52"/>
        <v>9.9348079544148322E-4</v>
      </c>
      <c r="AO105" s="371"/>
      <c r="AP105" s="378"/>
      <c r="AQ105" s="229" t="s">
        <v>163</v>
      </c>
      <c r="AR105" s="48">
        <f t="shared" si="53"/>
        <v>9895420</v>
      </c>
      <c r="AS105" s="47">
        <f>IFERROR(AR105/AO90,"-")</f>
        <v>1.5766920334732793E-3</v>
      </c>
      <c r="AT105" s="48">
        <f t="shared" si="54"/>
        <v>835</v>
      </c>
      <c r="AU105" s="47">
        <f>IFERROR(AT105/AP90,"-")</f>
        <v>8.4840479577321687E-2</v>
      </c>
      <c r="AV105" s="188">
        <f t="shared" si="41"/>
        <v>11850.802395209581</v>
      </c>
      <c r="AW105" s="200">
        <f t="shared" si="55"/>
        <v>6.8558385470548627E-3</v>
      </c>
      <c r="BH105" s="142"/>
      <c r="BI105" s="142"/>
    </row>
    <row r="106" spans="2:61" s="20" customFormat="1">
      <c r="B106" s="381"/>
      <c r="C106" s="384"/>
      <c r="D106" s="384"/>
      <c r="E106" s="372"/>
      <c r="F106" s="379"/>
      <c r="G106" s="230" t="s">
        <v>86</v>
      </c>
      <c r="H106" s="49">
        <f>SUM(H90:H105)</f>
        <v>793141517</v>
      </c>
      <c r="I106" s="47">
        <f>IFERROR(H106/E90,"-")</f>
        <v>0.18367371718984149</v>
      </c>
      <c r="J106" s="48">
        <v>5486</v>
      </c>
      <c r="K106" s="47">
        <f>IFERROR(J106/F90,"-")</f>
        <v>0.77018110346764002</v>
      </c>
      <c r="L106" s="188">
        <f t="shared" si="37"/>
        <v>144575.55905942398</v>
      </c>
      <c r="M106" s="201">
        <f t="shared" si="49"/>
        <v>4.5043269783404769E-2</v>
      </c>
      <c r="N106" s="372"/>
      <c r="O106" s="379"/>
      <c r="P106" s="230" t="s">
        <v>86</v>
      </c>
      <c r="Q106" s="49">
        <f>SUM(Q90:Q105)</f>
        <v>141485067</v>
      </c>
      <c r="R106" s="47">
        <f>IFERROR(Q106/N90,"-")</f>
        <v>0.20741783499335203</v>
      </c>
      <c r="S106" s="48">
        <v>860</v>
      </c>
      <c r="T106" s="47">
        <f>IFERROR(S106/O90,"-")</f>
        <v>0.8</v>
      </c>
      <c r="U106" s="188">
        <f t="shared" si="38"/>
        <v>164517.51976744187</v>
      </c>
      <c r="V106" s="201">
        <f t="shared" si="50"/>
        <v>7.0611031742121941E-3</v>
      </c>
      <c r="W106" s="372"/>
      <c r="X106" s="379"/>
      <c r="Y106" s="230" t="s">
        <v>86</v>
      </c>
      <c r="Z106" s="49">
        <f>SUM(Z90:Z105)</f>
        <v>97198660</v>
      </c>
      <c r="AA106" s="47">
        <f>IFERROR(Z106/W90,"-")</f>
        <v>0.20741659411964997</v>
      </c>
      <c r="AB106" s="48">
        <v>542</v>
      </c>
      <c r="AC106" s="47">
        <f>IFERROR(AB106/X90,"-")</f>
        <v>0.84952978056426331</v>
      </c>
      <c r="AD106" s="188">
        <f t="shared" si="39"/>
        <v>179333.32103321032</v>
      </c>
      <c r="AE106" s="201">
        <f t="shared" si="51"/>
        <v>4.4501371167709408E-3</v>
      </c>
      <c r="AF106" s="372"/>
      <c r="AG106" s="379"/>
      <c r="AH106" s="230" t="s">
        <v>86</v>
      </c>
      <c r="AI106" s="49">
        <f>SUM(AI90:AI105)</f>
        <v>152859237</v>
      </c>
      <c r="AJ106" s="47">
        <f>IFERROR(AI106/AF90,"-")</f>
        <v>0.18939005146414753</v>
      </c>
      <c r="AK106" s="48">
        <v>865</v>
      </c>
      <c r="AL106" s="47">
        <f>IFERROR(AK106/AG90,"-")</f>
        <v>0.85984095427435392</v>
      </c>
      <c r="AM106" s="188">
        <f t="shared" si="40"/>
        <v>176715.8809248555</v>
      </c>
      <c r="AN106" s="201">
        <f t="shared" si="52"/>
        <v>7.1021560996436606E-3</v>
      </c>
      <c r="AO106" s="372"/>
      <c r="AP106" s="379"/>
      <c r="AQ106" s="230" t="s">
        <v>86</v>
      </c>
      <c r="AR106" s="49">
        <f>SUM(AR90:AR105)</f>
        <v>1184684481</v>
      </c>
      <c r="AS106" s="47">
        <f>IFERROR(AR106/AO90,"-")</f>
        <v>0.1887623348349162</v>
      </c>
      <c r="AT106" s="48">
        <f>SUM(J106,S106,AB106,AK106)</f>
        <v>7753</v>
      </c>
      <c r="AU106" s="47">
        <f>IFERROR(AT106/AP90,"-")</f>
        <v>0.78774639300955085</v>
      </c>
      <c r="AV106" s="188">
        <f t="shared" si="41"/>
        <v>152803.36398813361</v>
      </c>
      <c r="AW106" s="201">
        <f t="shared" si="55"/>
        <v>6.3656666174031568E-2</v>
      </c>
      <c r="BH106" s="142"/>
      <c r="BI106" s="142"/>
    </row>
    <row r="107" spans="2:61" s="20" customFormat="1">
      <c r="B107" s="381">
        <v>7</v>
      </c>
      <c r="C107" s="382" t="s">
        <v>170</v>
      </c>
      <c r="D107" s="385">
        <f>BB11</f>
        <v>124007</v>
      </c>
      <c r="E107" s="380">
        <v>7348953870</v>
      </c>
      <c r="F107" s="377">
        <v>12036</v>
      </c>
      <c r="G107" s="226" t="s">
        <v>149</v>
      </c>
      <c r="H107" s="44">
        <v>122254520</v>
      </c>
      <c r="I107" s="43">
        <f>IFERROR(H107/E107,"-")</f>
        <v>1.6635635787437594E-2</v>
      </c>
      <c r="J107" s="44">
        <v>2179</v>
      </c>
      <c r="K107" s="43">
        <f>IFERROR(J107/F107,"-")</f>
        <v>0.18104021269524759</v>
      </c>
      <c r="L107" s="186">
        <f t="shared" si="37"/>
        <v>56105.791647544742</v>
      </c>
      <c r="M107" s="202">
        <f>IFERROR(J107/$BB$11,0)</f>
        <v>1.7571588700637866E-2</v>
      </c>
      <c r="N107" s="380">
        <v>1177455650</v>
      </c>
      <c r="O107" s="377">
        <v>1733</v>
      </c>
      <c r="P107" s="226" t="s">
        <v>149</v>
      </c>
      <c r="Q107" s="44">
        <v>15699390</v>
      </c>
      <c r="R107" s="43">
        <f>IFERROR(Q107/N107,"-")</f>
        <v>1.3333317479940751E-2</v>
      </c>
      <c r="S107" s="44">
        <v>349</v>
      </c>
      <c r="T107" s="43">
        <f>IFERROR(S107/O107,"-")</f>
        <v>0.20138488170802077</v>
      </c>
      <c r="U107" s="186">
        <f t="shared" si="38"/>
        <v>44983.925501432663</v>
      </c>
      <c r="V107" s="202">
        <f>IFERROR(S107/$BB$11,0)</f>
        <v>2.8143572540259825E-3</v>
      </c>
      <c r="W107" s="380">
        <v>789733920</v>
      </c>
      <c r="X107" s="377">
        <v>1076</v>
      </c>
      <c r="Y107" s="226" t="s">
        <v>149</v>
      </c>
      <c r="Z107" s="44">
        <v>22488160</v>
      </c>
      <c r="AA107" s="43">
        <f>IFERROR(Z107/W107,"-")</f>
        <v>2.8475616192349951E-2</v>
      </c>
      <c r="AB107" s="44">
        <v>217</v>
      </c>
      <c r="AC107" s="43">
        <f>IFERROR(AB107/X107,"-")</f>
        <v>0.20167286245353161</v>
      </c>
      <c r="AD107" s="186">
        <f t="shared" si="39"/>
        <v>103632.0737327189</v>
      </c>
      <c r="AE107" s="202">
        <f>IFERROR(AB107/$BB$11,0)</f>
        <v>1.7499012152539775E-3</v>
      </c>
      <c r="AF107" s="380">
        <v>1520467750</v>
      </c>
      <c r="AG107" s="377">
        <v>1610</v>
      </c>
      <c r="AH107" s="226" t="s">
        <v>149</v>
      </c>
      <c r="AI107" s="44">
        <v>37353021</v>
      </c>
      <c r="AJ107" s="43">
        <f>IFERROR(AI107/AF107,"-")</f>
        <v>2.4566795974462464E-2</v>
      </c>
      <c r="AK107" s="44">
        <v>422</v>
      </c>
      <c r="AL107" s="43">
        <f>IFERROR(AK107/AG107,"-")</f>
        <v>0.26211180124223604</v>
      </c>
      <c r="AM107" s="186">
        <f t="shared" si="40"/>
        <v>88514.267772511856</v>
      </c>
      <c r="AN107" s="202">
        <f>IFERROR(AK107/$BB$11,0)</f>
        <v>3.4030336997105002E-3</v>
      </c>
      <c r="AO107" s="380">
        <f>SUM(E107,N107,W107,AF107,)</f>
        <v>10836611190</v>
      </c>
      <c r="AP107" s="377">
        <f>SUM(F107,O107,X107,AG107,)</f>
        <v>16455</v>
      </c>
      <c r="AQ107" s="226" t="s">
        <v>149</v>
      </c>
      <c r="AR107" s="44">
        <f>SUM(H107,Q107,Z107,AI107)</f>
        <v>197795091</v>
      </c>
      <c r="AS107" s="43">
        <f>IFERROR(AR107/AO107,"-")</f>
        <v>1.8252485720122991E-2</v>
      </c>
      <c r="AT107" s="44">
        <f>SUM(J107,S107,AB107,AK107)</f>
        <v>3167</v>
      </c>
      <c r="AU107" s="43">
        <f>IFERROR(AT107/AP107,"-")</f>
        <v>0.19246429656639319</v>
      </c>
      <c r="AV107" s="186">
        <f t="shared" si="41"/>
        <v>62455.033470161034</v>
      </c>
      <c r="AW107" s="202">
        <f>IFERROR(AT107/$BB$11,0)</f>
        <v>2.5538880869628328E-2</v>
      </c>
      <c r="BH107" s="142"/>
      <c r="BI107" s="142"/>
    </row>
    <row r="108" spans="2:61" s="20" customFormat="1">
      <c r="B108" s="381"/>
      <c r="C108" s="383"/>
      <c r="D108" s="383"/>
      <c r="E108" s="371"/>
      <c r="F108" s="378"/>
      <c r="G108" s="227" t="s">
        <v>150</v>
      </c>
      <c r="H108" s="46">
        <v>179369439</v>
      </c>
      <c r="I108" s="45">
        <f>IFERROR(H108/E107,"-")</f>
        <v>2.440747923758569E-2</v>
      </c>
      <c r="J108" s="46">
        <v>3010</v>
      </c>
      <c r="K108" s="45">
        <f>IFERROR(J108/F107,"-")</f>
        <v>0.25008308408109009</v>
      </c>
      <c r="L108" s="187">
        <f t="shared" si="37"/>
        <v>59591.175747508307</v>
      </c>
      <c r="M108" s="199">
        <f t="shared" ref="M108:M123" si="56">IFERROR(J108/$BB$11,0)</f>
        <v>2.4272823308361623E-2</v>
      </c>
      <c r="N108" s="371"/>
      <c r="O108" s="378"/>
      <c r="P108" s="227" t="s">
        <v>150</v>
      </c>
      <c r="Q108" s="46">
        <v>45141437</v>
      </c>
      <c r="R108" s="45">
        <f>IFERROR(Q108/N107,"-")</f>
        <v>3.83381208455707E-2</v>
      </c>
      <c r="S108" s="46">
        <v>490</v>
      </c>
      <c r="T108" s="45">
        <f>IFERROR(S108/O107,"-")</f>
        <v>0.28274668205424119</v>
      </c>
      <c r="U108" s="187">
        <f t="shared" si="38"/>
        <v>92125.381632653065</v>
      </c>
      <c r="V108" s="199">
        <f t="shared" ref="V108:V123" si="57">IFERROR(S108/$BB$11,0)</f>
        <v>3.9513898408960781E-3</v>
      </c>
      <c r="W108" s="371"/>
      <c r="X108" s="378"/>
      <c r="Y108" s="227" t="s">
        <v>150</v>
      </c>
      <c r="Z108" s="46">
        <v>17929005</v>
      </c>
      <c r="AA108" s="45">
        <f>IFERROR(Z108/W107,"-")</f>
        <v>2.2702589500017929E-2</v>
      </c>
      <c r="AB108" s="46">
        <v>333</v>
      </c>
      <c r="AC108" s="45">
        <f>IFERROR(AB108/X107,"-")</f>
        <v>0.30947955390334575</v>
      </c>
      <c r="AD108" s="187">
        <f t="shared" si="39"/>
        <v>53840.855855855858</v>
      </c>
      <c r="AE108" s="199">
        <f t="shared" ref="AE108:AE123" si="58">IFERROR(AB108/$BB$11,0)</f>
        <v>2.6853322796293756E-3</v>
      </c>
      <c r="AF108" s="371"/>
      <c r="AG108" s="378"/>
      <c r="AH108" s="227" t="s">
        <v>150</v>
      </c>
      <c r="AI108" s="46">
        <v>37107873</v>
      </c>
      <c r="AJ108" s="45">
        <f>IFERROR(AI108/AF107,"-")</f>
        <v>2.4405564011469497E-2</v>
      </c>
      <c r="AK108" s="46">
        <v>513</v>
      </c>
      <c r="AL108" s="45">
        <f>IFERROR(AK108/AG107,"-")</f>
        <v>0.31863354037267083</v>
      </c>
      <c r="AM108" s="187">
        <f t="shared" si="40"/>
        <v>72335.035087719298</v>
      </c>
      <c r="AN108" s="199">
        <f t="shared" ref="AN108:AN123" si="59">IFERROR(AK108/$BB$11,0)</f>
        <v>4.1368632415912003E-3</v>
      </c>
      <c r="AO108" s="371"/>
      <c r="AP108" s="378"/>
      <c r="AQ108" s="227" t="s">
        <v>150</v>
      </c>
      <c r="AR108" s="46">
        <f t="shared" ref="AR108:AR122" si="60">SUM(H108,Q108,Z108,AI108)</f>
        <v>279547754</v>
      </c>
      <c r="AS108" s="45">
        <f>IFERROR(AR108/AO107,"-")</f>
        <v>2.5796602747726709E-2</v>
      </c>
      <c r="AT108" s="46">
        <f t="shared" ref="AT108:AT122" si="61">SUM(J108,S108,AB108,AK108)</f>
        <v>4346</v>
      </c>
      <c r="AU108" s="45">
        <f>IFERROR(AT108/AP107,"-")</f>
        <v>0.26411425098754177</v>
      </c>
      <c r="AV108" s="187">
        <f t="shared" si="41"/>
        <v>64322.999079613437</v>
      </c>
      <c r="AW108" s="199">
        <f t="shared" ref="AW108:AW123" si="62">IFERROR(AT108/$BB$11,0)</f>
        <v>3.5046408670478278E-2</v>
      </c>
      <c r="BH108" s="142"/>
      <c r="BI108" s="142"/>
    </row>
    <row r="109" spans="2:61" s="20" customFormat="1">
      <c r="B109" s="381"/>
      <c r="C109" s="383"/>
      <c r="D109" s="383"/>
      <c r="E109" s="371"/>
      <c r="F109" s="378"/>
      <c r="G109" s="228" t="s">
        <v>151</v>
      </c>
      <c r="H109" s="46">
        <v>162838879</v>
      </c>
      <c r="I109" s="45">
        <f>IFERROR(H109/E107,"-")</f>
        <v>2.2158103300218428E-2</v>
      </c>
      <c r="J109" s="46">
        <v>3197</v>
      </c>
      <c r="K109" s="45">
        <f>IFERROR(J109/F107,"-")</f>
        <v>0.26561980724493189</v>
      </c>
      <c r="L109" s="187">
        <f t="shared" si="37"/>
        <v>50934.901157335</v>
      </c>
      <c r="M109" s="199">
        <f t="shared" si="56"/>
        <v>2.5780802696621963E-2</v>
      </c>
      <c r="N109" s="371"/>
      <c r="O109" s="378"/>
      <c r="P109" s="228" t="s">
        <v>151</v>
      </c>
      <c r="Q109" s="46">
        <v>36367491</v>
      </c>
      <c r="R109" s="45">
        <f>IFERROR(Q109/N107,"-")</f>
        <v>3.088650600130884E-2</v>
      </c>
      <c r="S109" s="46">
        <v>539</v>
      </c>
      <c r="T109" s="45">
        <f>IFERROR(S109/O107,"-")</f>
        <v>0.31102135025966532</v>
      </c>
      <c r="U109" s="187">
        <f t="shared" si="38"/>
        <v>67472.153988868275</v>
      </c>
      <c r="V109" s="199">
        <f t="shared" si="57"/>
        <v>4.3465288249856862E-3</v>
      </c>
      <c r="W109" s="371"/>
      <c r="X109" s="378"/>
      <c r="Y109" s="228" t="s">
        <v>151</v>
      </c>
      <c r="Z109" s="46">
        <v>17167060</v>
      </c>
      <c r="AA109" s="45">
        <f>IFERROR(Z109/W107,"-")</f>
        <v>2.1737777199692776E-2</v>
      </c>
      <c r="AB109" s="46">
        <v>322</v>
      </c>
      <c r="AC109" s="45">
        <f>IFERROR(AB109/X107,"-")</f>
        <v>0.2992565055762082</v>
      </c>
      <c r="AD109" s="187">
        <f t="shared" si="39"/>
        <v>53313.850931677021</v>
      </c>
      <c r="AE109" s="199">
        <f t="shared" si="58"/>
        <v>2.5966276097317085E-3</v>
      </c>
      <c r="AF109" s="371"/>
      <c r="AG109" s="378"/>
      <c r="AH109" s="228" t="s">
        <v>151</v>
      </c>
      <c r="AI109" s="46">
        <v>29854670</v>
      </c>
      <c r="AJ109" s="45">
        <f>IFERROR(AI109/AF107,"-")</f>
        <v>1.9635187921611622E-2</v>
      </c>
      <c r="AK109" s="46">
        <v>484</v>
      </c>
      <c r="AL109" s="45">
        <f>IFERROR(AK109/AG107,"-")</f>
        <v>0.30062111801242236</v>
      </c>
      <c r="AM109" s="187">
        <f t="shared" si="40"/>
        <v>61683.202479338841</v>
      </c>
      <c r="AN109" s="199">
        <f t="shared" si="59"/>
        <v>3.9030054754973509E-3</v>
      </c>
      <c r="AO109" s="371"/>
      <c r="AP109" s="378"/>
      <c r="AQ109" s="228" t="s">
        <v>151</v>
      </c>
      <c r="AR109" s="46">
        <f t="shared" si="60"/>
        <v>246228100</v>
      </c>
      <c r="AS109" s="45">
        <f>IFERROR(AR109/AO107,"-")</f>
        <v>2.2721872703822643E-2</v>
      </c>
      <c r="AT109" s="46">
        <f t="shared" si="61"/>
        <v>4542</v>
      </c>
      <c r="AU109" s="45">
        <f>IFERROR(AT109/AP107,"-")</f>
        <v>0.27602552415679127</v>
      </c>
      <c r="AV109" s="187">
        <f t="shared" si="41"/>
        <v>54211.382650814616</v>
      </c>
      <c r="AW109" s="199">
        <f t="shared" si="62"/>
        <v>3.6626964606836711E-2</v>
      </c>
      <c r="BH109" s="142"/>
      <c r="BI109" s="142"/>
    </row>
    <row r="110" spans="2:61" s="20" customFormat="1">
      <c r="B110" s="381"/>
      <c r="C110" s="383"/>
      <c r="D110" s="383"/>
      <c r="E110" s="371"/>
      <c r="F110" s="378"/>
      <c r="G110" s="228" t="s">
        <v>152</v>
      </c>
      <c r="H110" s="46">
        <v>37962900</v>
      </c>
      <c r="I110" s="45">
        <f>IFERROR(H110/E107,"-")</f>
        <v>5.1657556533281114E-3</v>
      </c>
      <c r="J110" s="46">
        <v>494</v>
      </c>
      <c r="K110" s="45">
        <f>IFERROR(J110/F107,"-")</f>
        <v>4.1043536058491197E-2</v>
      </c>
      <c r="L110" s="187">
        <f t="shared" si="37"/>
        <v>76847.975708502025</v>
      </c>
      <c r="M110" s="199">
        <f t="shared" si="56"/>
        <v>3.9836460844952298E-3</v>
      </c>
      <c r="N110" s="371"/>
      <c r="O110" s="378"/>
      <c r="P110" s="228" t="s">
        <v>152</v>
      </c>
      <c r="Q110" s="46">
        <v>6281652</v>
      </c>
      <c r="R110" s="45">
        <f>IFERROR(Q110/N107,"-")</f>
        <v>5.3349372437085001E-3</v>
      </c>
      <c r="S110" s="46">
        <v>89</v>
      </c>
      <c r="T110" s="45">
        <f>IFERROR(S110/O107,"-")</f>
        <v>5.1356030005770339E-2</v>
      </c>
      <c r="U110" s="187">
        <f t="shared" si="38"/>
        <v>70580.3595505618</v>
      </c>
      <c r="V110" s="199">
        <f t="shared" si="57"/>
        <v>7.1770142008112446E-4</v>
      </c>
      <c r="W110" s="371"/>
      <c r="X110" s="378"/>
      <c r="Y110" s="228" t="s">
        <v>152</v>
      </c>
      <c r="Z110" s="46">
        <v>662240</v>
      </c>
      <c r="AA110" s="45">
        <f>IFERROR(Z110/W107,"-")</f>
        <v>8.3856091682119971E-4</v>
      </c>
      <c r="AB110" s="46">
        <v>61</v>
      </c>
      <c r="AC110" s="45">
        <f>IFERROR(AB110/X107,"-")</f>
        <v>5.6691449814126396E-2</v>
      </c>
      <c r="AD110" s="187">
        <f t="shared" si="39"/>
        <v>10856.393442622952</v>
      </c>
      <c r="AE110" s="199">
        <f t="shared" si="58"/>
        <v>4.9190771488706283E-4</v>
      </c>
      <c r="AF110" s="371"/>
      <c r="AG110" s="378"/>
      <c r="AH110" s="228" t="s">
        <v>152</v>
      </c>
      <c r="AI110" s="46">
        <v>7117610</v>
      </c>
      <c r="AJ110" s="45">
        <f>IFERROR(AI110/AF107,"-")</f>
        <v>4.6811976117217876E-3</v>
      </c>
      <c r="AK110" s="46">
        <v>91</v>
      </c>
      <c r="AL110" s="45">
        <f>IFERROR(AK110/AG107,"-")</f>
        <v>5.6521739130434782E-2</v>
      </c>
      <c r="AM110" s="187">
        <f t="shared" si="40"/>
        <v>78215.494505494498</v>
      </c>
      <c r="AN110" s="199">
        <f t="shared" si="59"/>
        <v>7.3382954188070033E-4</v>
      </c>
      <c r="AO110" s="371"/>
      <c r="AP110" s="378"/>
      <c r="AQ110" s="228" t="s">
        <v>152</v>
      </c>
      <c r="AR110" s="46">
        <f t="shared" si="60"/>
        <v>52024402</v>
      </c>
      <c r="AS110" s="45">
        <f>IFERROR(AR110/AO107,"-")</f>
        <v>4.8007999076323787E-3</v>
      </c>
      <c r="AT110" s="46">
        <f t="shared" si="61"/>
        <v>735</v>
      </c>
      <c r="AU110" s="45">
        <f>IFERROR(AT110/AP107,"-")</f>
        <v>4.4667274384685506E-2</v>
      </c>
      <c r="AV110" s="187">
        <f t="shared" si="41"/>
        <v>70781.499319727896</v>
      </c>
      <c r="AW110" s="199">
        <f t="shared" si="62"/>
        <v>5.927084761344118E-3</v>
      </c>
      <c r="BH110" s="142"/>
      <c r="BI110" s="142"/>
    </row>
    <row r="111" spans="2:61" s="20" customFormat="1">
      <c r="B111" s="381"/>
      <c r="C111" s="383"/>
      <c r="D111" s="383"/>
      <c r="E111" s="371"/>
      <c r="F111" s="378"/>
      <c r="G111" s="228" t="s">
        <v>153</v>
      </c>
      <c r="H111" s="46">
        <v>216955280</v>
      </c>
      <c r="I111" s="45">
        <f>IFERROR(H111/E107,"-")</f>
        <v>2.9521927044018851E-2</v>
      </c>
      <c r="J111" s="46">
        <v>3674</v>
      </c>
      <c r="K111" s="45">
        <f>IFERROR(J111/F107,"-")</f>
        <v>0.30525091392489201</v>
      </c>
      <c r="L111" s="187">
        <f t="shared" si="37"/>
        <v>59051.518780620579</v>
      </c>
      <c r="M111" s="199">
        <f t="shared" si="56"/>
        <v>2.96273597458208E-2</v>
      </c>
      <c r="N111" s="371"/>
      <c r="O111" s="378"/>
      <c r="P111" s="228" t="s">
        <v>153</v>
      </c>
      <c r="Q111" s="46">
        <v>36016831</v>
      </c>
      <c r="R111" s="45">
        <f>IFERROR(Q111/N107,"-")</f>
        <v>3.0588694359740855E-2</v>
      </c>
      <c r="S111" s="46">
        <v>601</v>
      </c>
      <c r="T111" s="45">
        <f>IFERROR(S111/O107,"-")</f>
        <v>0.34679746105020198</v>
      </c>
      <c r="U111" s="187">
        <f t="shared" si="38"/>
        <v>59928.171381031614</v>
      </c>
      <c r="V111" s="199">
        <f t="shared" si="57"/>
        <v>4.8465006007725369E-3</v>
      </c>
      <c r="W111" s="371"/>
      <c r="X111" s="378"/>
      <c r="Y111" s="228" t="s">
        <v>153</v>
      </c>
      <c r="Z111" s="46">
        <v>15571495</v>
      </c>
      <c r="AA111" s="45">
        <f>IFERROR(Z111/W107,"-")</f>
        <v>1.9717394182587472E-2</v>
      </c>
      <c r="AB111" s="46">
        <v>392</v>
      </c>
      <c r="AC111" s="45">
        <f>IFERROR(AB111/X107,"-")</f>
        <v>0.36431226765799257</v>
      </c>
      <c r="AD111" s="187">
        <f t="shared" si="39"/>
        <v>39723.201530612248</v>
      </c>
      <c r="AE111" s="199">
        <f t="shared" si="58"/>
        <v>3.1611118727168626E-3</v>
      </c>
      <c r="AF111" s="371"/>
      <c r="AG111" s="378"/>
      <c r="AH111" s="228" t="s">
        <v>153</v>
      </c>
      <c r="AI111" s="46">
        <v>37568995</v>
      </c>
      <c r="AJ111" s="45">
        <f>IFERROR(AI111/AF107,"-")</f>
        <v>2.4708840420982293E-2</v>
      </c>
      <c r="AK111" s="46">
        <v>617</v>
      </c>
      <c r="AL111" s="45">
        <f>IFERROR(AK111/AG107,"-")</f>
        <v>0.3832298136645963</v>
      </c>
      <c r="AM111" s="187">
        <f t="shared" si="40"/>
        <v>60889.781199351703</v>
      </c>
      <c r="AN111" s="199">
        <f t="shared" si="59"/>
        <v>4.9755255751691438E-3</v>
      </c>
      <c r="AO111" s="371"/>
      <c r="AP111" s="378"/>
      <c r="AQ111" s="228" t="s">
        <v>153</v>
      </c>
      <c r="AR111" s="46">
        <f t="shared" si="60"/>
        <v>306112601</v>
      </c>
      <c r="AS111" s="45">
        <f>IFERROR(AR111/AO107,"-")</f>
        <v>2.8248000747916471E-2</v>
      </c>
      <c r="AT111" s="46">
        <f t="shared" si="61"/>
        <v>5284</v>
      </c>
      <c r="AU111" s="45">
        <f>IFERROR(AT111/AP107,"-")</f>
        <v>0.32111820115466422</v>
      </c>
      <c r="AV111" s="187">
        <f t="shared" si="41"/>
        <v>57931.983535200605</v>
      </c>
      <c r="AW111" s="199">
        <f t="shared" si="62"/>
        <v>4.2610497794479341E-2</v>
      </c>
      <c r="BH111" s="142"/>
      <c r="BI111" s="142"/>
    </row>
    <row r="112" spans="2:61" s="20" customFormat="1">
      <c r="B112" s="381"/>
      <c r="C112" s="383"/>
      <c r="D112" s="383"/>
      <c r="E112" s="371"/>
      <c r="F112" s="378"/>
      <c r="G112" s="228" t="s">
        <v>154</v>
      </c>
      <c r="H112" s="46">
        <v>289045314</v>
      </c>
      <c r="I112" s="45">
        <f>IFERROR(H112/E107,"-")</f>
        <v>3.9331491136438447E-2</v>
      </c>
      <c r="J112" s="46">
        <v>4008</v>
      </c>
      <c r="K112" s="45">
        <f>IFERROR(J112/F107,"-")</f>
        <v>0.33300099700897307</v>
      </c>
      <c r="L112" s="187">
        <f t="shared" si="37"/>
        <v>72117.094311377252</v>
      </c>
      <c r="M112" s="199">
        <f t="shared" si="56"/>
        <v>3.2320756086349961E-2</v>
      </c>
      <c r="N112" s="371"/>
      <c r="O112" s="378"/>
      <c r="P112" s="228" t="s">
        <v>154</v>
      </c>
      <c r="Q112" s="46">
        <v>49211114</v>
      </c>
      <c r="R112" s="45">
        <f>IFERROR(Q112/N107,"-")</f>
        <v>4.1794452300602573E-2</v>
      </c>
      <c r="S112" s="46">
        <v>650</v>
      </c>
      <c r="T112" s="45">
        <f>IFERROR(S112/O107,"-")</f>
        <v>0.37507212925562611</v>
      </c>
      <c r="U112" s="187">
        <f t="shared" si="38"/>
        <v>75709.406153846154</v>
      </c>
      <c r="V112" s="199">
        <f t="shared" si="57"/>
        <v>5.241639584862145E-3</v>
      </c>
      <c r="W112" s="371"/>
      <c r="X112" s="378"/>
      <c r="Y112" s="228" t="s">
        <v>154</v>
      </c>
      <c r="Z112" s="46">
        <v>30595147</v>
      </c>
      <c r="AA112" s="45">
        <f>IFERROR(Z112/W107,"-")</f>
        <v>3.8741082566138223E-2</v>
      </c>
      <c r="AB112" s="46">
        <v>417</v>
      </c>
      <c r="AC112" s="45">
        <f>IFERROR(AB112/X107,"-")</f>
        <v>0.38754646840148699</v>
      </c>
      <c r="AD112" s="187">
        <f t="shared" si="39"/>
        <v>73369.657074340532</v>
      </c>
      <c r="AE112" s="199">
        <f t="shared" si="58"/>
        <v>3.3627133952115608E-3</v>
      </c>
      <c r="AF112" s="371"/>
      <c r="AG112" s="378"/>
      <c r="AH112" s="228" t="s">
        <v>154</v>
      </c>
      <c r="AI112" s="46">
        <v>47168555</v>
      </c>
      <c r="AJ112" s="45">
        <f>IFERROR(AI112/AF107,"-")</f>
        <v>3.1022397548386014E-2</v>
      </c>
      <c r="AK112" s="46">
        <v>619</v>
      </c>
      <c r="AL112" s="45">
        <f>IFERROR(AK112/AG107,"-")</f>
        <v>0.38447204968944099</v>
      </c>
      <c r="AM112" s="187">
        <f t="shared" si="40"/>
        <v>76201.219709208395</v>
      </c>
      <c r="AN112" s="199">
        <f t="shared" si="59"/>
        <v>4.9916536969687193E-3</v>
      </c>
      <c r="AO112" s="371"/>
      <c r="AP112" s="378"/>
      <c r="AQ112" s="228" t="s">
        <v>154</v>
      </c>
      <c r="AR112" s="46">
        <f t="shared" si="60"/>
        <v>416020130</v>
      </c>
      <c r="AS112" s="45">
        <f>IFERROR(AR112/AO107,"-")</f>
        <v>3.8390242365058037E-2</v>
      </c>
      <c r="AT112" s="46">
        <f t="shared" si="61"/>
        <v>5694</v>
      </c>
      <c r="AU112" s="45">
        <f>IFERROR(AT112/AP107,"-")</f>
        <v>0.34603463992707384</v>
      </c>
      <c r="AV112" s="187">
        <f t="shared" si="41"/>
        <v>73062.896030909731</v>
      </c>
      <c r="AW112" s="199">
        <f t="shared" si="62"/>
        <v>4.5916762763392391E-2</v>
      </c>
      <c r="BH112" s="142"/>
      <c r="BI112" s="142"/>
    </row>
    <row r="113" spans="2:61" s="20" customFormat="1">
      <c r="B113" s="381"/>
      <c r="C113" s="383"/>
      <c r="D113" s="383"/>
      <c r="E113" s="371"/>
      <c r="F113" s="378"/>
      <c r="G113" s="228" t="s">
        <v>155</v>
      </c>
      <c r="H113" s="46">
        <v>187396743</v>
      </c>
      <c r="I113" s="45">
        <f>IFERROR(H113/E107,"-")</f>
        <v>2.5499784910202463E-2</v>
      </c>
      <c r="J113" s="46">
        <v>1047</v>
      </c>
      <c r="K113" s="45">
        <f>IFERROR(J113/F107,"-")</f>
        <v>8.6989032901296115E-2</v>
      </c>
      <c r="L113" s="187">
        <f t="shared" si="37"/>
        <v>178984.47277936962</v>
      </c>
      <c r="M113" s="199">
        <f t="shared" si="56"/>
        <v>8.4430717620779475E-3</v>
      </c>
      <c r="N113" s="371"/>
      <c r="O113" s="378"/>
      <c r="P113" s="228" t="s">
        <v>155</v>
      </c>
      <c r="Q113" s="46">
        <v>41102003</v>
      </c>
      <c r="R113" s="45">
        <f>IFERROR(Q113/N107,"-")</f>
        <v>3.4907474434387402E-2</v>
      </c>
      <c r="S113" s="46">
        <v>197</v>
      </c>
      <c r="T113" s="45">
        <f>IFERROR(S113/O107,"-")</f>
        <v>0.11367570686670514</v>
      </c>
      <c r="U113" s="187">
        <f t="shared" si="38"/>
        <v>208639.60913705584</v>
      </c>
      <c r="V113" s="199">
        <f t="shared" si="57"/>
        <v>1.5886199972582192E-3</v>
      </c>
      <c r="W113" s="371"/>
      <c r="X113" s="378"/>
      <c r="Y113" s="228" t="s">
        <v>155</v>
      </c>
      <c r="Z113" s="46">
        <v>17808634</v>
      </c>
      <c r="AA113" s="45">
        <f>IFERROR(Z113/W107,"-")</f>
        <v>2.2550169809092156E-2</v>
      </c>
      <c r="AB113" s="46">
        <v>109</v>
      </c>
      <c r="AC113" s="45">
        <f>IFERROR(AB113/X107,"-")</f>
        <v>0.10130111524163568</v>
      </c>
      <c r="AD113" s="187">
        <f t="shared" si="39"/>
        <v>163381.96330275229</v>
      </c>
      <c r="AE113" s="199">
        <f t="shared" si="58"/>
        <v>8.7898263807688272E-4</v>
      </c>
      <c r="AF113" s="371"/>
      <c r="AG113" s="378"/>
      <c r="AH113" s="228" t="s">
        <v>155</v>
      </c>
      <c r="AI113" s="46">
        <v>49397754</v>
      </c>
      <c r="AJ113" s="45">
        <f>IFERROR(AI113/AF107,"-")</f>
        <v>3.2488524666175918E-2</v>
      </c>
      <c r="AK113" s="46">
        <v>237</v>
      </c>
      <c r="AL113" s="45">
        <f>IFERROR(AK113/AG107,"-")</f>
        <v>0.14720496894409937</v>
      </c>
      <c r="AM113" s="187">
        <f t="shared" si="40"/>
        <v>208429.34177215191</v>
      </c>
      <c r="AN113" s="199">
        <f t="shared" si="59"/>
        <v>1.911182433249736E-3</v>
      </c>
      <c r="AO113" s="371"/>
      <c r="AP113" s="378"/>
      <c r="AQ113" s="228" t="s">
        <v>155</v>
      </c>
      <c r="AR113" s="46">
        <f t="shared" si="60"/>
        <v>295705134</v>
      </c>
      <c r="AS113" s="45">
        <f>IFERROR(AR113/AO107,"-")</f>
        <v>2.7287602075534094E-2</v>
      </c>
      <c r="AT113" s="46">
        <f t="shared" si="61"/>
        <v>1590</v>
      </c>
      <c r="AU113" s="45">
        <f>IFERROR(AT113/AP107,"-")</f>
        <v>9.6627164995442119E-2</v>
      </c>
      <c r="AV113" s="187">
        <f t="shared" si="41"/>
        <v>185978.0716981132</v>
      </c>
      <c r="AW113" s="199">
        <f t="shared" si="62"/>
        <v>1.2821856830662785E-2</v>
      </c>
      <c r="BH113" s="142"/>
      <c r="BI113" s="142"/>
    </row>
    <row r="114" spans="2:61" s="20" customFormat="1">
      <c r="B114" s="381"/>
      <c r="C114" s="383"/>
      <c r="D114" s="383"/>
      <c r="E114" s="371"/>
      <c r="F114" s="378"/>
      <c r="G114" s="228" t="s">
        <v>165</v>
      </c>
      <c r="H114" s="46">
        <v>27834</v>
      </c>
      <c r="I114" s="45">
        <f>IFERROR(H114/E107,"-")</f>
        <v>3.7874778495513949E-6</v>
      </c>
      <c r="J114" s="46">
        <v>7</v>
      </c>
      <c r="K114" s="45">
        <f>IFERROR(J114/F107,"-")</f>
        <v>5.8158856763044196E-4</v>
      </c>
      <c r="L114" s="187">
        <f t="shared" si="37"/>
        <v>3976.2857142857142</v>
      </c>
      <c r="M114" s="199">
        <f t="shared" si="56"/>
        <v>5.6448426298515408E-5</v>
      </c>
      <c r="N114" s="371"/>
      <c r="O114" s="378"/>
      <c r="P114" s="228" t="s">
        <v>290</v>
      </c>
      <c r="Q114" s="46">
        <v>0</v>
      </c>
      <c r="R114" s="45">
        <f>IFERROR(Q114/N107,"-")</f>
        <v>0</v>
      </c>
      <c r="S114" s="46">
        <v>0</v>
      </c>
      <c r="T114" s="45">
        <f>IFERROR(S114/O107,"-")</f>
        <v>0</v>
      </c>
      <c r="U114" s="187" t="str">
        <f t="shared" si="38"/>
        <v>-</v>
      </c>
      <c r="V114" s="199">
        <f t="shared" si="57"/>
        <v>0</v>
      </c>
      <c r="W114" s="371"/>
      <c r="X114" s="378"/>
      <c r="Y114" s="228" t="s">
        <v>165</v>
      </c>
      <c r="Z114" s="46">
        <v>0</v>
      </c>
      <c r="AA114" s="45">
        <f>IFERROR(Z114/W107,"-")</f>
        <v>0</v>
      </c>
      <c r="AB114" s="46">
        <v>0</v>
      </c>
      <c r="AC114" s="45">
        <f>IFERROR(AB114/X107,"-")</f>
        <v>0</v>
      </c>
      <c r="AD114" s="187" t="str">
        <f t="shared" si="39"/>
        <v>-</v>
      </c>
      <c r="AE114" s="199">
        <f t="shared" si="58"/>
        <v>0</v>
      </c>
      <c r="AF114" s="371"/>
      <c r="AG114" s="378"/>
      <c r="AH114" s="228" t="s">
        <v>165</v>
      </c>
      <c r="AI114" s="46">
        <v>9040</v>
      </c>
      <c r="AJ114" s="45">
        <f>IFERROR(AI114/AF107,"-")</f>
        <v>5.9455387988334512E-6</v>
      </c>
      <c r="AK114" s="46">
        <v>1</v>
      </c>
      <c r="AL114" s="45">
        <f>IFERROR(AK114/AG107,"-")</f>
        <v>6.2111801242236027E-4</v>
      </c>
      <c r="AM114" s="187">
        <f t="shared" si="40"/>
        <v>9040</v>
      </c>
      <c r="AN114" s="199">
        <f t="shared" si="59"/>
        <v>8.0640608997879144E-6</v>
      </c>
      <c r="AO114" s="371"/>
      <c r="AP114" s="378"/>
      <c r="AQ114" s="228" t="s">
        <v>165</v>
      </c>
      <c r="AR114" s="46">
        <f t="shared" si="60"/>
        <v>36874</v>
      </c>
      <c r="AS114" s="45">
        <f>IFERROR(AR114/AO107,"-")</f>
        <v>3.402724279157237E-6</v>
      </c>
      <c r="AT114" s="46">
        <f t="shared" si="61"/>
        <v>8</v>
      </c>
      <c r="AU114" s="45">
        <f>IFERROR(AT114/AP107,"-")</f>
        <v>4.8617441507140685E-4</v>
      </c>
      <c r="AV114" s="187">
        <f t="shared" si="41"/>
        <v>4609.25</v>
      </c>
      <c r="AW114" s="199">
        <f t="shared" si="62"/>
        <v>6.4512487198303315E-5</v>
      </c>
      <c r="BH114" s="142"/>
      <c r="BI114" s="142"/>
    </row>
    <row r="115" spans="2:61" s="20" customFormat="1">
      <c r="B115" s="381"/>
      <c r="C115" s="383"/>
      <c r="D115" s="383"/>
      <c r="E115" s="371"/>
      <c r="F115" s="378"/>
      <c r="G115" s="228" t="s">
        <v>156</v>
      </c>
      <c r="H115" s="46">
        <v>1948920</v>
      </c>
      <c r="I115" s="45">
        <f>IFERROR(H115/E107,"-")</f>
        <v>2.6519692931478424E-4</v>
      </c>
      <c r="J115" s="46">
        <v>107</v>
      </c>
      <c r="K115" s="45">
        <f>IFERROR(J115/F107,"-")</f>
        <v>8.889996676636756E-3</v>
      </c>
      <c r="L115" s="187">
        <f t="shared" si="37"/>
        <v>18214.205607476637</v>
      </c>
      <c r="M115" s="199">
        <f t="shared" si="56"/>
        <v>8.6285451627730696E-4</v>
      </c>
      <c r="N115" s="371"/>
      <c r="O115" s="378"/>
      <c r="P115" s="228" t="s">
        <v>156</v>
      </c>
      <c r="Q115" s="46">
        <v>633435</v>
      </c>
      <c r="R115" s="45">
        <f>IFERROR(Q115/N107,"-")</f>
        <v>5.3796930695436385E-4</v>
      </c>
      <c r="S115" s="46">
        <v>20</v>
      </c>
      <c r="T115" s="45">
        <f>IFERROR(S115/O107,"-")</f>
        <v>1.1540680900173111E-2</v>
      </c>
      <c r="U115" s="187">
        <f t="shared" si="38"/>
        <v>31671.75</v>
      </c>
      <c r="V115" s="199">
        <f t="shared" si="57"/>
        <v>1.6128121799575832E-4</v>
      </c>
      <c r="W115" s="371"/>
      <c r="X115" s="378"/>
      <c r="Y115" s="228" t="s">
        <v>156</v>
      </c>
      <c r="Z115" s="46">
        <v>136704</v>
      </c>
      <c r="AA115" s="45">
        <f>IFERROR(Z115/W107,"-")</f>
        <v>1.7310134025900773E-4</v>
      </c>
      <c r="AB115" s="46">
        <v>12</v>
      </c>
      <c r="AC115" s="45">
        <f>IFERROR(AB115/X107,"-")</f>
        <v>1.1152416356877323E-2</v>
      </c>
      <c r="AD115" s="187">
        <f t="shared" si="39"/>
        <v>11392</v>
      </c>
      <c r="AE115" s="199">
        <f t="shared" si="58"/>
        <v>9.6768730797454987E-5</v>
      </c>
      <c r="AF115" s="371"/>
      <c r="AG115" s="378"/>
      <c r="AH115" s="228" t="s">
        <v>156</v>
      </c>
      <c r="AI115" s="46">
        <v>727322</v>
      </c>
      <c r="AJ115" s="45">
        <f>IFERROR(AI115/AF107,"-")</f>
        <v>4.7835411175278135E-4</v>
      </c>
      <c r="AK115" s="46">
        <v>26</v>
      </c>
      <c r="AL115" s="45">
        <f>IFERROR(AK115/AG107,"-")</f>
        <v>1.6149068322981366E-2</v>
      </c>
      <c r="AM115" s="187">
        <f t="shared" si="40"/>
        <v>27973.923076923078</v>
      </c>
      <c r="AN115" s="199">
        <f t="shared" si="59"/>
        <v>2.0966558339448579E-4</v>
      </c>
      <c r="AO115" s="371"/>
      <c r="AP115" s="378"/>
      <c r="AQ115" s="228" t="s">
        <v>156</v>
      </c>
      <c r="AR115" s="46">
        <f t="shared" si="60"/>
        <v>3446381</v>
      </c>
      <c r="AS115" s="45">
        <f>IFERROR(AR115/AO107,"-")</f>
        <v>3.180312497674838E-4</v>
      </c>
      <c r="AT115" s="46">
        <f t="shared" si="61"/>
        <v>165</v>
      </c>
      <c r="AU115" s="45">
        <f>IFERROR(AT115/AP107,"-")</f>
        <v>1.0027347310847767E-2</v>
      </c>
      <c r="AV115" s="187">
        <f t="shared" si="41"/>
        <v>20887.157575757577</v>
      </c>
      <c r="AW115" s="199">
        <f t="shared" si="62"/>
        <v>1.330570048465006E-3</v>
      </c>
      <c r="BH115" s="142"/>
      <c r="BI115" s="142"/>
    </row>
    <row r="116" spans="2:61" s="20" customFormat="1">
      <c r="B116" s="381"/>
      <c r="C116" s="383"/>
      <c r="D116" s="383"/>
      <c r="E116" s="371"/>
      <c r="F116" s="378"/>
      <c r="G116" s="228" t="s">
        <v>157</v>
      </c>
      <c r="H116" s="46">
        <v>4757062</v>
      </c>
      <c r="I116" s="45">
        <f>IFERROR(H116/E107,"-")</f>
        <v>6.4731145196316223E-4</v>
      </c>
      <c r="J116" s="46">
        <v>411</v>
      </c>
      <c r="K116" s="45">
        <f>IFERROR(J116/F107,"-")</f>
        <v>3.414755732801595E-2</v>
      </c>
      <c r="L116" s="187">
        <f t="shared" si="37"/>
        <v>11574.360097323601</v>
      </c>
      <c r="M116" s="199">
        <f t="shared" si="56"/>
        <v>3.3143290298128332E-3</v>
      </c>
      <c r="N116" s="371"/>
      <c r="O116" s="378"/>
      <c r="P116" s="228" t="s">
        <v>157</v>
      </c>
      <c r="Q116" s="46">
        <v>630456</v>
      </c>
      <c r="R116" s="45">
        <f>IFERROR(Q116/N107,"-")</f>
        <v>5.3543927535614616E-4</v>
      </c>
      <c r="S116" s="46">
        <v>66</v>
      </c>
      <c r="T116" s="45">
        <f>IFERROR(S116/O107,"-")</f>
        <v>3.8084246970571264E-2</v>
      </c>
      <c r="U116" s="187">
        <f t="shared" si="38"/>
        <v>9552.363636363636</v>
      </c>
      <c r="V116" s="199">
        <f t="shared" si="57"/>
        <v>5.3222801938600239E-4</v>
      </c>
      <c r="W116" s="371"/>
      <c r="X116" s="378"/>
      <c r="Y116" s="228" t="s">
        <v>157</v>
      </c>
      <c r="Z116" s="46">
        <v>668167</v>
      </c>
      <c r="AA116" s="45">
        <f>IFERROR(Z116/W107,"-")</f>
        <v>8.4606597624678449E-4</v>
      </c>
      <c r="AB116" s="46">
        <v>45</v>
      </c>
      <c r="AC116" s="45">
        <f>IFERROR(AB116/X107,"-")</f>
        <v>4.1821561338289966E-2</v>
      </c>
      <c r="AD116" s="187">
        <f t="shared" si="39"/>
        <v>14848.155555555555</v>
      </c>
      <c r="AE116" s="199">
        <f t="shared" si="58"/>
        <v>3.628827404904562E-4</v>
      </c>
      <c r="AF116" s="371"/>
      <c r="AG116" s="378"/>
      <c r="AH116" s="228" t="s">
        <v>157</v>
      </c>
      <c r="AI116" s="46">
        <v>1408647</v>
      </c>
      <c r="AJ116" s="45">
        <f>IFERROR(AI116/AF107,"-")</f>
        <v>9.2645634871242751E-4</v>
      </c>
      <c r="AK116" s="46">
        <v>114</v>
      </c>
      <c r="AL116" s="45">
        <f>IFERROR(AK116/AG107,"-")</f>
        <v>7.0807453416149066E-2</v>
      </c>
      <c r="AM116" s="187">
        <f t="shared" si="40"/>
        <v>12356.552631578947</v>
      </c>
      <c r="AN116" s="199">
        <f t="shared" si="59"/>
        <v>9.1930294257582229E-4</v>
      </c>
      <c r="AO116" s="371"/>
      <c r="AP116" s="378"/>
      <c r="AQ116" s="228" t="s">
        <v>157</v>
      </c>
      <c r="AR116" s="46">
        <f t="shared" si="60"/>
        <v>7464332</v>
      </c>
      <c r="AS116" s="45">
        <f>IFERROR(AR116/AO107,"-")</f>
        <v>6.8880684829663989E-4</v>
      </c>
      <c r="AT116" s="46">
        <f t="shared" si="61"/>
        <v>636</v>
      </c>
      <c r="AU116" s="45">
        <f>IFERROR(AT116/AP107,"-")</f>
        <v>3.8650865998176846E-2</v>
      </c>
      <c r="AV116" s="187">
        <f t="shared" si="41"/>
        <v>11736.371069182391</v>
      </c>
      <c r="AW116" s="199">
        <f t="shared" si="62"/>
        <v>5.1287427322651144E-3</v>
      </c>
      <c r="BH116" s="142"/>
      <c r="BI116" s="142"/>
    </row>
    <row r="117" spans="2:61" s="20" customFormat="1">
      <c r="B117" s="381"/>
      <c r="C117" s="383"/>
      <c r="D117" s="383"/>
      <c r="E117" s="371"/>
      <c r="F117" s="378"/>
      <c r="G117" s="228" t="s">
        <v>158</v>
      </c>
      <c r="H117" s="46">
        <v>2772897</v>
      </c>
      <c r="I117" s="45">
        <f>IFERROR(H117/E107,"-")</f>
        <v>3.7731860194681013E-4</v>
      </c>
      <c r="J117" s="46">
        <v>30</v>
      </c>
      <c r="K117" s="45">
        <f>IFERROR(J117/F107,"-")</f>
        <v>2.4925224327018943E-3</v>
      </c>
      <c r="L117" s="187">
        <f t="shared" si="37"/>
        <v>92429.9</v>
      </c>
      <c r="M117" s="199">
        <f t="shared" si="56"/>
        <v>2.4192182699363745E-4</v>
      </c>
      <c r="N117" s="371"/>
      <c r="O117" s="378"/>
      <c r="P117" s="228" t="s">
        <v>158</v>
      </c>
      <c r="Q117" s="46">
        <v>50121</v>
      </c>
      <c r="R117" s="45">
        <f>IFERROR(Q117/N107,"-")</f>
        <v>4.256720837001377E-5</v>
      </c>
      <c r="S117" s="46">
        <v>13</v>
      </c>
      <c r="T117" s="45">
        <f>IFERROR(S117/O107,"-")</f>
        <v>7.5014425851125215E-3</v>
      </c>
      <c r="U117" s="187">
        <f t="shared" si="38"/>
        <v>3855.4615384615386</v>
      </c>
      <c r="V117" s="199">
        <f t="shared" si="57"/>
        <v>1.0483279169724289E-4</v>
      </c>
      <c r="W117" s="371"/>
      <c r="X117" s="378"/>
      <c r="Y117" s="228" t="s">
        <v>158</v>
      </c>
      <c r="Z117" s="46">
        <v>33577</v>
      </c>
      <c r="AA117" s="45">
        <f>IFERROR(Z117/W107,"-")</f>
        <v>4.251685175179002E-5</v>
      </c>
      <c r="AB117" s="46">
        <v>5</v>
      </c>
      <c r="AC117" s="45">
        <f>IFERROR(AB117/X107,"-")</f>
        <v>4.646840148698885E-3</v>
      </c>
      <c r="AD117" s="187">
        <f t="shared" si="39"/>
        <v>6715.4</v>
      </c>
      <c r="AE117" s="199">
        <f t="shared" si="58"/>
        <v>4.0320304498939579E-5</v>
      </c>
      <c r="AF117" s="371"/>
      <c r="AG117" s="378"/>
      <c r="AH117" s="228" t="s">
        <v>158</v>
      </c>
      <c r="AI117" s="46">
        <v>2207757</v>
      </c>
      <c r="AJ117" s="45">
        <f>IFERROR(AI117/AF107,"-")</f>
        <v>1.4520248785283344E-3</v>
      </c>
      <c r="AK117" s="46">
        <v>30</v>
      </c>
      <c r="AL117" s="45">
        <f>IFERROR(AK117/AG107,"-")</f>
        <v>1.8633540372670808E-2</v>
      </c>
      <c r="AM117" s="187">
        <f t="shared" si="40"/>
        <v>73591.899999999994</v>
      </c>
      <c r="AN117" s="199">
        <f t="shared" si="59"/>
        <v>2.4192182699363745E-4</v>
      </c>
      <c r="AO117" s="371"/>
      <c r="AP117" s="378"/>
      <c r="AQ117" s="228" t="s">
        <v>158</v>
      </c>
      <c r="AR117" s="46">
        <f t="shared" si="60"/>
        <v>5064352</v>
      </c>
      <c r="AS117" s="45">
        <f>IFERROR(AR117/AO107,"-")</f>
        <v>4.673372432770655E-4</v>
      </c>
      <c r="AT117" s="46">
        <f t="shared" si="61"/>
        <v>78</v>
      </c>
      <c r="AU117" s="45">
        <f>IFERROR(AT117/AP107,"-")</f>
        <v>4.7402005469462166E-3</v>
      </c>
      <c r="AV117" s="187">
        <f t="shared" si="41"/>
        <v>64927.589743589742</v>
      </c>
      <c r="AW117" s="199">
        <f t="shared" si="62"/>
        <v>6.2899675018345739E-4</v>
      </c>
      <c r="BH117" s="142"/>
      <c r="BI117" s="142"/>
    </row>
    <row r="118" spans="2:61" s="20" customFormat="1">
      <c r="B118" s="381"/>
      <c r="C118" s="383"/>
      <c r="D118" s="383"/>
      <c r="E118" s="371"/>
      <c r="F118" s="378"/>
      <c r="G118" s="228" t="s">
        <v>159</v>
      </c>
      <c r="H118" s="46">
        <v>7759506</v>
      </c>
      <c r="I118" s="45">
        <f>IFERROR(H118/E107,"-")</f>
        <v>1.0558653840073702E-3</v>
      </c>
      <c r="J118" s="46">
        <v>39</v>
      </c>
      <c r="K118" s="45">
        <f>IFERROR(J118/F107,"-")</f>
        <v>3.2402791625124627E-3</v>
      </c>
      <c r="L118" s="187">
        <f t="shared" si="37"/>
        <v>198961.69230769231</v>
      </c>
      <c r="M118" s="199">
        <f t="shared" si="56"/>
        <v>3.144983750917287E-4</v>
      </c>
      <c r="N118" s="371"/>
      <c r="O118" s="378"/>
      <c r="P118" s="228" t="s">
        <v>159</v>
      </c>
      <c r="Q118" s="46">
        <v>425201</v>
      </c>
      <c r="R118" s="45">
        <f>IFERROR(Q118/N107,"-")</f>
        <v>3.6111848459005651E-4</v>
      </c>
      <c r="S118" s="46">
        <v>9</v>
      </c>
      <c r="T118" s="45">
        <f>IFERROR(S118/O107,"-")</f>
        <v>5.1933064050779E-3</v>
      </c>
      <c r="U118" s="187">
        <f t="shared" si="38"/>
        <v>47244.555555555555</v>
      </c>
      <c r="V118" s="199">
        <f t="shared" si="57"/>
        <v>7.2576548098091237E-5</v>
      </c>
      <c r="W118" s="371"/>
      <c r="X118" s="378"/>
      <c r="Y118" s="228" t="s">
        <v>159</v>
      </c>
      <c r="Z118" s="46">
        <v>3337811</v>
      </c>
      <c r="AA118" s="45">
        <f>IFERROR(Z118/W107,"-")</f>
        <v>4.2265007434402714E-3</v>
      </c>
      <c r="AB118" s="46">
        <v>6</v>
      </c>
      <c r="AC118" s="45">
        <f>IFERROR(AB118/X107,"-")</f>
        <v>5.5762081784386614E-3</v>
      </c>
      <c r="AD118" s="187">
        <f t="shared" si="39"/>
        <v>556301.83333333337</v>
      </c>
      <c r="AE118" s="199">
        <f t="shared" si="58"/>
        <v>4.8384365398727493E-5</v>
      </c>
      <c r="AF118" s="371"/>
      <c r="AG118" s="378"/>
      <c r="AH118" s="228" t="s">
        <v>159</v>
      </c>
      <c r="AI118" s="46">
        <v>8908991</v>
      </c>
      <c r="AJ118" s="45">
        <f>IFERROR(AI118/AF107,"-")</f>
        <v>5.8593751824068613E-3</v>
      </c>
      <c r="AK118" s="46">
        <v>33</v>
      </c>
      <c r="AL118" s="45">
        <f>IFERROR(AK118/AG107,"-")</f>
        <v>2.0496894409937887E-2</v>
      </c>
      <c r="AM118" s="187">
        <f t="shared" si="40"/>
        <v>269969.42424242425</v>
      </c>
      <c r="AN118" s="199">
        <f t="shared" si="59"/>
        <v>2.661140096930012E-4</v>
      </c>
      <c r="AO118" s="371"/>
      <c r="AP118" s="378"/>
      <c r="AQ118" s="228" t="s">
        <v>159</v>
      </c>
      <c r="AR118" s="46">
        <f t="shared" si="60"/>
        <v>20431509</v>
      </c>
      <c r="AS118" s="45">
        <f>IFERROR(AR118/AO107,"-")</f>
        <v>1.8854149735347291E-3</v>
      </c>
      <c r="AT118" s="46">
        <f t="shared" si="61"/>
        <v>87</v>
      </c>
      <c r="AU118" s="45">
        <f>IFERROR(AT118/AP107,"-")</f>
        <v>5.28714676390155E-3</v>
      </c>
      <c r="AV118" s="187">
        <f t="shared" si="41"/>
        <v>234844.93103448275</v>
      </c>
      <c r="AW118" s="199">
        <f t="shared" si="62"/>
        <v>7.0157329828154859E-4</v>
      </c>
      <c r="BH118" s="142"/>
      <c r="BI118" s="142"/>
    </row>
    <row r="119" spans="2:61" s="20" customFormat="1">
      <c r="B119" s="381"/>
      <c r="C119" s="383"/>
      <c r="D119" s="383"/>
      <c r="E119" s="371"/>
      <c r="F119" s="378"/>
      <c r="G119" s="228" t="s">
        <v>160</v>
      </c>
      <c r="H119" s="46">
        <v>43160534</v>
      </c>
      <c r="I119" s="45">
        <f>IFERROR(H119/E107,"-")</f>
        <v>5.8730174067618685E-3</v>
      </c>
      <c r="J119" s="46">
        <v>1137</v>
      </c>
      <c r="K119" s="45">
        <f>IFERROR(J119/F107,"-")</f>
        <v>9.4466600199401798E-2</v>
      </c>
      <c r="L119" s="187">
        <f t="shared" si="37"/>
        <v>37960.012313104664</v>
      </c>
      <c r="M119" s="199">
        <f t="shared" si="56"/>
        <v>9.1688372430588604E-3</v>
      </c>
      <c r="N119" s="371"/>
      <c r="O119" s="378"/>
      <c r="P119" s="228" t="s">
        <v>160</v>
      </c>
      <c r="Q119" s="46">
        <v>6592194</v>
      </c>
      <c r="R119" s="45">
        <f>IFERROR(Q119/N107,"-")</f>
        <v>5.5986771136560427E-3</v>
      </c>
      <c r="S119" s="46">
        <v>199</v>
      </c>
      <c r="T119" s="45">
        <f>IFERROR(S119/O107,"-")</f>
        <v>0.11482977495672245</v>
      </c>
      <c r="U119" s="187">
        <f t="shared" si="38"/>
        <v>33126.60301507538</v>
      </c>
      <c r="V119" s="199">
        <f t="shared" si="57"/>
        <v>1.6047481190577951E-3</v>
      </c>
      <c r="W119" s="371"/>
      <c r="X119" s="378"/>
      <c r="Y119" s="228" t="s">
        <v>160</v>
      </c>
      <c r="Z119" s="46">
        <v>5889380</v>
      </c>
      <c r="AA119" s="45">
        <f>IFERROR(Z119/W107,"-")</f>
        <v>7.4574231280327939E-3</v>
      </c>
      <c r="AB119" s="46">
        <v>164</v>
      </c>
      <c r="AC119" s="45">
        <f>IFERROR(AB119/X107,"-")</f>
        <v>0.15241635687732341</v>
      </c>
      <c r="AD119" s="187">
        <f t="shared" si="39"/>
        <v>35910.853658536587</v>
      </c>
      <c r="AE119" s="199">
        <f t="shared" si="58"/>
        <v>1.322505987565218E-3</v>
      </c>
      <c r="AF119" s="371"/>
      <c r="AG119" s="378"/>
      <c r="AH119" s="228" t="s">
        <v>160</v>
      </c>
      <c r="AI119" s="46">
        <v>11338624</v>
      </c>
      <c r="AJ119" s="45">
        <f>IFERROR(AI119/AF107,"-")</f>
        <v>7.4573262076752366E-3</v>
      </c>
      <c r="AK119" s="46">
        <v>261</v>
      </c>
      <c r="AL119" s="45">
        <f>IFERROR(AK119/AG107,"-")</f>
        <v>0.16211180124223604</v>
      </c>
      <c r="AM119" s="187">
        <f t="shared" si="40"/>
        <v>43443.003831417627</v>
      </c>
      <c r="AN119" s="199">
        <f t="shared" si="59"/>
        <v>2.104719894844646E-3</v>
      </c>
      <c r="AO119" s="371"/>
      <c r="AP119" s="378"/>
      <c r="AQ119" s="228" t="s">
        <v>160</v>
      </c>
      <c r="AR119" s="46">
        <f t="shared" si="60"/>
        <v>66980732</v>
      </c>
      <c r="AS119" s="45">
        <f>IFERROR(AR119/AO107,"-")</f>
        <v>6.1809666163726226E-3</v>
      </c>
      <c r="AT119" s="46">
        <f t="shared" si="61"/>
        <v>1761</v>
      </c>
      <c r="AU119" s="45">
        <f>IFERROR(AT119/AP107,"-")</f>
        <v>0.10701914311759343</v>
      </c>
      <c r="AV119" s="187">
        <f t="shared" si="41"/>
        <v>38035.622941510504</v>
      </c>
      <c r="AW119" s="199">
        <f t="shared" si="62"/>
        <v>1.420081124452652E-2</v>
      </c>
      <c r="BH119" s="142"/>
      <c r="BI119" s="142"/>
    </row>
    <row r="120" spans="2:61" s="20" customFormat="1">
      <c r="B120" s="381"/>
      <c r="C120" s="383"/>
      <c r="D120" s="383"/>
      <c r="E120" s="371"/>
      <c r="F120" s="378"/>
      <c r="G120" s="228" t="s">
        <v>161</v>
      </c>
      <c r="H120" s="46">
        <v>82317708</v>
      </c>
      <c r="I120" s="45">
        <f>IFERROR(H120/E107,"-")</f>
        <v>1.1201282448654152E-2</v>
      </c>
      <c r="J120" s="46">
        <v>886</v>
      </c>
      <c r="K120" s="45">
        <f>IFERROR(J120/F107,"-")</f>
        <v>7.3612495845795947E-2</v>
      </c>
      <c r="L120" s="187">
        <f t="shared" si="37"/>
        <v>92909.376975169303</v>
      </c>
      <c r="M120" s="199">
        <f t="shared" si="56"/>
        <v>7.1447579572120933E-3</v>
      </c>
      <c r="N120" s="371"/>
      <c r="O120" s="378"/>
      <c r="P120" s="228" t="s">
        <v>161</v>
      </c>
      <c r="Q120" s="46">
        <v>5603173</v>
      </c>
      <c r="R120" s="45">
        <f>IFERROR(Q120/N107,"-")</f>
        <v>4.7587125680699739E-3</v>
      </c>
      <c r="S120" s="46">
        <v>112</v>
      </c>
      <c r="T120" s="45">
        <f>IFERROR(S120/O107,"-")</f>
        <v>6.4627813040969415E-2</v>
      </c>
      <c r="U120" s="187">
        <f t="shared" si="38"/>
        <v>50028.330357142855</v>
      </c>
      <c r="V120" s="199">
        <f t="shared" si="57"/>
        <v>9.0317482077624653E-4</v>
      </c>
      <c r="W120" s="371"/>
      <c r="X120" s="378"/>
      <c r="Y120" s="228" t="s">
        <v>161</v>
      </c>
      <c r="Z120" s="46">
        <v>9792419</v>
      </c>
      <c r="AA120" s="45">
        <f>IFERROR(Z120/W107,"-")</f>
        <v>1.2399643414075465E-2</v>
      </c>
      <c r="AB120" s="46">
        <v>80</v>
      </c>
      <c r="AC120" s="45">
        <f>IFERROR(AB120/X107,"-")</f>
        <v>7.434944237918216E-2</v>
      </c>
      <c r="AD120" s="187">
        <f t="shared" si="39"/>
        <v>122405.2375</v>
      </c>
      <c r="AE120" s="199">
        <f t="shared" si="58"/>
        <v>6.4512487198303326E-4</v>
      </c>
      <c r="AF120" s="371"/>
      <c r="AG120" s="378"/>
      <c r="AH120" s="228" t="s">
        <v>161</v>
      </c>
      <c r="AI120" s="46">
        <v>18786526</v>
      </c>
      <c r="AJ120" s="45">
        <f>IFERROR(AI120/AF107,"-")</f>
        <v>1.2355754339412987E-2</v>
      </c>
      <c r="AK120" s="46">
        <v>171</v>
      </c>
      <c r="AL120" s="45">
        <f>IFERROR(AK120/AG107,"-")</f>
        <v>0.10621118012422361</v>
      </c>
      <c r="AM120" s="187">
        <f t="shared" si="40"/>
        <v>109862.72514619883</v>
      </c>
      <c r="AN120" s="199">
        <f t="shared" si="59"/>
        <v>1.3789544138637336E-3</v>
      </c>
      <c r="AO120" s="371"/>
      <c r="AP120" s="378"/>
      <c r="AQ120" s="228" t="s">
        <v>161</v>
      </c>
      <c r="AR120" s="46">
        <f t="shared" si="60"/>
        <v>116499826</v>
      </c>
      <c r="AS120" s="45">
        <f>IFERROR(AR120/AO107,"-")</f>
        <v>1.0750577275256103E-2</v>
      </c>
      <c r="AT120" s="46">
        <f t="shared" si="61"/>
        <v>1249</v>
      </c>
      <c r="AU120" s="45">
        <f>IFERROR(AT120/AP107,"-")</f>
        <v>7.5903980553023401E-2</v>
      </c>
      <c r="AV120" s="187">
        <f t="shared" si="41"/>
        <v>93274.480384307448</v>
      </c>
      <c r="AW120" s="199">
        <f t="shared" si="62"/>
        <v>1.0072012063835106E-2</v>
      </c>
      <c r="BH120" s="142"/>
      <c r="BI120" s="142"/>
    </row>
    <row r="121" spans="2:61" s="20" customFormat="1">
      <c r="B121" s="381"/>
      <c r="C121" s="383"/>
      <c r="D121" s="383"/>
      <c r="E121" s="371"/>
      <c r="F121" s="378"/>
      <c r="G121" s="228" t="s">
        <v>162</v>
      </c>
      <c r="H121" s="46">
        <v>27465299</v>
      </c>
      <c r="I121" s="45">
        <f>IFERROR(H121/E107,"-")</f>
        <v>3.7373073073868677E-3</v>
      </c>
      <c r="J121" s="46">
        <v>630</v>
      </c>
      <c r="K121" s="45">
        <f>IFERROR(J121/F107,"-")</f>
        <v>5.2342971086739784E-2</v>
      </c>
      <c r="L121" s="187">
        <f t="shared" si="37"/>
        <v>43595.712698412695</v>
      </c>
      <c r="M121" s="199">
        <f t="shared" si="56"/>
        <v>5.0803583668663863E-3</v>
      </c>
      <c r="N121" s="371"/>
      <c r="O121" s="378"/>
      <c r="P121" s="228" t="s">
        <v>162</v>
      </c>
      <c r="Q121" s="46">
        <v>4228177</v>
      </c>
      <c r="R121" s="45">
        <f>IFERROR(Q121/N107,"-")</f>
        <v>3.5909437438259354E-3</v>
      </c>
      <c r="S121" s="46">
        <v>104</v>
      </c>
      <c r="T121" s="45">
        <f>IFERROR(S121/O107,"-")</f>
        <v>6.0011540680900172E-2</v>
      </c>
      <c r="U121" s="187">
        <f t="shared" si="38"/>
        <v>40655.548076923078</v>
      </c>
      <c r="V121" s="199">
        <f t="shared" si="57"/>
        <v>8.3866233357794316E-4</v>
      </c>
      <c r="W121" s="371"/>
      <c r="X121" s="378"/>
      <c r="Y121" s="228" t="s">
        <v>162</v>
      </c>
      <c r="Z121" s="46">
        <v>4972721</v>
      </c>
      <c r="AA121" s="45">
        <f>IFERROR(Z121/W107,"-")</f>
        <v>6.2967043380889607E-3</v>
      </c>
      <c r="AB121" s="46">
        <v>89</v>
      </c>
      <c r="AC121" s="45">
        <f>IFERROR(AB121/X107,"-")</f>
        <v>8.2713754646840151E-2</v>
      </c>
      <c r="AD121" s="187">
        <f t="shared" si="39"/>
        <v>55873.269662921346</v>
      </c>
      <c r="AE121" s="199">
        <f t="shared" si="58"/>
        <v>7.1770142008112446E-4</v>
      </c>
      <c r="AF121" s="371"/>
      <c r="AG121" s="378"/>
      <c r="AH121" s="228" t="s">
        <v>162</v>
      </c>
      <c r="AI121" s="46">
        <v>9719540</v>
      </c>
      <c r="AJ121" s="45">
        <f>IFERROR(AI121/AF107,"-")</f>
        <v>6.3924670549572659E-3</v>
      </c>
      <c r="AK121" s="46">
        <v>165</v>
      </c>
      <c r="AL121" s="45">
        <f>IFERROR(AK121/AG107,"-")</f>
        <v>0.10248447204968944</v>
      </c>
      <c r="AM121" s="187">
        <f t="shared" si="40"/>
        <v>58906.303030303032</v>
      </c>
      <c r="AN121" s="199">
        <f t="shared" si="59"/>
        <v>1.330570048465006E-3</v>
      </c>
      <c r="AO121" s="371"/>
      <c r="AP121" s="378"/>
      <c r="AQ121" s="228" t="s">
        <v>162</v>
      </c>
      <c r="AR121" s="46">
        <f t="shared" si="60"/>
        <v>46385737</v>
      </c>
      <c r="AS121" s="45">
        <f>IFERROR(AR121/AO107,"-")</f>
        <v>4.2804651921815422E-3</v>
      </c>
      <c r="AT121" s="46">
        <f t="shared" si="61"/>
        <v>988</v>
      </c>
      <c r="AU121" s="45">
        <f>IFERROR(AT121/AP107,"-")</f>
        <v>6.004254026131875E-2</v>
      </c>
      <c r="AV121" s="187">
        <f t="shared" si="41"/>
        <v>46949.126518218625</v>
      </c>
      <c r="AW121" s="199">
        <f t="shared" si="62"/>
        <v>7.9672921689904596E-3</v>
      </c>
      <c r="BH121" s="142"/>
      <c r="BI121" s="142"/>
    </row>
    <row r="122" spans="2:61" s="20" customFormat="1">
      <c r="B122" s="381"/>
      <c r="C122" s="383"/>
      <c r="D122" s="383"/>
      <c r="E122" s="371"/>
      <c r="F122" s="378"/>
      <c r="G122" s="229" t="s">
        <v>163</v>
      </c>
      <c r="H122" s="48">
        <v>9524139</v>
      </c>
      <c r="I122" s="47">
        <f>IFERROR(H122/E107,"-")</f>
        <v>1.2959856829255073E-3</v>
      </c>
      <c r="J122" s="48">
        <v>815</v>
      </c>
      <c r="K122" s="47">
        <f>IFERROR(J122/F107,"-")</f>
        <v>6.7713526088401463E-2</v>
      </c>
      <c r="L122" s="188">
        <f t="shared" si="37"/>
        <v>11686.060122699386</v>
      </c>
      <c r="M122" s="200">
        <f t="shared" si="56"/>
        <v>6.572209633327151E-3</v>
      </c>
      <c r="N122" s="371"/>
      <c r="O122" s="378"/>
      <c r="P122" s="229" t="s">
        <v>163</v>
      </c>
      <c r="Q122" s="48">
        <v>1344374</v>
      </c>
      <c r="R122" s="47">
        <f>IFERROR(Q122/N107,"-")</f>
        <v>1.1417618999068032E-3</v>
      </c>
      <c r="S122" s="48">
        <v>131</v>
      </c>
      <c r="T122" s="47">
        <f>IFERROR(S122/O107,"-")</f>
        <v>7.5591459896133875E-2</v>
      </c>
      <c r="U122" s="188">
        <f t="shared" si="38"/>
        <v>10262.396946564886</v>
      </c>
      <c r="V122" s="200">
        <f t="shared" si="57"/>
        <v>1.0563919778722169E-3</v>
      </c>
      <c r="W122" s="371"/>
      <c r="X122" s="378"/>
      <c r="Y122" s="229" t="s">
        <v>163</v>
      </c>
      <c r="Z122" s="48">
        <v>1173167</v>
      </c>
      <c r="AA122" s="47">
        <f>IFERROR(Z122/W107,"-")</f>
        <v>1.4855218577923056E-3</v>
      </c>
      <c r="AB122" s="48">
        <v>88</v>
      </c>
      <c r="AC122" s="47">
        <f>IFERROR(AB122/X107,"-")</f>
        <v>8.1784386617100371E-2</v>
      </c>
      <c r="AD122" s="188">
        <f t="shared" si="39"/>
        <v>13331.443181818182</v>
      </c>
      <c r="AE122" s="200">
        <f t="shared" si="58"/>
        <v>7.0963735918133652E-4</v>
      </c>
      <c r="AF122" s="371"/>
      <c r="AG122" s="378"/>
      <c r="AH122" s="229" t="s">
        <v>163</v>
      </c>
      <c r="AI122" s="48">
        <v>3126767</v>
      </c>
      <c r="AJ122" s="47">
        <f>IFERROR(AI122/AF107,"-")</f>
        <v>2.056450720510185E-3</v>
      </c>
      <c r="AK122" s="48">
        <v>194</v>
      </c>
      <c r="AL122" s="47">
        <f>IFERROR(AK122/AG107,"-")</f>
        <v>0.12049689440993788</v>
      </c>
      <c r="AM122" s="188">
        <f t="shared" si="40"/>
        <v>16117.355670103092</v>
      </c>
      <c r="AN122" s="200">
        <f t="shared" si="59"/>
        <v>1.5644278145588554E-3</v>
      </c>
      <c r="AO122" s="371"/>
      <c r="AP122" s="378"/>
      <c r="AQ122" s="229" t="s">
        <v>163</v>
      </c>
      <c r="AR122" s="48">
        <f t="shared" si="60"/>
        <v>15168447</v>
      </c>
      <c r="AS122" s="47">
        <f>IFERROR(AR122/AO107,"-")</f>
        <v>1.3997408169444529E-3</v>
      </c>
      <c r="AT122" s="48">
        <f t="shared" si="61"/>
        <v>1228</v>
      </c>
      <c r="AU122" s="47">
        <f>IFERROR(AT122/AP107,"-")</f>
        <v>7.4627772713460952E-2</v>
      </c>
      <c r="AV122" s="188">
        <f t="shared" si="41"/>
        <v>12352.155537459283</v>
      </c>
      <c r="AW122" s="200">
        <f t="shared" si="62"/>
        <v>9.9026667849395605E-3</v>
      </c>
      <c r="BH122" s="142"/>
      <c r="BI122" s="142"/>
    </row>
    <row r="123" spans="2:61" s="20" customFormat="1">
      <c r="B123" s="381"/>
      <c r="C123" s="384"/>
      <c r="D123" s="384"/>
      <c r="E123" s="372"/>
      <c r="F123" s="379"/>
      <c r="G123" s="230" t="s">
        <v>86</v>
      </c>
      <c r="H123" s="49">
        <f>SUM(H107:H122)</f>
        <v>1375556974</v>
      </c>
      <c r="I123" s="47">
        <f>IFERROR(H123/E107,"-")</f>
        <v>0.18717724976003966</v>
      </c>
      <c r="J123" s="48">
        <v>8997</v>
      </c>
      <c r="K123" s="47">
        <f>IFERROR(J123/F107,"-")</f>
        <v>0.74750747756729807</v>
      </c>
      <c r="L123" s="188">
        <f t="shared" si="37"/>
        <v>152890.62732021784</v>
      </c>
      <c r="M123" s="201">
        <f t="shared" si="56"/>
        <v>7.2552355915391872E-2</v>
      </c>
      <c r="N123" s="372"/>
      <c r="O123" s="379"/>
      <c r="P123" s="230" t="s">
        <v>86</v>
      </c>
      <c r="Q123" s="49">
        <f>SUM(Q107:Q122)</f>
        <v>249327049</v>
      </c>
      <c r="R123" s="47">
        <f>IFERROR(Q123/N107,"-")</f>
        <v>0.21175069226598894</v>
      </c>
      <c r="S123" s="48">
        <v>1380</v>
      </c>
      <c r="T123" s="47">
        <f>IFERROR(S123/O107,"-")</f>
        <v>0.79630698211194462</v>
      </c>
      <c r="U123" s="188">
        <f t="shared" si="38"/>
        <v>180671.77463768117</v>
      </c>
      <c r="V123" s="201">
        <f t="shared" si="57"/>
        <v>1.1128404041707323E-2</v>
      </c>
      <c r="W123" s="372"/>
      <c r="X123" s="379"/>
      <c r="Y123" s="230" t="s">
        <v>86</v>
      </c>
      <c r="Z123" s="49">
        <f>SUM(Z107:Z122)</f>
        <v>148225687</v>
      </c>
      <c r="AA123" s="47">
        <f>IFERROR(Z123/W107,"-")</f>
        <v>0.18769066801638709</v>
      </c>
      <c r="AB123" s="48">
        <v>886</v>
      </c>
      <c r="AC123" s="47">
        <f>IFERROR(AB123/X107,"-")</f>
        <v>0.82342007434944242</v>
      </c>
      <c r="AD123" s="188">
        <f t="shared" si="39"/>
        <v>167297.6151241535</v>
      </c>
      <c r="AE123" s="201">
        <f t="shared" si="58"/>
        <v>7.1447579572120933E-3</v>
      </c>
      <c r="AF123" s="372"/>
      <c r="AG123" s="379"/>
      <c r="AH123" s="230" t="s">
        <v>86</v>
      </c>
      <c r="AI123" s="49">
        <f>SUM(AI107:AI122)</f>
        <v>301801692</v>
      </c>
      <c r="AJ123" s="47">
        <f>IFERROR(AI123/AF107,"-")</f>
        <v>0.19849266253756451</v>
      </c>
      <c r="AK123" s="48">
        <v>1360</v>
      </c>
      <c r="AL123" s="47">
        <f>IFERROR(AK123/AG107,"-")</f>
        <v>0.84472049689440998</v>
      </c>
      <c r="AM123" s="188">
        <f t="shared" si="40"/>
        <v>221913.00882352941</v>
      </c>
      <c r="AN123" s="201">
        <f t="shared" si="59"/>
        <v>1.0967122823711565E-2</v>
      </c>
      <c r="AO123" s="372"/>
      <c r="AP123" s="379"/>
      <c r="AQ123" s="230" t="s">
        <v>86</v>
      </c>
      <c r="AR123" s="49">
        <f>SUM(AR107:AR122)</f>
        <v>2074911402</v>
      </c>
      <c r="AS123" s="47">
        <f>IFERROR(AR123/AO107,"-")</f>
        <v>0.19147234920772313</v>
      </c>
      <c r="AT123" s="48">
        <f>SUM(J123,S123,AB123,AK123)</f>
        <v>12623</v>
      </c>
      <c r="AU123" s="47">
        <f>IFERROR(AT123/AP107,"-")</f>
        <v>0.76712245518079614</v>
      </c>
      <c r="AV123" s="188">
        <f t="shared" si="41"/>
        <v>164375.45765665849</v>
      </c>
      <c r="AW123" s="201">
        <f t="shared" si="62"/>
        <v>0.10179264073802285</v>
      </c>
      <c r="BH123" s="142"/>
      <c r="BI123" s="142"/>
    </row>
    <row r="124" spans="2:61" s="20" customFormat="1">
      <c r="B124" s="381">
        <v>8</v>
      </c>
      <c r="C124" s="382" t="s">
        <v>199</v>
      </c>
      <c r="D124" s="385">
        <f>BB12</f>
        <v>346813</v>
      </c>
      <c r="E124" s="380">
        <v>19696030900</v>
      </c>
      <c r="F124" s="377">
        <v>28584</v>
      </c>
      <c r="G124" s="226" t="s">
        <v>149</v>
      </c>
      <c r="H124" s="44">
        <v>357115689</v>
      </c>
      <c r="I124" s="43">
        <f>IFERROR(H124/E124,"-")</f>
        <v>1.8131353002700662E-2</v>
      </c>
      <c r="J124" s="44">
        <v>5744</v>
      </c>
      <c r="K124" s="43">
        <f>IFERROR(J124/F124,"-")</f>
        <v>0.20095158130422613</v>
      </c>
      <c r="L124" s="186">
        <f t="shared" si="37"/>
        <v>62171.951427576605</v>
      </c>
      <c r="M124" s="202">
        <f>IFERROR(J124/$BB$12,0)</f>
        <v>1.6562239593094837E-2</v>
      </c>
      <c r="N124" s="380">
        <v>3220673800</v>
      </c>
      <c r="O124" s="377">
        <v>4219</v>
      </c>
      <c r="P124" s="226" t="s">
        <v>149</v>
      </c>
      <c r="Q124" s="44">
        <v>68496255</v>
      </c>
      <c r="R124" s="43">
        <f>IFERROR(Q124/N124,"-")</f>
        <v>2.1267678521183983E-2</v>
      </c>
      <c r="S124" s="44">
        <v>960</v>
      </c>
      <c r="T124" s="43">
        <f>IFERROR(S124/O124,"-")</f>
        <v>0.22754207158094336</v>
      </c>
      <c r="U124" s="186">
        <f t="shared" si="38"/>
        <v>71350.265625</v>
      </c>
      <c r="V124" s="202">
        <f>IFERROR(S124/$BB$12,0)</f>
        <v>2.7680623275367416E-3</v>
      </c>
      <c r="W124" s="380">
        <v>1904310240</v>
      </c>
      <c r="X124" s="377">
        <v>2400</v>
      </c>
      <c r="Y124" s="226" t="s">
        <v>149</v>
      </c>
      <c r="Z124" s="44">
        <v>35555326</v>
      </c>
      <c r="AA124" s="43">
        <f>IFERROR(Z124/W124,"-")</f>
        <v>1.8670973485916873E-2</v>
      </c>
      <c r="AB124" s="44">
        <v>588</v>
      </c>
      <c r="AC124" s="43">
        <f>IFERROR(AB124/X124,"-")</f>
        <v>0.245</v>
      </c>
      <c r="AD124" s="186">
        <f t="shared" si="39"/>
        <v>60468.241496598639</v>
      </c>
      <c r="AE124" s="202">
        <f>IFERROR(AB124/$BB$12,0)</f>
        <v>1.6954381756162542E-3</v>
      </c>
      <c r="AF124" s="380">
        <v>3946904800</v>
      </c>
      <c r="AG124" s="377">
        <v>4095</v>
      </c>
      <c r="AH124" s="226" t="s">
        <v>149</v>
      </c>
      <c r="AI124" s="44">
        <v>99441369</v>
      </c>
      <c r="AJ124" s="43">
        <f>IFERROR(AI124/AF124,"-")</f>
        <v>2.5194772622841068E-2</v>
      </c>
      <c r="AK124" s="44">
        <v>1164</v>
      </c>
      <c r="AL124" s="43">
        <f>IFERROR(AK124/AG124,"-")</f>
        <v>0.28424908424908424</v>
      </c>
      <c r="AM124" s="186">
        <f t="shared" si="40"/>
        <v>85430.729381443292</v>
      </c>
      <c r="AN124" s="202">
        <f>IFERROR(AK124/$BB$12,0)</f>
        <v>3.3562755721382991E-3</v>
      </c>
      <c r="AO124" s="380">
        <f>SUM(E124,N124,W124,AF124,)</f>
        <v>28767919740</v>
      </c>
      <c r="AP124" s="377">
        <f>SUM(F124,O124,X124,AG124,)</f>
        <v>39298</v>
      </c>
      <c r="AQ124" s="226" t="s">
        <v>149</v>
      </c>
      <c r="AR124" s="44">
        <f>SUM(H124,Q124,Z124,AI124)</f>
        <v>560608639</v>
      </c>
      <c r="AS124" s="43">
        <f>IFERROR(AR124/AO124,"-")</f>
        <v>1.9487284588760468E-2</v>
      </c>
      <c r="AT124" s="44">
        <f>SUM(J124,S124,AB124,AK124)</f>
        <v>8456</v>
      </c>
      <c r="AU124" s="43">
        <f>IFERROR(AT124/AP124,"-")</f>
        <v>0.21517634485215534</v>
      </c>
      <c r="AV124" s="186">
        <f t="shared" si="41"/>
        <v>66297.142738883631</v>
      </c>
      <c r="AW124" s="202">
        <f>IFERROR(AT124/$BB$12,0)</f>
        <v>2.4382015668386135E-2</v>
      </c>
      <c r="BH124" s="142"/>
      <c r="BI124" s="142"/>
    </row>
    <row r="125" spans="2:61" s="20" customFormat="1">
      <c r="B125" s="381"/>
      <c r="C125" s="383"/>
      <c r="D125" s="383"/>
      <c r="E125" s="371"/>
      <c r="F125" s="378"/>
      <c r="G125" s="227" t="s">
        <v>150</v>
      </c>
      <c r="H125" s="46">
        <v>515757362</v>
      </c>
      <c r="I125" s="45">
        <f>IFERROR(H125/E124,"-")</f>
        <v>2.618585260241443E-2</v>
      </c>
      <c r="J125" s="46">
        <v>8057</v>
      </c>
      <c r="K125" s="45">
        <f>IFERROR(J125/F124,"-")</f>
        <v>0.2818709767702211</v>
      </c>
      <c r="L125" s="187">
        <f t="shared" si="37"/>
        <v>64013.573538537916</v>
      </c>
      <c r="M125" s="199">
        <f t="shared" ref="M125:M140" si="63">IFERROR(J125/$BB$12,0)</f>
        <v>2.3231539763503676E-2</v>
      </c>
      <c r="N125" s="371"/>
      <c r="O125" s="378"/>
      <c r="P125" s="227" t="s">
        <v>150</v>
      </c>
      <c r="Q125" s="46">
        <v>81913119</v>
      </c>
      <c r="R125" s="45">
        <f>IFERROR(Q125/N124,"-")</f>
        <v>2.5433534746673196E-2</v>
      </c>
      <c r="S125" s="46">
        <v>1267</v>
      </c>
      <c r="T125" s="45">
        <f>IFERROR(S125/O124,"-")</f>
        <v>0.30030812988859917</v>
      </c>
      <c r="U125" s="187">
        <f t="shared" si="38"/>
        <v>64651.238358326758</v>
      </c>
      <c r="V125" s="199">
        <f t="shared" ref="V125:V140" si="64">IFERROR(S125/$BB$12,0)</f>
        <v>3.653265592696929E-3</v>
      </c>
      <c r="W125" s="371"/>
      <c r="X125" s="378"/>
      <c r="Y125" s="227" t="s">
        <v>150</v>
      </c>
      <c r="Z125" s="46">
        <v>46995892</v>
      </c>
      <c r="AA125" s="45">
        <f>IFERROR(Z125/W124,"-")</f>
        <v>2.4678695210923196E-2</v>
      </c>
      <c r="AB125" s="46">
        <v>788</v>
      </c>
      <c r="AC125" s="45">
        <f>IFERROR(AB125/X124,"-")</f>
        <v>0.32833333333333331</v>
      </c>
      <c r="AD125" s="187">
        <f t="shared" si="39"/>
        <v>59639.456852791875</v>
      </c>
      <c r="AE125" s="199">
        <f t="shared" ref="AE125:AE140" si="65">IFERROR(AB125/$BB$12,0)</f>
        <v>2.2721178271864089E-3</v>
      </c>
      <c r="AF125" s="371"/>
      <c r="AG125" s="378"/>
      <c r="AH125" s="227" t="s">
        <v>150</v>
      </c>
      <c r="AI125" s="46">
        <v>107238842</v>
      </c>
      <c r="AJ125" s="45">
        <f>IFERROR(AI125/AF124,"-")</f>
        <v>2.71703644840889E-2</v>
      </c>
      <c r="AK125" s="46">
        <v>1483</v>
      </c>
      <c r="AL125" s="45">
        <f>IFERROR(AK125/AG124,"-")</f>
        <v>0.36214896214896214</v>
      </c>
      <c r="AM125" s="187">
        <f t="shared" si="40"/>
        <v>72312.098449089681</v>
      </c>
      <c r="AN125" s="199">
        <f t="shared" ref="AN125:AN140" si="66">IFERROR(AK125/$BB$12,0)</f>
        <v>4.2760796163926959E-3</v>
      </c>
      <c r="AO125" s="371"/>
      <c r="AP125" s="378"/>
      <c r="AQ125" s="227" t="s">
        <v>150</v>
      </c>
      <c r="AR125" s="46">
        <f t="shared" ref="AR125:AR139" si="67">SUM(H125,Q125,Z125,AI125)</f>
        <v>751905215</v>
      </c>
      <c r="AS125" s="45">
        <f>IFERROR(AR125/AO124,"-")</f>
        <v>2.6136933841431804E-2</v>
      </c>
      <c r="AT125" s="46">
        <f t="shared" ref="AT125:AT139" si="68">SUM(J125,S125,AB125,AK125)</f>
        <v>11595</v>
      </c>
      <c r="AU125" s="45">
        <f>IFERROR(AT125/AP124,"-")</f>
        <v>0.29505318336811032</v>
      </c>
      <c r="AV125" s="187">
        <f t="shared" si="41"/>
        <v>64847.366537300557</v>
      </c>
      <c r="AW125" s="199">
        <f t="shared" ref="AW125:AW140" si="69">IFERROR(AT125/$BB$12,0)</f>
        <v>3.3433002799779711E-2</v>
      </c>
      <c r="BH125" s="142"/>
      <c r="BI125" s="142"/>
    </row>
    <row r="126" spans="2:61" s="20" customFormat="1">
      <c r="B126" s="381"/>
      <c r="C126" s="383"/>
      <c r="D126" s="383"/>
      <c r="E126" s="371"/>
      <c r="F126" s="378"/>
      <c r="G126" s="228" t="s">
        <v>151</v>
      </c>
      <c r="H126" s="46">
        <v>433047943</v>
      </c>
      <c r="I126" s="45">
        <f>IFERROR(H126/E124,"-")</f>
        <v>2.1986558875676826E-2</v>
      </c>
      <c r="J126" s="46">
        <v>9169</v>
      </c>
      <c r="K126" s="45">
        <f>IFERROR(J126/F124,"-")</f>
        <v>0.32077385950181919</v>
      </c>
      <c r="L126" s="187">
        <f t="shared" si="37"/>
        <v>47229.571709019525</v>
      </c>
      <c r="M126" s="199">
        <f t="shared" si="63"/>
        <v>2.6437878626233733E-2</v>
      </c>
      <c r="N126" s="371"/>
      <c r="O126" s="378"/>
      <c r="P126" s="228" t="s">
        <v>151</v>
      </c>
      <c r="Q126" s="46">
        <v>67081225</v>
      </c>
      <c r="R126" s="45">
        <f>IFERROR(Q126/N124,"-")</f>
        <v>2.082832014841118E-2</v>
      </c>
      <c r="S126" s="46">
        <v>1452</v>
      </c>
      <c r="T126" s="45">
        <f>IFERROR(S126/O124,"-")</f>
        <v>0.34415738326617684</v>
      </c>
      <c r="U126" s="187">
        <f t="shared" si="38"/>
        <v>46199.190771349866</v>
      </c>
      <c r="V126" s="199">
        <f t="shared" si="64"/>
        <v>4.1866942703993222E-3</v>
      </c>
      <c r="W126" s="371"/>
      <c r="X126" s="378"/>
      <c r="Y126" s="228" t="s">
        <v>151</v>
      </c>
      <c r="Z126" s="46">
        <v>59200741</v>
      </c>
      <c r="AA126" s="45">
        <f>IFERROR(Z126/W124,"-")</f>
        <v>3.1087760679163287E-2</v>
      </c>
      <c r="AB126" s="46">
        <v>864</v>
      </c>
      <c r="AC126" s="45">
        <f>IFERROR(AB126/X124,"-")</f>
        <v>0.36</v>
      </c>
      <c r="AD126" s="187">
        <f t="shared" si="39"/>
        <v>68519.376157407401</v>
      </c>
      <c r="AE126" s="199">
        <f t="shared" si="65"/>
        <v>2.4912560947830675E-3</v>
      </c>
      <c r="AF126" s="371"/>
      <c r="AG126" s="378"/>
      <c r="AH126" s="228" t="s">
        <v>151</v>
      </c>
      <c r="AI126" s="46">
        <v>60750847</v>
      </c>
      <c r="AJ126" s="45">
        <f>IFERROR(AI126/AF124,"-")</f>
        <v>1.5392022376622816E-2</v>
      </c>
      <c r="AK126" s="46">
        <v>1456</v>
      </c>
      <c r="AL126" s="45">
        <f>IFERROR(AK126/AG124,"-")</f>
        <v>0.35555555555555557</v>
      </c>
      <c r="AM126" s="187">
        <f t="shared" si="40"/>
        <v>41724.482829670327</v>
      </c>
      <c r="AN126" s="199">
        <f t="shared" si="66"/>
        <v>4.198227863430725E-3</v>
      </c>
      <c r="AO126" s="371"/>
      <c r="AP126" s="378"/>
      <c r="AQ126" s="228" t="s">
        <v>151</v>
      </c>
      <c r="AR126" s="46">
        <f t="shared" si="67"/>
        <v>620080756</v>
      </c>
      <c r="AS126" s="45">
        <f>IFERROR(AR126/AO124,"-")</f>
        <v>2.155459142003293E-2</v>
      </c>
      <c r="AT126" s="46">
        <f t="shared" si="68"/>
        <v>12941</v>
      </c>
      <c r="AU126" s="45">
        <f>IFERROR(AT126/AP124,"-")</f>
        <v>0.32930429029467151</v>
      </c>
      <c r="AV126" s="187">
        <f t="shared" si="41"/>
        <v>47915.984545243802</v>
      </c>
      <c r="AW126" s="199">
        <f t="shared" si="69"/>
        <v>3.7314056854846851E-2</v>
      </c>
      <c r="BH126" s="142"/>
      <c r="BI126" s="142"/>
    </row>
    <row r="127" spans="2:61" s="20" customFormat="1">
      <c r="B127" s="381"/>
      <c r="C127" s="383"/>
      <c r="D127" s="383"/>
      <c r="E127" s="371"/>
      <c r="F127" s="378"/>
      <c r="G127" s="228" t="s">
        <v>152</v>
      </c>
      <c r="H127" s="46">
        <v>53037431</v>
      </c>
      <c r="I127" s="45">
        <f>IFERROR(H127/E124,"-")</f>
        <v>2.6927979179805208E-3</v>
      </c>
      <c r="J127" s="46">
        <v>1474</v>
      </c>
      <c r="K127" s="45">
        <f>IFERROR(J127/F124,"-")</f>
        <v>5.1567310383431292E-2</v>
      </c>
      <c r="L127" s="187">
        <f t="shared" si="37"/>
        <v>35981.974898236091</v>
      </c>
      <c r="M127" s="199">
        <f t="shared" si="63"/>
        <v>4.2501290320720387E-3</v>
      </c>
      <c r="N127" s="371"/>
      <c r="O127" s="378"/>
      <c r="P127" s="228" t="s">
        <v>152</v>
      </c>
      <c r="Q127" s="46">
        <v>6697715</v>
      </c>
      <c r="R127" s="45">
        <f>IFERROR(Q127/N124,"-")</f>
        <v>2.0796005481834266E-3</v>
      </c>
      <c r="S127" s="46">
        <v>219</v>
      </c>
      <c r="T127" s="45">
        <f>IFERROR(S127/O124,"-")</f>
        <v>5.1908035079402705E-2</v>
      </c>
      <c r="U127" s="187">
        <f t="shared" si="38"/>
        <v>30583.173515981736</v>
      </c>
      <c r="V127" s="199">
        <f t="shared" si="64"/>
        <v>6.3146421846931922E-4</v>
      </c>
      <c r="W127" s="371"/>
      <c r="X127" s="378"/>
      <c r="Y127" s="228" t="s">
        <v>152</v>
      </c>
      <c r="Z127" s="46">
        <v>6525588</v>
      </c>
      <c r="AA127" s="45">
        <f>IFERROR(Z127/W124,"-")</f>
        <v>3.4267462637810526E-3</v>
      </c>
      <c r="AB127" s="46">
        <v>156</v>
      </c>
      <c r="AC127" s="45">
        <f>IFERROR(AB127/X124,"-")</f>
        <v>6.5000000000000002E-2</v>
      </c>
      <c r="AD127" s="187">
        <f t="shared" si="39"/>
        <v>41830.692307692305</v>
      </c>
      <c r="AE127" s="199">
        <f t="shared" si="65"/>
        <v>4.4981012822472053E-4</v>
      </c>
      <c r="AF127" s="371"/>
      <c r="AG127" s="378"/>
      <c r="AH127" s="228" t="s">
        <v>152</v>
      </c>
      <c r="AI127" s="46">
        <v>5753818</v>
      </c>
      <c r="AJ127" s="45">
        <f>IFERROR(AI127/AF124,"-")</f>
        <v>1.4578051135157859E-3</v>
      </c>
      <c r="AK127" s="46">
        <v>250</v>
      </c>
      <c r="AL127" s="45">
        <f>IFERROR(AK127/AG124,"-")</f>
        <v>6.1050061050061048E-2</v>
      </c>
      <c r="AM127" s="187">
        <f t="shared" si="40"/>
        <v>23015.272000000001</v>
      </c>
      <c r="AN127" s="199">
        <f t="shared" si="66"/>
        <v>7.2084956446269314E-4</v>
      </c>
      <c r="AO127" s="371"/>
      <c r="AP127" s="378"/>
      <c r="AQ127" s="228" t="s">
        <v>152</v>
      </c>
      <c r="AR127" s="46">
        <f t="shared" si="67"/>
        <v>72014552</v>
      </c>
      <c r="AS127" s="45">
        <f>IFERROR(AR127/AO124,"-")</f>
        <v>2.5032936914054392E-3</v>
      </c>
      <c r="AT127" s="46">
        <f t="shared" si="68"/>
        <v>2099</v>
      </c>
      <c r="AU127" s="45">
        <f>IFERROR(AT127/AP124,"-")</f>
        <v>5.3412387398849813E-2</v>
      </c>
      <c r="AV127" s="187">
        <f t="shared" si="41"/>
        <v>34308.981419723677</v>
      </c>
      <c r="AW127" s="199">
        <f t="shared" si="69"/>
        <v>6.0522529432287713E-3</v>
      </c>
      <c r="BH127" s="142"/>
      <c r="BI127" s="142"/>
    </row>
    <row r="128" spans="2:61" s="20" customFormat="1">
      <c r="B128" s="381"/>
      <c r="C128" s="383"/>
      <c r="D128" s="383"/>
      <c r="E128" s="371"/>
      <c r="F128" s="378"/>
      <c r="G128" s="228" t="s">
        <v>153</v>
      </c>
      <c r="H128" s="46">
        <v>521112955</v>
      </c>
      <c r="I128" s="45">
        <f>IFERROR(H128/E124,"-")</f>
        <v>2.6457764899221397E-2</v>
      </c>
      <c r="J128" s="46">
        <v>10459</v>
      </c>
      <c r="K128" s="45">
        <f>IFERROR(J128/F124,"-")</f>
        <v>0.36590400223901481</v>
      </c>
      <c r="L128" s="187">
        <f t="shared" si="37"/>
        <v>49824.357491155941</v>
      </c>
      <c r="M128" s="199">
        <f t="shared" si="63"/>
        <v>3.015746237886123E-2</v>
      </c>
      <c r="N128" s="371"/>
      <c r="O128" s="378"/>
      <c r="P128" s="228" t="s">
        <v>153</v>
      </c>
      <c r="Q128" s="46">
        <v>83647985</v>
      </c>
      <c r="R128" s="45">
        <f>IFERROR(Q128/N124,"-")</f>
        <v>2.5972200289268662E-2</v>
      </c>
      <c r="S128" s="46">
        <v>1717</v>
      </c>
      <c r="T128" s="45">
        <f>IFERROR(S128/O124,"-")</f>
        <v>0.4069684759421664</v>
      </c>
      <c r="U128" s="187">
        <f t="shared" si="38"/>
        <v>48717.521840419337</v>
      </c>
      <c r="V128" s="199">
        <f t="shared" si="64"/>
        <v>4.9507948087297764E-3</v>
      </c>
      <c r="W128" s="371"/>
      <c r="X128" s="378"/>
      <c r="Y128" s="228" t="s">
        <v>153</v>
      </c>
      <c r="Z128" s="46">
        <v>49211784</v>
      </c>
      <c r="AA128" s="45">
        <f>IFERROR(Z128/W124,"-")</f>
        <v>2.5842314432967604E-2</v>
      </c>
      <c r="AB128" s="46">
        <v>1027</v>
      </c>
      <c r="AC128" s="45">
        <f>IFERROR(AB128/X124,"-")</f>
        <v>0.42791666666666667</v>
      </c>
      <c r="AD128" s="187">
        <f t="shared" si="39"/>
        <v>47917.998052580333</v>
      </c>
      <c r="AE128" s="199">
        <f t="shared" si="65"/>
        <v>2.9612500108127434E-3</v>
      </c>
      <c r="AF128" s="371"/>
      <c r="AG128" s="378"/>
      <c r="AH128" s="228" t="s">
        <v>153</v>
      </c>
      <c r="AI128" s="46">
        <v>89026673</v>
      </c>
      <c r="AJ128" s="45">
        <f>IFERROR(AI128/AF124,"-")</f>
        <v>2.2556073052484062E-2</v>
      </c>
      <c r="AK128" s="46">
        <v>1800</v>
      </c>
      <c r="AL128" s="45">
        <f>IFERROR(AK128/AG124,"-")</f>
        <v>0.43956043956043955</v>
      </c>
      <c r="AM128" s="187">
        <f t="shared" si="40"/>
        <v>49459.262777777774</v>
      </c>
      <c r="AN128" s="199">
        <f t="shared" si="66"/>
        <v>5.1901168641313904E-3</v>
      </c>
      <c r="AO128" s="371"/>
      <c r="AP128" s="378"/>
      <c r="AQ128" s="228" t="s">
        <v>153</v>
      </c>
      <c r="AR128" s="46">
        <f t="shared" si="67"/>
        <v>742999397</v>
      </c>
      <c r="AS128" s="45">
        <f>IFERROR(AR128/AO124,"-")</f>
        <v>2.582735921523396E-2</v>
      </c>
      <c r="AT128" s="46">
        <f t="shared" si="68"/>
        <v>15003</v>
      </c>
      <c r="AU128" s="45">
        <f>IFERROR(AT128/AP124,"-")</f>
        <v>0.38177515395185507</v>
      </c>
      <c r="AV128" s="187">
        <f t="shared" si="41"/>
        <v>49523.388455642205</v>
      </c>
      <c r="AW128" s="199">
        <f t="shared" si="69"/>
        <v>4.325962406253514E-2</v>
      </c>
      <c r="BH128" s="142"/>
      <c r="BI128" s="142"/>
    </row>
    <row r="129" spans="1:61" s="20" customFormat="1">
      <c r="B129" s="381"/>
      <c r="C129" s="383"/>
      <c r="D129" s="383"/>
      <c r="E129" s="371"/>
      <c r="F129" s="378"/>
      <c r="G129" s="228" t="s">
        <v>154</v>
      </c>
      <c r="H129" s="46">
        <v>863387254</v>
      </c>
      <c r="I129" s="45">
        <f>IFERROR(H129/E124,"-")</f>
        <v>4.3835596033716617E-2</v>
      </c>
      <c r="J129" s="46">
        <v>12271</v>
      </c>
      <c r="K129" s="45">
        <f>IFERROR(J129/F124,"-")</f>
        <v>0.42929610971172683</v>
      </c>
      <c r="L129" s="187">
        <f t="shared" si="37"/>
        <v>70359.975063157035</v>
      </c>
      <c r="M129" s="199">
        <f t="shared" si="63"/>
        <v>3.5382180022086832E-2</v>
      </c>
      <c r="N129" s="371"/>
      <c r="O129" s="378"/>
      <c r="P129" s="228" t="s">
        <v>154</v>
      </c>
      <c r="Q129" s="46">
        <v>157680820</v>
      </c>
      <c r="R129" s="45">
        <f>IFERROR(Q129/N124,"-")</f>
        <v>4.8958953868597312E-2</v>
      </c>
      <c r="S129" s="46">
        <v>2014</v>
      </c>
      <c r="T129" s="45">
        <f>IFERROR(S129/O124,"-")</f>
        <v>0.47736430433752075</v>
      </c>
      <c r="U129" s="187">
        <f t="shared" si="38"/>
        <v>78292.363455809333</v>
      </c>
      <c r="V129" s="199">
        <f t="shared" si="64"/>
        <v>5.8071640913114559E-3</v>
      </c>
      <c r="W129" s="371"/>
      <c r="X129" s="378"/>
      <c r="Y129" s="228" t="s">
        <v>154</v>
      </c>
      <c r="Z129" s="46">
        <v>85363254</v>
      </c>
      <c r="AA129" s="45">
        <f>IFERROR(Z129/W124,"-")</f>
        <v>4.482633775051275E-2</v>
      </c>
      <c r="AB129" s="46">
        <v>1184</v>
      </c>
      <c r="AC129" s="45">
        <f>IFERROR(AB129/X124,"-")</f>
        <v>0.49333333333333335</v>
      </c>
      <c r="AD129" s="187">
        <f t="shared" si="39"/>
        <v>72097.3429054054</v>
      </c>
      <c r="AE129" s="199">
        <f t="shared" si="65"/>
        <v>3.4139435372953146E-3</v>
      </c>
      <c r="AF129" s="371"/>
      <c r="AG129" s="378"/>
      <c r="AH129" s="228" t="s">
        <v>154</v>
      </c>
      <c r="AI129" s="46">
        <v>164779973</v>
      </c>
      <c r="AJ129" s="45">
        <f>IFERROR(AI129/AF124,"-")</f>
        <v>4.1749163293728291E-2</v>
      </c>
      <c r="AK129" s="46">
        <v>2069</v>
      </c>
      <c r="AL129" s="45">
        <f>IFERROR(AK129/AG124,"-")</f>
        <v>0.50525030525030523</v>
      </c>
      <c r="AM129" s="187">
        <f t="shared" si="40"/>
        <v>79642.326244562588</v>
      </c>
      <c r="AN129" s="199">
        <f t="shared" si="66"/>
        <v>5.9657509954932483E-3</v>
      </c>
      <c r="AO129" s="371"/>
      <c r="AP129" s="378"/>
      <c r="AQ129" s="228" t="s">
        <v>154</v>
      </c>
      <c r="AR129" s="46">
        <f t="shared" si="67"/>
        <v>1271211301</v>
      </c>
      <c r="AS129" s="45">
        <f>IFERROR(AR129/AO124,"-")</f>
        <v>4.418850276589377E-2</v>
      </c>
      <c r="AT129" s="46">
        <f t="shared" si="68"/>
        <v>17538</v>
      </c>
      <c r="AU129" s="45">
        <f>IFERROR(AT129/AP124,"-")</f>
        <v>0.44628225354979895</v>
      </c>
      <c r="AV129" s="187">
        <f t="shared" si="41"/>
        <v>72483.253563690276</v>
      </c>
      <c r="AW129" s="199">
        <f t="shared" si="69"/>
        <v>5.0569038646186851E-2</v>
      </c>
      <c r="BH129" s="142"/>
      <c r="BI129" s="142"/>
    </row>
    <row r="130" spans="1:61" s="20" customFormat="1">
      <c r="B130" s="381"/>
      <c r="C130" s="383"/>
      <c r="D130" s="383"/>
      <c r="E130" s="371"/>
      <c r="F130" s="378"/>
      <c r="G130" s="228" t="s">
        <v>155</v>
      </c>
      <c r="H130" s="46">
        <v>455637346</v>
      </c>
      <c r="I130" s="45">
        <f>IFERROR(H130/E124,"-")</f>
        <v>2.3133460153131665E-2</v>
      </c>
      <c r="J130" s="46">
        <v>3135</v>
      </c>
      <c r="K130" s="45">
        <f>IFERROR(J130/F124,"-")</f>
        <v>0.10967674223341729</v>
      </c>
      <c r="L130" s="187">
        <f t="shared" si="37"/>
        <v>145338.86634768741</v>
      </c>
      <c r="M130" s="199">
        <f t="shared" si="63"/>
        <v>9.0394535383621719E-3</v>
      </c>
      <c r="N130" s="371"/>
      <c r="O130" s="378"/>
      <c r="P130" s="228" t="s">
        <v>155</v>
      </c>
      <c r="Q130" s="46">
        <v>85098503</v>
      </c>
      <c r="R130" s="45">
        <f>IFERROR(Q130/N124,"-")</f>
        <v>2.6422577474316089E-2</v>
      </c>
      <c r="S130" s="46">
        <v>577</v>
      </c>
      <c r="T130" s="45">
        <f>IFERROR(S130/O124,"-")</f>
        <v>0.13676226593979615</v>
      </c>
      <c r="U130" s="187">
        <f t="shared" si="38"/>
        <v>147484.40727902946</v>
      </c>
      <c r="V130" s="199">
        <f t="shared" si="64"/>
        <v>1.6637207947798958E-3</v>
      </c>
      <c r="W130" s="371"/>
      <c r="X130" s="378"/>
      <c r="Y130" s="228" t="s">
        <v>155</v>
      </c>
      <c r="Z130" s="46">
        <v>62010079</v>
      </c>
      <c r="AA130" s="45">
        <f>IFERROR(Z130/W124,"-")</f>
        <v>3.256301294688202E-2</v>
      </c>
      <c r="AB130" s="46">
        <v>327</v>
      </c>
      <c r="AC130" s="45">
        <f>IFERROR(AB130/X124,"-")</f>
        <v>0.13625000000000001</v>
      </c>
      <c r="AD130" s="187">
        <f t="shared" si="39"/>
        <v>189633.26911314984</v>
      </c>
      <c r="AE130" s="199">
        <f t="shared" si="65"/>
        <v>9.4287123031720267E-4</v>
      </c>
      <c r="AF130" s="371"/>
      <c r="AG130" s="378"/>
      <c r="AH130" s="228" t="s">
        <v>155</v>
      </c>
      <c r="AI130" s="46">
        <v>109619108</v>
      </c>
      <c r="AJ130" s="45">
        <f>IFERROR(AI130/AF124,"-")</f>
        <v>2.7773436035244629E-2</v>
      </c>
      <c r="AK130" s="46">
        <v>704</v>
      </c>
      <c r="AL130" s="45">
        <f>IFERROR(AK130/AG124,"-")</f>
        <v>0.17191697191697192</v>
      </c>
      <c r="AM130" s="187">
        <f t="shared" si="40"/>
        <v>155708.96022727274</v>
      </c>
      <c r="AN130" s="199">
        <f t="shared" si="66"/>
        <v>2.0299123735269438E-3</v>
      </c>
      <c r="AO130" s="371"/>
      <c r="AP130" s="378"/>
      <c r="AQ130" s="228" t="s">
        <v>155</v>
      </c>
      <c r="AR130" s="46">
        <f t="shared" si="67"/>
        <v>712365036</v>
      </c>
      <c r="AS130" s="45">
        <f>IFERROR(AR130/AO124,"-")</f>
        <v>2.4762479958170238E-2</v>
      </c>
      <c r="AT130" s="46">
        <f t="shared" si="68"/>
        <v>4743</v>
      </c>
      <c r="AU130" s="45">
        <f>IFERROR(AT130/AP124,"-")</f>
        <v>0.12069316504656726</v>
      </c>
      <c r="AV130" s="187">
        <f t="shared" si="41"/>
        <v>150192.92346616066</v>
      </c>
      <c r="AW130" s="199">
        <f t="shared" si="69"/>
        <v>1.3675957936986215E-2</v>
      </c>
      <c r="BH130" s="142"/>
      <c r="BI130" s="142"/>
    </row>
    <row r="131" spans="1:61" s="20" customFormat="1">
      <c r="B131" s="381"/>
      <c r="C131" s="383"/>
      <c r="D131" s="383"/>
      <c r="E131" s="371"/>
      <c r="F131" s="378"/>
      <c r="G131" s="228" t="s">
        <v>165</v>
      </c>
      <c r="H131" s="46">
        <v>84059</v>
      </c>
      <c r="I131" s="45">
        <f>IFERROR(H131/E124,"-")</f>
        <v>4.2678141817903018E-6</v>
      </c>
      <c r="J131" s="46">
        <v>9</v>
      </c>
      <c r="K131" s="45">
        <f>IFERROR(J131/F124,"-")</f>
        <v>3.1486146095717883E-4</v>
      </c>
      <c r="L131" s="187">
        <f t="shared" si="37"/>
        <v>9339.8888888888887</v>
      </c>
      <c r="M131" s="199">
        <f t="shared" si="63"/>
        <v>2.5950584320656955E-5</v>
      </c>
      <c r="N131" s="371"/>
      <c r="O131" s="378"/>
      <c r="P131" s="228" t="s">
        <v>290</v>
      </c>
      <c r="Q131" s="46">
        <v>2316</v>
      </c>
      <c r="R131" s="45">
        <f>IFERROR(Q131/N124,"-")</f>
        <v>7.1910418248504394E-7</v>
      </c>
      <c r="S131" s="46">
        <v>3</v>
      </c>
      <c r="T131" s="45">
        <f>IFERROR(S131/O124,"-")</f>
        <v>7.1106897369044796E-4</v>
      </c>
      <c r="U131" s="187">
        <f t="shared" si="38"/>
        <v>772</v>
      </c>
      <c r="V131" s="199">
        <f t="shared" si="64"/>
        <v>8.6501947735523182E-6</v>
      </c>
      <c r="W131" s="371"/>
      <c r="X131" s="378"/>
      <c r="Y131" s="228" t="s">
        <v>165</v>
      </c>
      <c r="Z131" s="46">
        <v>2702</v>
      </c>
      <c r="AA131" s="45">
        <f>IFERROR(Z131/W124,"-")</f>
        <v>1.4188864520310514E-6</v>
      </c>
      <c r="AB131" s="46">
        <v>2</v>
      </c>
      <c r="AC131" s="45">
        <f>IFERROR(AB131/X124,"-")</f>
        <v>8.3333333333333339E-4</v>
      </c>
      <c r="AD131" s="187">
        <f t="shared" si="39"/>
        <v>1351</v>
      </c>
      <c r="AE131" s="199">
        <f t="shared" si="65"/>
        <v>5.7667965157015455E-6</v>
      </c>
      <c r="AF131" s="371"/>
      <c r="AG131" s="378"/>
      <c r="AH131" s="228" t="s">
        <v>165</v>
      </c>
      <c r="AI131" s="46">
        <v>7240</v>
      </c>
      <c r="AJ131" s="45">
        <f>IFERROR(AI131/AF124,"-")</f>
        <v>1.8343487788203049E-6</v>
      </c>
      <c r="AK131" s="46">
        <v>5</v>
      </c>
      <c r="AL131" s="45">
        <f>IFERROR(AK131/AG124,"-")</f>
        <v>1.221001221001221E-3</v>
      </c>
      <c r="AM131" s="187">
        <f t="shared" si="40"/>
        <v>1448</v>
      </c>
      <c r="AN131" s="199">
        <f t="shared" si="66"/>
        <v>1.4416991289253864E-5</v>
      </c>
      <c r="AO131" s="371"/>
      <c r="AP131" s="378"/>
      <c r="AQ131" s="228" t="s">
        <v>165</v>
      </c>
      <c r="AR131" s="46">
        <f t="shared" si="67"/>
        <v>96317</v>
      </c>
      <c r="AS131" s="45">
        <f>IFERROR(AR131/AO124,"-")</f>
        <v>3.3480696856254506E-6</v>
      </c>
      <c r="AT131" s="46">
        <f t="shared" si="68"/>
        <v>19</v>
      </c>
      <c r="AU131" s="45">
        <f>IFERROR(AT131/AP124,"-")</f>
        <v>4.8348516463942186E-4</v>
      </c>
      <c r="AV131" s="187">
        <f t="shared" si="41"/>
        <v>5069.3157894736842</v>
      </c>
      <c r="AW131" s="199">
        <f t="shared" si="69"/>
        <v>5.4784566899164679E-5</v>
      </c>
      <c r="BH131" s="142"/>
      <c r="BI131" s="142"/>
    </row>
    <row r="132" spans="1:61" s="20" customFormat="1">
      <c r="B132" s="381"/>
      <c r="C132" s="383"/>
      <c r="D132" s="383"/>
      <c r="E132" s="371"/>
      <c r="F132" s="378"/>
      <c r="G132" s="228" t="s">
        <v>156</v>
      </c>
      <c r="H132" s="46">
        <v>5468374</v>
      </c>
      <c r="I132" s="45">
        <f>IFERROR(H132/E124,"-")</f>
        <v>2.7763837433865927E-4</v>
      </c>
      <c r="J132" s="46">
        <v>237</v>
      </c>
      <c r="K132" s="45">
        <f>IFERROR(J132/F124,"-")</f>
        <v>8.29135180520571E-3</v>
      </c>
      <c r="L132" s="187">
        <f t="shared" si="37"/>
        <v>23073.308016877636</v>
      </c>
      <c r="M132" s="199">
        <f t="shared" si="63"/>
        <v>6.8336538711063306E-4</v>
      </c>
      <c r="N132" s="371"/>
      <c r="O132" s="378"/>
      <c r="P132" s="228" t="s">
        <v>156</v>
      </c>
      <c r="Q132" s="46">
        <v>595087</v>
      </c>
      <c r="R132" s="45">
        <f>IFERROR(Q132/N124,"-")</f>
        <v>1.8477096314442026E-4</v>
      </c>
      <c r="S132" s="46">
        <v>46</v>
      </c>
      <c r="T132" s="45">
        <f>IFERROR(S132/O124,"-")</f>
        <v>1.0903057596586869E-2</v>
      </c>
      <c r="U132" s="187">
        <f t="shared" si="38"/>
        <v>12936.673913043478</v>
      </c>
      <c r="V132" s="199">
        <f t="shared" si="64"/>
        <v>1.3263631986113554E-4</v>
      </c>
      <c r="W132" s="371"/>
      <c r="X132" s="378"/>
      <c r="Y132" s="228" t="s">
        <v>156</v>
      </c>
      <c r="Z132" s="46">
        <v>912554</v>
      </c>
      <c r="AA132" s="45">
        <f>IFERROR(Z132/W124,"-")</f>
        <v>4.7920448088332497E-4</v>
      </c>
      <c r="AB132" s="46">
        <v>29</v>
      </c>
      <c r="AC132" s="45">
        <f>IFERROR(AB132/X124,"-")</f>
        <v>1.2083333333333333E-2</v>
      </c>
      <c r="AD132" s="187">
        <f t="shared" si="39"/>
        <v>31467.379310344826</v>
      </c>
      <c r="AE132" s="199">
        <f t="shared" si="65"/>
        <v>8.3618549477672399E-5</v>
      </c>
      <c r="AF132" s="371"/>
      <c r="AG132" s="378"/>
      <c r="AH132" s="228" t="s">
        <v>156</v>
      </c>
      <c r="AI132" s="46">
        <v>1793884</v>
      </c>
      <c r="AJ132" s="45">
        <f>IFERROR(AI132/AF124,"-")</f>
        <v>4.5450399513056409E-4</v>
      </c>
      <c r="AK132" s="46">
        <v>61</v>
      </c>
      <c r="AL132" s="45">
        <f>IFERROR(AK132/AG124,"-")</f>
        <v>1.4896214896214897E-2</v>
      </c>
      <c r="AM132" s="187">
        <f t="shared" si="40"/>
        <v>29407.934426229509</v>
      </c>
      <c r="AN132" s="199">
        <f t="shared" si="66"/>
        <v>1.7588729372889714E-4</v>
      </c>
      <c r="AO132" s="371"/>
      <c r="AP132" s="378"/>
      <c r="AQ132" s="228" t="s">
        <v>156</v>
      </c>
      <c r="AR132" s="46">
        <f t="shared" si="67"/>
        <v>8769899</v>
      </c>
      <c r="AS132" s="45">
        <f>IFERROR(AR132/AO124,"-")</f>
        <v>3.0484995367273642E-4</v>
      </c>
      <c r="AT132" s="46">
        <f t="shared" si="68"/>
        <v>373</v>
      </c>
      <c r="AU132" s="45">
        <f>IFERROR(AT132/AP124,"-")</f>
        <v>9.4915771795002282E-3</v>
      </c>
      <c r="AV132" s="187">
        <f t="shared" si="41"/>
        <v>23511.793565683645</v>
      </c>
      <c r="AW132" s="199">
        <f t="shared" si="69"/>
        <v>1.0755075501783383E-3</v>
      </c>
      <c r="BH132" s="142"/>
      <c r="BI132" s="142"/>
    </row>
    <row r="133" spans="1:61" s="20" customFormat="1">
      <c r="B133" s="381"/>
      <c r="C133" s="383"/>
      <c r="D133" s="383"/>
      <c r="E133" s="371"/>
      <c r="F133" s="378"/>
      <c r="G133" s="228" t="s">
        <v>157</v>
      </c>
      <c r="H133" s="46">
        <v>17068125</v>
      </c>
      <c r="I133" s="45">
        <f>IFERROR(H133/E124,"-")</f>
        <v>8.665768797103177E-4</v>
      </c>
      <c r="J133" s="46">
        <v>1225</v>
      </c>
      <c r="K133" s="45">
        <f>IFERROR(J133/F124,"-")</f>
        <v>4.2856143296949339E-2</v>
      </c>
      <c r="L133" s="187">
        <f t="shared" si="37"/>
        <v>13933.163265306122</v>
      </c>
      <c r="M133" s="199">
        <f t="shared" si="63"/>
        <v>3.5321628658671962E-3</v>
      </c>
      <c r="N133" s="371"/>
      <c r="O133" s="378"/>
      <c r="P133" s="228" t="s">
        <v>157</v>
      </c>
      <c r="Q133" s="46">
        <v>2791185</v>
      </c>
      <c r="R133" s="45">
        <f>IFERROR(Q133/N124,"-")</f>
        <v>8.6664628997820269E-4</v>
      </c>
      <c r="S133" s="46">
        <v>210</v>
      </c>
      <c r="T133" s="45">
        <f>IFERROR(S133/O124,"-")</f>
        <v>4.9774828158331355E-2</v>
      </c>
      <c r="U133" s="187">
        <f t="shared" si="38"/>
        <v>13291.357142857143</v>
      </c>
      <c r="V133" s="199">
        <f t="shared" si="64"/>
        <v>6.055136341486622E-4</v>
      </c>
      <c r="W133" s="371"/>
      <c r="X133" s="378"/>
      <c r="Y133" s="228" t="s">
        <v>157</v>
      </c>
      <c r="Z133" s="46">
        <v>1852996</v>
      </c>
      <c r="AA133" s="45">
        <f>IFERROR(Z133/W124,"-")</f>
        <v>9.730536343699964E-4</v>
      </c>
      <c r="AB133" s="46">
        <v>133</v>
      </c>
      <c r="AC133" s="45">
        <f>IFERROR(AB133/X124,"-")</f>
        <v>5.541666666666667E-2</v>
      </c>
      <c r="AD133" s="187">
        <f t="shared" si="39"/>
        <v>13932.300751879699</v>
      </c>
      <c r="AE133" s="199">
        <f t="shared" si="65"/>
        <v>3.8349196829415278E-4</v>
      </c>
      <c r="AF133" s="371"/>
      <c r="AG133" s="378"/>
      <c r="AH133" s="228" t="s">
        <v>157</v>
      </c>
      <c r="AI133" s="46">
        <v>4828097</v>
      </c>
      <c r="AJ133" s="45">
        <f>IFERROR(AI133/AF124,"-")</f>
        <v>1.2232615795546931E-3</v>
      </c>
      <c r="AK133" s="46">
        <v>299</v>
      </c>
      <c r="AL133" s="45">
        <f>IFERROR(AK133/AG124,"-")</f>
        <v>7.301587301587302E-2</v>
      </c>
      <c r="AM133" s="187">
        <f t="shared" si="40"/>
        <v>16147.481605351171</v>
      </c>
      <c r="AN133" s="199">
        <f t="shared" si="66"/>
        <v>8.6213607909738099E-4</v>
      </c>
      <c r="AO133" s="371"/>
      <c r="AP133" s="378"/>
      <c r="AQ133" s="228" t="s">
        <v>157</v>
      </c>
      <c r="AR133" s="46">
        <f t="shared" si="67"/>
        <v>26540403</v>
      </c>
      <c r="AS133" s="45">
        <f>IFERROR(AR133/AO124,"-")</f>
        <v>9.2256941898712346E-4</v>
      </c>
      <c r="AT133" s="46">
        <f t="shared" si="68"/>
        <v>1867</v>
      </c>
      <c r="AU133" s="45">
        <f>IFERROR(AT133/AP124,"-")</f>
        <v>4.7508779072726347E-2</v>
      </c>
      <c r="AV133" s="187">
        <f t="shared" si="41"/>
        <v>14215.534547402249</v>
      </c>
      <c r="AW133" s="199">
        <f t="shared" si="69"/>
        <v>5.3833045474073922E-3</v>
      </c>
      <c r="BH133" s="142"/>
      <c r="BI133" s="142"/>
    </row>
    <row r="134" spans="1:61" s="20" customFormat="1">
      <c r="B134" s="381"/>
      <c r="C134" s="383"/>
      <c r="D134" s="383"/>
      <c r="E134" s="371"/>
      <c r="F134" s="378"/>
      <c r="G134" s="228" t="s">
        <v>158</v>
      </c>
      <c r="H134" s="46">
        <v>2949948</v>
      </c>
      <c r="I134" s="45">
        <f>IFERROR(H134/E124,"-")</f>
        <v>1.4977372928471594E-4</v>
      </c>
      <c r="J134" s="46">
        <v>94</v>
      </c>
      <c r="K134" s="45">
        <f>IFERROR(J134/F124,"-")</f>
        <v>3.2885530366638677E-3</v>
      </c>
      <c r="L134" s="187">
        <f t="shared" ref="L134:L157" si="70">IFERROR(H134/J134,"-")</f>
        <v>31382.425531914894</v>
      </c>
      <c r="M134" s="199">
        <f t="shared" si="63"/>
        <v>2.710394362379726E-4</v>
      </c>
      <c r="N134" s="371"/>
      <c r="O134" s="378"/>
      <c r="P134" s="228" t="s">
        <v>158</v>
      </c>
      <c r="Q134" s="46">
        <v>2728905</v>
      </c>
      <c r="R134" s="45">
        <f>IFERROR(Q134/N124,"-")</f>
        <v>8.4730872154764635E-4</v>
      </c>
      <c r="S134" s="46">
        <v>27</v>
      </c>
      <c r="T134" s="45">
        <f>IFERROR(S134/O124,"-")</f>
        <v>6.3996207632140319E-3</v>
      </c>
      <c r="U134" s="187">
        <f t="shared" ref="U134:U157" si="71">IFERROR(Q134/S134,"-")</f>
        <v>101070.55555555556</v>
      </c>
      <c r="V134" s="199">
        <f t="shared" si="64"/>
        <v>7.785175296197086E-5</v>
      </c>
      <c r="W134" s="371"/>
      <c r="X134" s="378"/>
      <c r="Y134" s="228" t="s">
        <v>158</v>
      </c>
      <c r="Z134" s="46">
        <v>197363</v>
      </c>
      <c r="AA134" s="45">
        <f>IFERROR(Z134/W124,"-")</f>
        <v>1.0364015056706307E-4</v>
      </c>
      <c r="AB134" s="46">
        <v>12</v>
      </c>
      <c r="AC134" s="45">
        <f>IFERROR(AB134/X124,"-")</f>
        <v>5.0000000000000001E-3</v>
      </c>
      <c r="AD134" s="187">
        <f t="shared" ref="AD134:AD157" si="72">IFERROR(Z134/AB134,"-")</f>
        <v>16446.916666666668</v>
      </c>
      <c r="AE134" s="199">
        <f t="shared" si="65"/>
        <v>3.4600779094209273E-5</v>
      </c>
      <c r="AF134" s="371"/>
      <c r="AG134" s="378"/>
      <c r="AH134" s="228" t="s">
        <v>158</v>
      </c>
      <c r="AI134" s="46">
        <v>3281790</v>
      </c>
      <c r="AJ134" s="45">
        <f>IFERROR(AI134/AF124,"-")</f>
        <v>8.3148445840396253E-4</v>
      </c>
      <c r="AK134" s="46">
        <v>69</v>
      </c>
      <c r="AL134" s="45">
        <f>IFERROR(AK134/AG124,"-")</f>
        <v>1.6849816849816849E-2</v>
      </c>
      <c r="AM134" s="187">
        <f t="shared" ref="AM134:AM157" si="73">IFERROR(AI134/AK134,"-")</f>
        <v>47562.17391304348</v>
      </c>
      <c r="AN134" s="199">
        <f t="shared" si="66"/>
        <v>1.9895447979170332E-4</v>
      </c>
      <c r="AO134" s="371"/>
      <c r="AP134" s="378"/>
      <c r="AQ134" s="228" t="s">
        <v>158</v>
      </c>
      <c r="AR134" s="46">
        <f t="shared" si="67"/>
        <v>9158006</v>
      </c>
      <c r="AS134" s="45">
        <f>IFERROR(AR134/AO124,"-")</f>
        <v>3.1834091873060821E-4</v>
      </c>
      <c r="AT134" s="46">
        <f t="shared" si="68"/>
        <v>202</v>
      </c>
      <c r="AU134" s="45">
        <f>IFERROR(AT134/AP124,"-")</f>
        <v>5.1402106977454327E-3</v>
      </c>
      <c r="AV134" s="187">
        <f t="shared" ref="AV134:AV157" si="74">IFERROR(AR134/AT134,"-")</f>
        <v>45336.66336633663</v>
      </c>
      <c r="AW134" s="199">
        <f t="shared" si="69"/>
        <v>5.824464480858561E-4</v>
      </c>
      <c r="BH134" s="142"/>
      <c r="BI134" s="142"/>
    </row>
    <row r="135" spans="1:61" s="20" customFormat="1">
      <c r="B135" s="381"/>
      <c r="C135" s="383"/>
      <c r="D135" s="383"/>
      <c r="E135" s="371"/>
      <c r="F135" s="378"/>
      <c r="G135" s="228" t="s">
        <v>159</v>
      </c>
      <c r="H135" s="46">
        <v>22119671</v>
      </c>
      <c r="I135" s="45">
        <f>IFERROR(H135/E124,"-")</f>
        <v>1.1230522084528208E-3</v>
      </c>
      <c r="J135" s="46">
        <v>144</v>
      </c>
      <c r="K135" s="45">
        <f>IFERROR(J135/F124,"-")</f>
        <v>5.0377833753148613E-3</v>
      </c>
      <c r="L135" s="187">
        <f t="shared" si="70"/>
        <v>153608.82638888888</v>
      </c>
      <c r="M135" s="199">
        <f t="shared" si="63"/>
        <v>4.1520934913051127E-4</v>
      </c>
      <c r="N135" s="371"/>
      <c r="O135" s="378"/>
      <c r="P135" s="228" t="s">
        <v>159</v>
      </c>
      <c r="Q135" s="46">
        <v>8501403</v>
      </c>
      <c r="R135" s="45">
        <f>IFERROR(Q135/N124,"-")</f>
        <v>2.6396349111791452E-3</v>
      </c>
      <c r="S135" s="46">
        <v>35</v>
      </c>
      <c r="T135" s="45">
        <f>IFERROR(S135/O124,"-")</f>
        <v>8.2958046930552264E-3</v>
      </c>
      <c r="U135" s="187">
        <f t="shared" si="71"/>
        <v>242897.22857142857</v>
      </c>
      <c r="V135" s="199">
        <f t="shared" si="64"/>
        <v>1.0091893902477704E-4</v>
      </c>
      <c r="W135" s="371"/>
      <c r="X135" s="378"/>
      <c r="Y135" s="228" t="s">
        <v>159</v>
      </c>
      <c r="Z135" s="46">
        <v>3382158</v>
      </c>
      <c r="AA135" s="45">
        <f>IFERROR(Z135/W124,"-")</f>
        <v>1.7760540950512349E-3</v>
      </c>
      <c r="AB135" s="46">
        <v>18</v>
      </c>
      <c r="AC135" s="45">
        <f>IFERROR(AB135/X124,"-")</f>
        <v>7.4999999999999997E-3</v>
      </c>
      <c r="AD135" s="187">
        <f t="shared" si="72"/>
        <v>187897.66666666666</v>
      </c>
      <c r="AE135" s="199">
        <f t="shared" si="65"/>
        <v>5.1901168641313909E-5</v>
      </c>
      <c r="AF135" s="371"/>
      <c r="AG135" s="378"/>
      <c r="AH135" s="228" t="s">
        <v>159</v>
      </c>
      <c r="AI135" s="46">
        <v>13731159</v>
      </c>
      <c r="AJ135" s="45">
        <f>IFERROR(AI135/AF124,"-")</f>
        <v>3.4789688872151159E-3</v>
      </c>
      <c r="AK135" s="46">
        <v>64</v>
      </c>
      <c r="AL135" s="45">
        <f>IFERROR(AK135/AG124,"-")</f>
        <v>1.5628815628815629E-2</v>
      </c>
      <c r="AM135" s="187">
        <f t="shared" si="73"/>
        <v>214549.359375</v>
      </c>
      <c r="AN135" s="199">
        <f t="shared" si="66"/>
        <v>1.8453748850244945E-4</v>
      </c>
      <c r="AO135" s="371"/>
      <c r="AP135" s="378"/>
      <c r="AQ135" s="228" t="s">
        <v>159</v>
      </c>
      <c r="AR135" s="46">
        <f t="shared" si="67"/>
        <v>47734391</v>
      </c>
      <c r="AS135" s="45">
        <f>IFERROR(AR135/AO124,"-")</f>
        <v>1.6592924143078829E-3</v>
      </c>
      <c r="AT135" s="46">
        <f t="shared" si="68"/>
        <v>261</v>
      </c>
      <c r="AU135" s="45">
        <f>IFERROR(AT135/AP124,"-")</f>
        <v>6.6415593668889003E-3</v>
      </c>
      <c r="AV135" s="187">
        <f t="shared" si="74"/>
        <v>182890.38697318008</v>
      </c>
      <c r="AW135" s="199">
        <f t="shared" si="69"/>
        <v>7.5256694529905169E-4</v>
      </c>
      <c r="BH135" s="142"/>
      <c r="BI135" s="142"/>
    </row>
    <row r="136" spans="1:61" s="20" customFormat="1">
      <c r="B136" s="381"/>
      <c r="C136" s="383"/>
      <c r="D136" s="383"/>
      <c r="E136" s="371"/>
      <c r="F136" s="378"/>
      <c r="G136" s="228" t="s">
        <v>160</v>
      </c>
      <c r="H136" s="46">
        <v>135002792</v>
      </c>
      <c r="I136" s="45">
        <f>IFERROR(H136/E124,"-")</f>
        <v>6.8543145918805396E-3</v>
      </c>
      <c r="J136" s="46">
        <v>3427</v>
      </c>
      <c r="K136" s="45">
        <f>IFERROR(J136/F124,"-")</f>
        <v>0.1198922474111391</v>
      </c>
      <c r="L136" s="187">
        <f t="shared" si="70"/>
        <v>39393.869857017802</v>
      </c>
      <c r="M136" s="199">
        <f t="shared" si="63"/>
        <v>9.8814058296545978E-3</v>
      </c>
      <c r="N136" s="371"/>
      <c r="O136" s="378"/>
      <c r="P136" s="228" t="s">
        <v>160</v>
      </c>
      <c r="Q136" s="46">
        <v>18284949</v>
      </c>
      <c r="R136" s="45">
        <f>IFERROR(Q136/N124,"-")</f>
        <v>5.6773675744497933E-3</v>
      </c>
      <c r="S136" s="46">
        <v>585</v>
      </c>
      <c r="T136" s="45">
        <f>IFERROR(S136/O124,"-")</f>
        <v>0.13865844986963735</v>
      </c>
      <c r="U136" s="187">
        <f t="shared" si="71"/>
        <v>31256.323076923076</v>
      </c>
      <c r="V136" s="199">
        <f t="shared" si="64"/>
        <v>1.6867879808427019E-3</v>
      </c>
      <c r="W136" s="371"/>
      <c r="X136" s="378"/>
      <c r="Y136" s="228" t="s">
        <v>160</v>
      </c>
      <c r="Z136" s="46">
        <v>15091063</v>
      </c>
      <c r="AA136" s="45">
        <f>IFERROR(Z136/W124,"-")</f>
        <v>7.924687208529636E-3</v>
      </c>
      <c r="AB136" s="46">
        <v>389</v>
      </c>
      <c r="AC136" s="45">
        <f>IFERROR(AB136/X124,"-")</f>
        <v>0.16208333333333333</v>
      </c>
      <c r="AD136" s="187">
        <f t="shared" si="72"/>
        <v>38794.506426735221</v>
      </c>
      <c r="AE136" s="199">
        <f t="shared" si="65"/>
        <v>1.1216419223039505E-3</v>
      </c>
      <c r="AF136" s="371"/>
      <c r="AG136" s="378"/>
      <c r="AH136" s="228" t="s">
        <v>160</v>
      </c>
      <c r="AI136" s="46">
        <v>41769157</v>
      </c>
      <c r="AJ136" s="45">
        <f>IFERROR(AI136/AF124,"-")</f>
        <v>1.0582762725870661E-2</v>
      </c>
      <c r="AK136" s="46">
        <v>796</v>
      </c>
      <c r="AL136" s="45">
        <f>IFERROR(AK136/AG124,"-")</f>
        <v>0.19438339438339439</v>
      </c>
      <c r="AM136" s="187">
        <f t="shared" si="73"/>
        <v>52473.815326633165</v>
      </c>
      <c r="AN136" s="199">
        <f t="shared" si="66"/>
        <v>2.295185013249215E-3</v>
      </c>
      <c r="AO136" s="371"/>
      <c r="AP136" s="378"/>
      <c r="AQ136" s="228" t="s">
        <v>160</v>
      </c>
      <c r="AR136" s="46">
        <f t="shared" si="67"/>
        <v>210147961</v>
      </c>
      <c r="AS136" s="45">
        <f>IFERROR(AR136/AO124,"-")</f>
        <v>7.3049411601285291E-3</v>
      </c>
      <c r="AT136" s="46">
        <f t="shared" si="68"/>
        <v>5197</v>
      </c>
      <c r="AU136" s="45">
        <f>IFERROR(AT136/AP124,"-")</f>
        <v>0.13224591582268819</v>
      </c>
      <c r="AV136" s="187">
        <f t="shared" si="74"/>
        <v>40436.39811429671</v>
      </c>
      <c r="AW136" s="199">
        <f t="shared" si="69"/>
        <v>1.4985020746050464E-2</v>
      </c>
      <c r="BH136" s="142"/>
      <c r="BI136" s="142"/>
    </row>
    <row r="137" spans="1:61" s="20" customFormat="1">
      <c r="B137" s="381"/>
      <c r="C137" s="383"/>
      <c r="D137" s="383"/>
      <c r="E137" s="371"/>
      <c r="F137" s="378"/>
      <c r="G137" s="228" t="s">
        <v>161</v>
      </c>
      <c r="H137" s="46">
        <v>227954126</v>
      </c>
      <c r="I137" s="45">
        <f>IFERROR(H137/E124,"-")</f>
        <v>1.1573607248961008E-2</v>
      </c>
      <c r="J137" s="46">
        <v>2605</v>
      </c>
      <c r="K137" s="45">
        <f>IFERROR(J137/F124,"-")</f>
        <v>9.1134900643716765E-2</v>
      </c>
      <c r="L137" s="187">
        <f t="shared" si="70"/>
        <v>87506.382341650678</v>
      </c>
      <c r="M137" s="199">
        <f t="shared" si="63"/>
        <v>7.5112524617012627E-3</v>
      </c>
      <c r="N137" s="371"/>
      <c r="O137" s="378"/>
      <c r="P137" s="228" t="s">
        <v>161</v>
      </c>
      <c r="Q137" s="46">
        <v>29473420</v>
      </c>
      <c r="R137" s="45">
        <f>IFERROR(Q137/N124,"-")</f>
        <v>9.1513210682808051E-3</v>
      </c>
      <c r="S137" s="46">
        <v>368</v>
      </c>
      <c r="T137" s="45">
        <f>IFERROR(S137/O124,"-")</f>
        <v>8.7224460772694953E-2</v>
      </c>
      <c r="U137" s="187">
        <f t="shared" si="71"/>
        <v>80090.815217391311</v>
      </c>
      <c r="V137" s="199">
        <f t="shared" si="64"/>
        <v>1.0610905588890843E-3</v>
      </c>
      <c r="W137" s="371"/>
      <c r="X137" s="378"/>
      <c r="Y137" s="228" t="s">
        <v>161</v>
      </c>
      <c r="Z137" s="46">
        <v>21730901</v>
      </c>
      <c r="AA137" s="45">
        <f>IFERROR(Z137/W124,"-")</f>
        <v>1.1411428948678026E-2</v>
      </c>
      <c r="AB137" s="46">
        <v>241</v>
      </c>
      <c r="AC137" s="45">
        <f>IFERROR(AB137/X124,"-")</f>
        <v>0.10041666666666667</v>
      </c>
      <c r="AD137" s="187">
        <f t="shared" si="72"/>
        <v>90169.713692946054</v>
      </c>
      <c r="AE137" s="199">
        <f t="shared" si="65"/>
        <v>6.9489898014203622E-4</v>
      </c>
      <c r="AF137" s="371"/>
      <c r="AG137" s="378"/>
      <c r="AH137" s="228" t="s">
        <v>161</v>
      </c>
      <c r="AI137" s="46">
        <v>60876297</v>
      </c>
      <c r="AJ137" s="45">
        <f>IFERROR(AI137/AF124,"-")</f>
        <v>1.5423806776388424E-2</v>
      </c>
      <c r="AK137" s="46">
        <v>602</v>
      </c>
      <c r="AL137" s="45">
        <f>IFERROR(AK137/AG124,"-")</f>
        <v>0.14700854700854701</v>
      </c>
      <c r="AM137" s="187">
        <f t="shared" si="73"/>
        <v>101123.41694352159</v>
      </c>
      <c r="AN137" s="199">
        <f t="shared" si="66"/>
        <v>1.735805751226165E-3</v>
      </c>
      <c r="AO137" s="371"/>
      <c r="AP137" s="378"/>
      <c r="AQ137" s="228" t="s">
        <v>161</v>
      </c>
      <c r="AR137" s="46">
        <f t="shared" si="67"/>
        <v>340034744</v>
      </c>
      <c r="AS137" s="45">
        <f>IFERROR(AR137/AO124,"-")</f>
        <v>1.1819928137772259E-2</v>
      </c>
      <c r="AT137" s="46">
        <f t="shared" si="68"/>
        <v>3816</v>
      </c>
      <c r="AU137" s="45">
        <f>IFERROR(AT137/AP124,"-")</f>
        <v>9.7104178329685986E-2</v>
      </c>
      <c r="AV137" s="187">
        <f t="shared" si="74"/>
        <v>89107.637316561842</v>
      </c>
      <c r="AW137" s="199">
        <f t="shared" si="69"/>
        <v>1.1003047751958548E-2</v>
      </c>
      <c r="BH137" s="142"/>
      <c r="BI137" s="142"/>
    </row>
    <row r="138" spans="1:61" s="20" customFormat="1">
      <c r="B138" s="381"/>
      <c r="C138" s="383"/>
      <c r="D138" s="383"/>
      <c r="E138" s="371"/>
      <c r="F138" s="378"/>
      <c r="G138" s="228" t="s">
        <v>162</v>
      </c>
      <c r="H138" s="46">
        <v>74427206</v>
      </c>
      <c r="I138" s="45">
        <f>IFERROR(H138/E124,"-")</f>
        <v>3.7787921017122289E-3</v>
      </c>
      <c r="J138" s="46">
        <v>1635</v>
      </c>
      <c r="K138" s="45">
        <f>IFERROR(J138/F124,"-")</f>
        <v>5.7199832073887492E-2</v>
      </c>
      <c r="L138" s="187">
        <f t="shared" si="70"/>
        <v>45521.226911314981</v>
      </c>
      <c r="M138" s="199">
        <f t="shared" si="63"/>
        <v>4.7143561515860131E-3</v>
      </c>
      <c r="N138" s="371"/>
      <c r="O138" s="378"/>
      <c r="P138" s="228" t="s">
        <v>162</v>
      </c>
      <c r="Q138" s="46">
        <v>18474112</v>
      </c>
      <c r="R138" s="45">
        <f>IFERROR(Q138/N124,"-")</f>
        <v>5.7361015573821851E-3</v>
      </c>
      <c r="S138" s="46">
        <v>322</v>
      </c>
      <c r="T138" s="45">
        <f>IFERROR(S138/O124,"-")</f>
        <v>7.6321403176108082E-2</v>
      </c>
      <c r="U138" s="187">
        <f t="shared" si="71"/>
        <v>57373.018633540371</v>
      </c>
      <c r="V138" s="199">
        <f t="shared" si="64"/>
        <v>9.284542390279488E-4</v>
      </c>
      <c r="W138" s="371"/>
      <c r="X138" s="378"/>
      <c r="Y138" s="228" t="s">
        <v>162</v>
      </c>
      <c r="Z138" s="46">
        <v>10828573</v>
      </c>
      <c r="AA138" s="45">
        <f>IFERROR(Z138/W124,"-")</f>
        <v>5.6863491948664835E-3</v>
      </c>
      <c r="AB138" s="46">
        <v>214</v>
      </c>
      <c r="AC138" s="45">
        <f>IFERROR(AB138/X124,"-")</f>
        <v>8.9166666666666672E-2</v>
      </c>
      <c r="AD138" s="187">
        <f t="shared" si="72"/>
        <v>50600.808411214952</v>
      </c>
      <c r="AE138" s="199">
        <f t="shared" si="65"/>
        <v>6.1704722718006536E-4</v>
      </c>
      <c r="AF138" s="371"/>
      <c r="AG138" s="378"/>
      <c r="AH138" s="228" t="s">
        <v>162</v>
      </c>
      <c r="AI138" s="46">
        <v>19802096</v>
      </c>
      <c r="AJ138" s="45">
        <f>IFERROR(AI138/AF124,"-")</f>
        <v>5.0171202507848685E-3</v>
      </c>
      <c r="AK138" s="46">
        <v>467</v>
      </c>
      <c r="AL138" s="45">
        <f>IFERROR(AK138/AG124,"-")</f>
        <v>0.11404151404151404</v>
      </c>
      <c r="AM138" s="187">
        <f t="shared" si="73"/>
        <v>42402.775160599573</v>
      </c>
      <c r="AN138" s="199">
        <f t="shared" si="66"/>
        <v>1.3465469864163107E-3</v>
      </c>
      <c r="AO138" s="371"/>
      <c r="AP138" s="378"/>
      <c r="AQ138" s="228" t="s">
        <v>162</v>
      </c>
      <c r="AR138" s="46">
        <f t="shared" si="67"/>
        <v>123531987</v>
      </c>
      <c r="AS138" s="45">
        <f>IFERROR(AR138/AO124,"-")</f>
        <v>4.2940882801559147E-3</v>
      </c>
      <c r="AT138" s="46">
        <f t="shared" si="68"/>
        <v>2638</v>
      </c>
      <c r="AU138" s="45">
        <f>IFERROR(AT138/AP124,"-")</f>
        <v>6.7128098122041832E-2</v>
      </c>
      <c r="AV138" s="187">
        <f t="shared" si="74"/>
        <v>46827.894996209252</v>
      </c>
      <c r="AW138" s="199">
        <f t="shared" si="69"/>
        <v>7.6064046042103378E-3</v>
      </c>
      <c r="BH138" s="142"/>
      <c r="BI138" s="142"/>
    </row>
    <row r="139" spans="1:61" s="20" customFormat="1">
      <c r="B139" s="381"/>
      <c r="C139" s="383"/>
      <c r="D139" s="383"/>
      <c r="E139" s="371"/>
      <c r="F139" s="378"/>
      <c r="G139" s="229" t="s">
        <v>163</v>
      </c>
      <c r="H139" s="48">
        <v>35294480</v>
      </c>
      <c r="I139" s="47">
        <f>IFERROR(H139/E124,"-")</f>
        <v>1.7919590083502559E-3</v>
      </c>
      <c r="J139" s="48">
        <v>2385</v>
      </c>
      <c r="K139" s="47">
        <f>IFERROR(J139/F124,"-")</f>
        <v>8.3438287153652396E-2</v>
      </c>
      <c r="L139" s="188">
        <f t="shared" si="70"/>
        <v>14798.524109014676</v>
      </c>
      <c r="M139" s="200">
        <f t="shared" si="63"/>
        <v>6.876904844974093E-3</v>
      </c>
      <c r="N139" s="371"/>
      <c r="O139" s="378"/>
      <c r="P139" s="229" t="s">
        <v>163</v>
      </c>
      <c r="Q139" s="48">
        <v>3801504</v>
      </c>
      <c r="R139" s="47">
        <f>IFERROR(Q139/N124,"-")</f>
        <v>1.1803443118020831E-3</v>
      </c>
      <c r="S139" s="48">
        <v>365</v>
      </c>
      <c r="T139" s="47">
        <f>IFERROR(S139/O124,"-")</f>
        <v>8.651339179900451E-2</v>
      </c>
      <c r="U139" s="188">
        <f t="shared" si="71"/>
        <v>10415.079452054795</v>
      </c>
      <c r="V139" s="200">
        <f t="shared" si="64"/>
        <v>1.052440364115532E-3</v>
      </c>
      <c r="W139" s="371"/>
      <c r="X139" s="378"/>
      <c r="Y139" s="229" t="s">
        <v>163</v>
      </c>
      <c r="Z139" s="48">
        <v>3030435</v>
      </c>
      <c r="AA139" s="47">
        <f>IFERROR(Z139/W124,"-")</f>
        <v>1.591355723634611E-3</v>
      </c>
      <c r="AB139" s="48">
        <v>250</v>
      </c>
      <c r="AC139" s="47">
        <f>IFERROR(AB139/X124,"-")</f>
        <v>0.10416666666666667</v>
      </c>
      <c r="AD139" s="188">
        <f t="shared" si="72"/>
        <v>12121.74</v>
      </c>
      <c r="AE139" s="200">
        <f t="shared" si="65"/>
        <v>7.2084956446269314E-4</v>
      </c>
      <c r="AF139" s="371"/>
      <c r="AG139" s="378"/>
      <c r="AH139" s="229" t="s">
        <v>163</v>
      </c>
      <c r="AI139" s="48">
        <v>8160833</v>
      </c>
      <c r="AJ139" s="47">
        <f>IFERROR(AI139/AF124,"-")</f>
        <v>2.0676538739926031E-3</v>
      </c>
      <c r="AK139" s="48">
        <v>514</v>
      </c>
      <c r="AL139" s="47">
        <f>IFERROR(AK139/AG124,"-")</f>
        <v>0.12551892551892552</v>
      </c>
      <c r="AM139" s="188">
        <f t="shared" si="73"/>
        <v>15877.107003891051</v>
      </c>
      <c r="AN139" s="200">
        <f t="shared" si="66"/>
        <v>1.4820667045352971E-3</v>
      </c>
      <c r="AO139" s="371"/>
      <c r="AP139" s="378"/>
      <c r="AQ139" s="229" t="s">
        <v>163</v>
      </c>
      <c r="AR139" s="48">
        <f t="shared" si="67"/>
        <v>50287252</v>
      </c>
      <c r="AS139" s="47">
        <f>IFERROR(AR139/AO124,"-")</f>
        <v>1.7480322683909157E-3</v>
      </c>
      <c r="AT139" s="48">
        <f t="shared" si="68"/>
        <v>3514</v>
      </c>
      <c r="AU139" s="47">
        <f>IFERROR(AT139/AP124,"-")</f>
        <v>8.9419308870680447E-2</v>
      </c>
      <c r="AV139" s="188">
        <f t="shared" si="74"/>
        <v>14310.544109277176</v>
      </c>
      <c r="AW139" s="200">
        <f t="shared" si="69"/>
        <v>1.0132261478087615E-2</v>
      </c>
      <c r="BH139" s="142"/>
      <c r="BI139" s="142"/>
    </row>
    <row r="140" spans="1:61" s="20" customFormat="1">
      <c r="B140" s="381"/>
      <c r="C140" s="384"/>
      <c r="D140" s="384"/>
      <c r="E140" s="372"/>
      <c r="F140" s="379"/>
      <c r="G140" s="230" t="s">
        <v>86</v>
      </c>
      <c r="H140" s="49">
        <f>SUM(H124:H139)</f>
        <v>3719464761</v>
      </c>
      <c r="I140" s="47">
        <f>IFERROR(H140/E124,"-")</f>
        <v>0.18884336544171446</v>
      </c>
      <c r="J140" s="48">
        <v>23152</v>
      </c>
      <c r="K140" s="47">
        <f>IFERROR(J140/F124,"-")</f>
        <v>0.80996361600895606</v>
      </c>
      <c r="L140" s="188">
        <f t="shared" si="70"/>
        <v>160654.14482550105</v>
      </c>
      <c r="M140" s="201">
        <f t="shared" si="63"/>
        <v>6.6756436465761085E-2</v>
      </c>
      <c r="N140" s="372"/>
      <c r="O140" s="379"/>
      <c r="P140" s="230" t="s">
        <v>86</v>
      </c>
      <c r="Q140" s="49">
        <f>SUM(Q124:Q139)</f>
        <v>635268503</v>
      </c>
      <c r="R140" s="47">
        <f>IFERROR(Q140/N124,"-")</f>
        <v>0.19724708009858061</v>
      </c>
      <c r="S140" s="48">
        <v>3569</v>
      </c>
      <c r="T140" s="47">
        <f>IFERROR(S140/O124,"-")</f>
        <v>0.84593505570040295</v>
      </c>
      <c r="U140" s="188">
        <f t="shared" si="71"/>
        <v>177996.21826842253</v>
      </c>
      <c r="V140" s="201">
        <f t="shared" si="64"/>
        <v>1.0290848382269407E-2</v>
      </c>
      <c r="W140" s="372"/>
      <c r="X140" s="379"/>
      <c r="Y140" s="230" t="s">
        <v>86</v>
      </c>
      <c r="Z140" s="49">
        <f>SUM(Z124:Z139)</f>
        <v>401891409</v>
      </c>
      <c r="AA140" s="47">
        <f>IFERROR(Z140/W124,"-")</f>
        <v>0.21104303309317918</v>
      </c>
      <c r="AB140" s="48">
        <v>2082</v>
      </c>
      <c r="AC140" s="47">
        <f>IFERROR(AB140/X124,"-")</f>
        <v>0.86750000000000005</v>
      </c>
      <c r="AD140" s="188">
        <f t="shared" si="72"/>
        <v>193031.41642651297</v>
      </c>
      <c r="AE140" s="201">
        <f t="shared" si="65"/>
        <v>6.0032351728453084E-3</v>
      </c>
      <c r="AF140" s="372"/>
      <c r="AG140" s="379"/>
      <c r="AH140" s="230" t="s">
        <v>86</v>
      </c>
      <c r="AI140" s="49">
        <f>SUM(AI124:AI139)</f>
        <v>790861183</v>
      </c>
      <c r="AJ140" s="47">
        <f>IFERROR(AI140/AF124,"-")</f>
        <v>0.20037503387464525</v>
      </c>
      <c r="AK140" s="48">
        <v>3666</v>
      </c>
      <c r="AL140" s="47">
        <f>IFERROR(AK140/AG124,"-")</f>
        <v>0.89523809523809528</v>
      </c>
      <c r="AM140" s="188">
        <f t="shared" si="73"/>
        <v>215728.63693398799</v>
      </c>
      <c r="AN140" s="201">
        <f t="shared" si="66"/>
        <v>1.0570538013280933E-2</v>
      </c>
      <c r="AO140" s="372"/>
      <c r="AP140" s="379"/>
      <c r="AQ140" s="230" t="s">
        <v>86</v>
      </c>
      <c r="AR140" s="49">
        <f>SUM(AR124:AR139)</f>
        <v>5547485856</v>
      </c>
      <c r="AS140" s="47">
        <f>IFERROR(AR140/AO124,"-")</f>
        <v>0.1928358361027602</v>
      </c>
      <c r="AT140" s="48">
        <f>SUM(J140,S140,AB140,AK140)</f>
        <v>32469</v>
      </c>
      <c r="AU140" s="47">
        <f>IFERROR(AT140/AP124,"-")</f>
        <v>0.82622525319354678</v>
      </c>
      <c r="AV140" s="188">
        <f t="shared" si="74"/>
        <v>170854.841725954</v>
      </c>
      <c r="AW140" s="201">
        <f t="shared" si="69"/>
        <v>9.362105803415674E-2</v>
      </c>
      <c r="BH140" s="142"/>
      <c r="BI140" s="142"/>
    </row>
    <row r="141" spans="1:61" s="20" customFormat="1">
      <c r="A141" s="173"/>
      <c r="B141" s="373" t="s">
        <v>200</v>
      </c>
      <c r="C141" s="374"/>
      <c r="D141" s="385">
        <f>BB13</f>
        <v>1220557</v>
      </c>
      <c r="E141" s="371">
        <f>SUM(E5:E140)</f>
        <v>70564000720</v>
      </c>
      <c r="F141" s="371">
        <f>SUM(F5:F140)</f>
        <v>113064</v>
      </c>
      <c r="G141" s="227" t="s">
        <v>149</v>
      </c>
      <c r="H141" s="174">
        <f>SUMIF(G5:G140,G141,H5:H140)</f>
        <v>1305690933</v>
      </c>
      <c r="I141" s="175">
        <f>IFERROR(H141/E141,"-")</f>
        <v>1.8503640945487478E-2</v>
      </c>
      <c r="J141" s="174">
        <f>SUMIF(G5:G140,G141,J5:J140)</f>
        <v>20545</v>
      </c>
      <c r="K141" s="175">
        <f>IFERROR(J141/F141,"-")</f>
        <v>0.18171124318969786</v>
      </c>
      <c r="L141" s="189">
        <f t="shared" si="70"/>
        <v>63552.734631297149</v>
      </c>
      <c r="M141" s="202">
        <f>IFERROR(J141/$BB$13,0)</f>
        <v>1.683247894199124E-2</v>
      </c>
      <c r="N141" s="371">
        <f>SUM(N5:N140)</f>
        <v>11041303500</v>
      </c>
      <c r="O141" s="371">
        <f>SUM(O5:O140)</f>
        <v>16101</v>
      </c>
      <c r="P141" s="227" t="s">
        <v>149</v>
      </c>
      <c r="Q141" s="174">
        <f>SUMIF(P5:P140,P141,Q5:Q140)</f>
        <v>218101803</v>
      </c>
      <c r="R141" s="175">
        <f>IFERROR(Q141/N141,"-")</f>
        <v>1.9753265816848525E-2</v>
      </c>
      <c r="S141" s="174">
        <f>SUMIF(P5:P140,P141,S5:S140)</f>
        <v>3288</v>
      </c>
      <c r="T141" s="175">
        <f>IFERROR(S141/O141,"-")</f>
        <v>0.20421091857648593</v>
      </c>
      <c r="U141" s="189">
        <f t="shared" si="71"/>
        <v>66332.665145985404</v>
      </c>
      <c r="V141" s="202">
        <f>IFERROR(S141/$BB$13,0)</f>
        <v>2.6938520691782522E-3</v>
      </c>
      <c r="W141" s="371">
        <f>SUM(W5:W140)</f>
        <v>6819999110</v>
      </c>
      <c r="X141" s="371">
        <f>SUM(X5:X140)</f>
        <v>9269</v>
      </c>
      <c r="Y141" s="227" t="s">
        <v>149</v>
      </c>
      <c r="Z141" s="174">
        <f>SUMIF(Y5:Y140,Y141,Z5:Z140)</f>
        <v>136885277</v>
      </c>
      <c r="AA141" s="175">
        <f>IFERROR(Z141/W141,"-")</f>
        <v>2.0071157604593881E-2</v>
      </c>
      <c r="AB141" s="174">
        <f>SUMIF(Y5:Y140,Y141,AB5:AB140)</f>
        <v>2082</v>
      </c>
      <c r="AC141" s="175">
        <f>IFERROR(AB141/X141,"-")</f>
        <v>0.22461970007552054</v>
      </c>
      <c r="AD141" s="189">
        <f t="shared" si="72"/>
        <v>65747.011047070118</v>
      </c>
      <c r="AE141" s="202">
        <f>IFERROR(AB141/$BB$13,0)</f>
        <v>1.7057785912497328E-3</v>
      </c>
      <c r="AF141" s="371">
        <f>SUM(AF5:AF140)</f>
        <v>13977569830</v>
      </c>
      <c r="AG141" s="371">
        <f>SUM(AG5:AG140)</f>
        <v>15460</v>
      </c>
      <c r="AH141" s="227" t="s">
        <v>149</v>
      </c>
      <c r="AI141" s="174">
        <f>SUMIF(AH5:AH140,AH141,AI5:AI140)</f>
        <v>314413563</v>
      </c>
      <c r="AJ141" s="175">
        <f>IFERROR(AI141/AF141,"-")</f>
        <v>2.2494150758966373E-2</v>
      </c>
      <c r="AK141" s="174">
        <f>SUMIF(AH5:AH140,AH141,AK5:AK140)</f>
        <v>4144</v>
      </c>
      <c r="AL141" s="175">
        <f>IFERROR(AK141/AG141,"-")</f>
        <v>0.26804657179818886</v>
      </c>
      <c r="AM141" s="189">
        <f t="shared" si="73"/>
        <v>75871.998793436287</v>
      </c>
      <c r="AN141" s="202">
        <f>IFERROR(AK141/$BB$13,0)</f>
        <v>3.3951712210081135E-3</v>
      </c>
      <c r="AO141" s="371">
        <f>SUM(AO5:AO140)</f>
        <v>102402873160</v>
      </c>
      <c r="AP141" s="371">
        <f>SUM(AP5:AP140)</f>
        <v>153894</v>
      </c>
      <c r="AQ141" s="227" t="s">
        <v>149</v>
      </c>
      <c r="AR141" s="174">
        <f>SUMIF(AQ5:AQ140,AQ141,AR5:AR140)</f>
        <v>1975091576</v>
      </c>
      <c r="AS141" s="175">
        <f>IFERROR(AR141/AO141,"-")</f>
        <v>1.9287462500334401E-2</v>
      </c>
      <c r="AT141" s="174">
        <f>SUMIF(AQ5:AQ140,AQ141,AT5:AT140)</f>
        <v>30059</v>
      </c>
      <c r="AU141" s="175">
        <f>IFERROR(AT141/AP141,"-")</f>
        <v>0.19532275462331214</v>
      </c>
      <c r="AV141" s="189">
        <f t="shared" si="74"/>
        <v>65707.161781829069</v>
      </c>
      <c r="AW141" s="202">
        <f>IFERROR(AT141/$BB$13,0)</f>
        <v>2.4627280823427338E-2</v>
      </c>
      <c r="BH141" s="142"/>
      <c r="BI141" s="142"/>
    </row>
    <row r="142" spans="1:61" s="20" customFormat="1">
      <c r="A142" s="142"/>
      <c r="B142" s="373"/>
      <c r="C142" s="374"/>
      <c r="D142" s="383"/>
      <c r="E142" s="371"/>
      <c r="F142" s="371"/>
      <c r="G142" s="227" t="s">
        <v>150</v>
      </c>
      <c r="H142" s="46">
        <f>SUMIF(G5:G140,G142,H5:H140)</f>
        <v>1807150327</v>
      </c>
      <c r="I142" s="45">
        <f>IFERROR(H142/E141,"-")</f>
        <v>2.561008883511048E-2</v>
      </c>
      <c r="J142" s="46">
        <f>SUMIF(G5:G140,G142,J5:J140)</f>
        <v>28204</v>
      </c>
      <c r="K142" s="45">
        <f>IFERROR(J142/F141,"-")</f>
        <v>0.24945163801033043</v>
      </c>
      <c r="L142" s="187">
        <f t="shared" si="70"/>
        <v>64074.256382073465</v>
      </c>
      <c r="M142" s="199">
        <f t="shared" ref="M142:M157" si="75">IFERROR(J142/$BB$13,0)</f>
        <v>2.3107482895104448E-2</v>
      </c>
      <c r="N142" s="371"/>
      <c r="O142" s="371"/>
      <c r="P142" s="227" t="s">
        <v>150</v>
      </c>
      <c r="Q142" s="46">
        <f>SUMIF(P5:P140,P142,Q5:Q140)</f>
        <v>303445681</v>
      </c>
      <c r="R142" s="45">
        <f>IFERROR(Q142/N141,"-")</f>
        <v>2.7482776920315612E-2</v>
      </c>
      <c r="S142" s="46">
        <f>SUMIF(P5:P140,P142,S5:S140)</f>
        <v>4411</v>
      </c>
      <c r="T142" s="45">
        <f>IFERROR(S142/O141,"-")</f>
        <v>0.27395813924600959</v>
      </c>
      <c r="U142" s="187">
        <f t="shared" si="71"/>
        <v>68792.945137157105</v>
      </c>
      <c r="V142" s="199">
        <f t="shared" ref="V142:V157" si="76">IFERROR(S142/$BB$13,0)</f>
        <v>3.6139238069176614E-3</v>
      </c>
      <c r="W142" s="371"/>
      <c r="X142" s="371"/>
      <c r="Y142" s="227" t="s">
        <v>150</v>
      </c>
      <c r="Z142" s="46">
        <f>SUMIF(Y5:Y140,Y142,Z5:Z140)</f>
        <v>189890948</v>
      </c>
      <c r="AA142" s="45">
        <f>IFERROR(Z142/W141,"-")</f>
        <v>2.7843251140834826E-2</v>
      </c>
      <c r="AB142" s="46">
        <f>SUMIF(Y5:Y140,Y142,AB5:AB140)</f>
        <v>2774</v>
      </c>
      <c r="AC142" s="45">
        <f>IFERROR(AB142/X141,"-")</f>
        <v>0.29927716042723057</v>
      </c>
      <c r="AD142" s="187">
        <f t="shared" si="72"/>
        <v>68453.838500360493</v>
      </c>
      <c r="AE142" s="199">
        <f t="shared" ref="AE142:AE157" si="77">IFERROR(AB142/$BB$13,0)</f>
        <v>2.2727328588505085E-3</v>
      </c>
      <c r="AF142" s="371"/>
      <c r="AG142" s="371"/>
      <c r="AH142" s="227" t="s">
        <v>150</v>
      </c>
      <c r="AI142" s="46">
        <f>SUMIF(AH5:AH140,AH142,AI5:AI140)</f>
        <v>354351333</v>
      </c>
      <c r="AJ142" s="45">
        <f>IFERROR(AI142/AF141,"-")</f>
        <v>2.5351426414587264E-2</v>
      </c>
      <c r="AK142" s="46">
        <f>SUMIF(AH5:AH140,AH142,AK5:AK140)</f>
        <v>5052</v>
      </c>
      <c r="AL142" s="45">
        <f>IFERROR(AK142/AG141,"-")</f>
        <v>0.32677878395860283</v>
      </c>
      <c r="AM142" s="187">
        <f t="shared" si="73"/>
        <v>70140.802256532072</v>
      </c>
      <c r="AN142" s="199">
        <f t="shared" ref="AN142:AN157" si="78">IFERROR(AK142/$BB$13,0)</f>
        <v>4.1390938727154901E-3</v>
      </c>
      <c r="AO142" s="371"/>
      <c r="AP142" s="371"/>
      <c r="AQ142" s="227" t="s">
        <v>150</v>
      </c>
      <c r="AR142" s="46">
        <f>SUMIF(AQ5:AQ140,AQ142,AR5:AR140)</f>
        <v>2654838289</v>
      </c>
      <c r="AS142" s="45">
        <f>IFERROR(AR142/AO141,"-")</f>
        <v>2.5925427745097849E-2</v>
      </c>
      <c r="AT142" s="46">
        <f>SUMIF(AQ5:AQ140,AQ142,AT5:AT140)</f>
        <v>40441</v>
      </c>
      <c r="AU142" s="45">
        <f>IFERROR(AT142/AP141,"-")</f>
        <v>0.26278477393530614</v>
      </c>
      <c r="AV142" s="187">
        <f t="shared" si="74"/>
        <v>65647.196879404568</v>
      </c>
      <c r="AW142" s="199">
        <f t="shared" ref="AW142:AW157" si="79">IFERROR(AT142/$BB$13,0)</f>
        <v>3.3133233433588108E-2</v>
      </c>
      <c r="BH142" s="142"/>
      <c r="BI142" s="142"/>
    </row>
    <row r="143" spans="1:61" s="20" customFormat="1">
      <c r="A143" s="142"/>
      <c r="B143" s="373"/>
      <c r="C143" s="374"/>
      <c r="D143" s="383"/>
      <c r="E143" s="371"/>
      <c r="F143" s="371"/>
      <c r="G143" s="228" t="s">
        <v>151</v>
      </c>
      <c r="H143" s="46">
        <f>SUMIF(G5:G140,G143,H5:H140)</f>
        <v>1497658004</v>
      </c>
      <c r="I143" s="45">
        <f>IFERROR(H143/E141,"-")</f>
        <v>2.122410845074885E-2</v>
      </c>
      <c r="J143" s="46">
        <f>SUMIF(G5:G140,G143,J5:J140)</f>
        <v>32646</v>
      </c>
      <c r="K143" s="45">
        <f>IFERROR(J143/F141,"-")</f>
        <v>0.28873912120568879</v>
      </c>
      <c r="L143" s="187">
        <f t="shared" si="70"/>
        <v>45875.696991974517</v>
      </c>
      <c r="M143" s="199">
        <f t="shared" si="75"/>
        <v>2.6746804942333707E-2</v>
      </c>
      <c r="N143" s="371"/>
      <c r="O143" s="371"/>
      <c r="P143" s="228" t="s">
        <v>151</v>
      </c>
      <c r="Q143" s="46">
        <f>SUMIF(P5:P140,P143,Q5:Q140)</f>
        <v>237681458</v>
      </c>
      <c r="R143" s="45">
        <f>IFERROR(Q143/N141,"-")</f>
        <v>2.152657591560634E-2</v>
      </c>
      <c r="S143" s="46">
        <f>SUMIF(P5:P140,P143,S5:S140)</f>
        <v>5136</v>
      </c>
      <c r="T143" s="45">
        <f>IFERROR(S143/O141,"-")</f>
        <v>0.31898639836035031</v>
      </c>
      <c r="U143" s="187">
        <f t="shared" si="71"/>
        <v>46277.542445482868</v>
      </c>
      <c r="V143" s="199">
        <f t="shared" si="76"/>
        <v>4.2079149109791681E-3</v>
      </c>
      <c r="W143" s="371"/>
      <c r="X143" s="371"/>
      <c r="Y143" s="228" t="s">
        <v>151</v>
      </c>
      <c r="Z143" s="46">
        <f>SUMIF(Y5:Y140,Y143,Z5:Z140)</f>
        <v>157717263</v>
      </c>
      <c r="AA143" s="45">
        <f>IFERROR(Z143/W141,"-")</f>
        <v>2.3125701404966899E-2</v>
      </c>
      <c r="AB143" s="46">
        <f>SUMIF(Y5:Y140,Y143,AB5:AB140)</f>
        <v>2998</v>
      </c>
      <c r="AC143" s="45">
        <f>IFERROR(AB143/X141,"-")</f>
        <v>0.32344373718847774</v>
      </c>
      <c r="AD143" s="187">
        <f t="shared" si="72"/>
        <v>52607.492661774515</v>
      </c>
      <c r="AE143" s="199">
        <f t="shared" si="77"/>
        <v>2.4562556275536497E-3</v>
      </c>
      <c r="AF143" s="371"/>
      <c r="AG143" s="371"/>
      <c r="AH143" s="228" t="s">
        <v>151</v>
      </c>
      <c r="AI143" s="46">
        <f>SUMIF(AH5:AH140,AH143,AI5:AI140)</f>
        <v>228507125</v>
      </c>
      <c r="AJ143" s="45">
        <f>IFERROR(AI143/AF141,"-")</f>
        <v>1.6348129737800064E-2</v>
      </c>
      <c r="AK143" s="46">
        <f>SUMIF(AH5:AH140,AH143,AK5:AK140)</f>
        <v>4951</v>
      </c>
      <c r="AL143" s="45">
        <f>IFERROR(AK143/AG141,"-")</f>
        <v>0.32024579560155242</v>
      </c>
      <c r="AM143" s="187">
        <f t="shared" si="73"/>
        <v>46153.731569379925</v>
      </c>
      <c r="AN143" s="199">
        <f t="shared" si="78"/>
        <v>4.0563447671841625E-3</v>
      </c>
      <c r="AO143" s="371"/>
      <c r="AP143" s="371"/>
      <c r="AQ143" s="228" t="s">
        <v>151</v>
      </c>
      <c r="AR143" s="46">
        <f>SUMIF(AQ5:AQ140,AQ143,AR5:AR140)</f>
        <v>2121563850</v>
      </c>
      <c r="AS143" s="45">
        <f>IFERROR(AR143/AO141,"-")</f>
        <v>2.0717815667975932E-2</v>
      </c>
      <c r="AT143" s="46">
        <f>SUMIF(AQ5:AQ140,AQ143,AT5:AT140)</f>
        <v>45731</v>
      </c>
      <c r="AU143" s="45">
        <f>IFERROR(AT143/AP141,"-")</f>
        <v>0.29715908352502374</v>
      </c>
      <c r="AV143" s="187">
        <f t="shared" si="74"/>
        <v>46392.247053421095</v>
      </c>
      <c r="AW143" s="199">
        <f t="shared" si="79"/>
        <v>3.7467320248050683E-2</v>
      </c>
      <c r="BH143" s="142"/>
      <c r="BI143" s="142"/>
    </row>
    <row r="144" spans="1:61" s="20" customFormat="1">
      <c r="A144" s="142"/>
      <c r="B144" s="373"/>
      <c r="C144" s="374"/>
      <c r="D144" s="383"/>
      <c r="E144" s="371"/>
      <c r="F144" s="371"/>
      <c r="G144" s="228" t="s">
        <v>152</v>
      </c>
      <c r="H144" s="46">
        <f>SUMIF(G5:G140,G144,H5:H140)</f>
        <v>240228727</v>
      </c>
      <c r="I144" s="45">
        <f>IFERROR(H144/E141,"-")</f>
        <v>3.4044091115699995E-3</v>
      </c>
      <c r="J144" s="46">
        <f>SUMIF(G5:G140,G144,J5:J140)</f>
        <v>4712</v>
      </c>
      <c r="K144" s="45">
        <f>IFERROR(J144/F141,"-")</f>
        <v>4.1675511214887141E-2</v>
      </c>
      <c r="L144" s="187">
        <f t="shared" si="70"/>
        <v>50982.327461799658</v>
      </c>
      <c r="M144" s="199">
        <f t="shared" si="75"/>
        <v>3.8605325273625072E-3</v>
      </c>
      <c r="N144" s="371"/>
      <c r="O144" s="371"/>
      <c r="P144" s="228" t="s">
        <v>152</v>
      </c>
      <c r="Q144" s="46">
        <f>SUMIF(P5:P140,P144,Q5:Q140)</f>
        <v>30357097</v>
      </c>
      <c r="R144" s="45">
        <f>IFERROR(Q144/N141,"-")</f>
        <v>2.7494124221836671E-3</v>
      </c>
      <c r="S144" s="46">
        <f>SUMIF(P5:P140,P144,S5:S140)</f>
        <v>792</v>
      </c>
      <c r="T144" s="45">
        <f>IFERROR(S144/O141,"-")</f>
        <v>4.9189491335941866E-2</v>
      </c>
      <c r="U144" s="187">
        <f t="shared" si="71"/>
        <v>38329.667929292926</v>
      </c>
      <c r="V144" s="199">
        <f t="shared" si="76"/>
        <v>6.4888407505753524E-4</v>
      </c>
      <c r="W144" s="371"/>
      <c r="X144" s="371"/>
      <c r="Y144" s="228" t="s">
        <v>152</v>
      </c>
      <c r="Z144" s="46">
        <f>SUMIF(Y5:Y140,Y144,Z5:Z140)</f>
        <v>13821359</v>
      </c>
      <c r="AA144" s="45">
        <f>IFERROR(Z144/W141,"-")</f>
        <v>2.0265924932063519E-3</v>
      </c>
      <c r="AB144" s="46">
        <f>SUMIF(Y5:Y140,Y144,AB5:AB140)</f>
        <v>454</v>
      </c>
      <c r="AC144" s="45">
        <f>IFERROR(AB144/X141,"-")</f>
        <v>4.8980472542884887E-2</v>
      </c>
      <c r="AD144" s="187">
        <f t="shared" si="72"/>
        <v>30443.522026431718</v>
      </c>
      <c r="AE144" s="199">
        <f t="shared" si="77"/>
        <v>3.7196132585368813E-4</v>
      </c>
      <c r="AF144" s="371"/>
      <c r="AG144" s="371"/>
      <c r="AH144" s="228" t="s">
        <v>152</v>
      </c>
      <c r="AI144" s="46">
        <f>SUMIF(AH5:AH140,AH144,AI5:AI140)</f>
        <v>34551327</v>
      </c>
      <c r="AJ144" s="45">
        <f>IFERROR(AI144/AF141,"-")</f>
        <v>2.4719123152468631E-3</v>
      </c>
      <c r="AK144" s="46">
        <f>SUMIF(AH5:AH140,AH144,AK5:AK140)</f>
        <v>808</v>
      </c>
      <c r="AL144" s="45">
        <f>IFERROR(AK144/AG141,"-")</f>
        <v>5.226390685640362E-2</v>
      </c>
      <c r="AM144" s="187">
        <f t="shared" si="73"/>
        <v>42761.543316831681</v>
      </c>
      <c r="AN144" s="199">
        <f t="shared" si="78"/>
        <v>6.6199284425061671E-4</v>
      </c>
      <c r="AO144" s="371"/>
      <c r="AP144" s="371"/>
      <c r="AQ144" s="228" t="s">
        <v>152</v>
      </c>
      <c r="AR144" s="46">
        <f>SUMIF(AQ5:AQ140,AQ144,AR5:AR140)</f>
        <v>318958510</v>
      </c>
      <c r="AS144" s="45">
        <f>IFERROR(AR144/AO141,"-")</f>
        <v>3.1147418051604989E-3</v>
      </c>
      <c r="AT144" s="46">
        <f>SUMIF(AQ5:AQ140,AQ144,AT5:AT140)</f>
        <v>6766</v>
      </c>
      <c r="AU144" s="45">
        <f>IFERROR(AT144/AP141,"-")</f>
        <v>4.3965326783370375E-2</v>
      </c>
      <c r="AV144" s="187">
        <f t="shared" si="74"/>
        <v>47141.37008572273</v>
      </c>
      <c r="AW144" s="199">
        <f t="shared" si="79"/>
        <v>5.5433707725243472E-3</v>
      </c>
      <c r="BH144" s="142"/>
      <c r="BI144" s="142"/>
    </row>
    <row r="145" spans="1:61" s="20" customFormat="1">
      <c r="A145" s="142"/>
      <c r="B145" s="373"/>
      <c r="C145" s="374"/>
      <c r="D145" s="383"/>
      <c r="E145" s="371"/>
      <c r="F145" s="371"/>
      <c r="G145" s="228" t="s">
        <v>153</v>
      </c>
      <c r="H145" s="46">
        <f>SUMIF(G5:G140,G145,H5:H140)</f>
        <v>1876660082</v>
      </c>
      <c r="I145" s="45">
        <f>IFERROR(H145/E141,"-")</f>
        <v>2.6595148558067754E-2</v>
      </c>
      <c r="J145" s="46">
        <f>SUMIF(G5:G140,G145,J5:J140)</f>
        <v>37483</v>
      </c>
      <c r="K145" s="45">
        <f>IFERROR(J145/F141,"-")</f>
        <v>0.33152020094813556</v>
      </c>
      <c r="L145" s="187">
        <f t="shared" si="70"/>
        <v>50066.965877864634</v>
      </c>
      <c r="M145" s="199">
        <f t="shared" si="75"/>
        <v>3.0709749729017161E-2</v>
      </c>
      <c r="N145" s="371"/>
      <c r="O145" s="371"/>
      <c r="P145" s="228" t="s">
        <v>153</v>
      </c>
      <c r="Q145" s="46">
        <f>SUMIF(P5:P140,P145,Q5:Q140)</f>
        <v>322807171</v>
      </c>
      <c r="R145" s="45">
        <f>IFERROR(Q145/N141,"-")</f>
        <v>2.9236328029566435E-2</v>
      </c>
      <c r="S145" s="46">
        <f>SUMIF(P5:P140,P145,S5:S140)</f>
        <v>6027</v>
      </c>
      <c r="T145" s="45">
        <f>IFERROR(S145/O141,"-")</f>
        <v>0.3743245761132849</v>
      </c>
      <c r="U145" s="187">
        <f t="shared" si="71"/>
        <v>53560.174381947902</v>
      </c>
      <c r="V145" s="199">
        <f t="shared" si="76"/>
        <v>4.937909495418895E-3</v>
      </c>
      <c r="W145" s="371"/>
      <c r="X145" s="371"/>
      <c r="Y145" s="228" t="s">
        <v>153</v>
      </c>
      <c r="Z145" s="46">
        <f>SUMIF(Y5:Y140,Y145,Z5:Z140)</f>
        <v>179599045</v>
      </c>
      <c r="AA145" s="45">
        <f>IFERROR(Z145/W141,"-")</f>
        <v>2.6334174257685496E-2</v>
      </c>
      <c r="AB145" s="46">
        <f>SUMIF(Y5:Y140,Y145,AB5:AB140)</f>
        <v>3614</v>
      </c>
      <c r="AC145" s="45">
        <f>IFERROR(AB145/X141,"-")</f>
        <v>0.38990182328190742</v>
      </c>
      <c r="AD145" s="187">
        <f t="shared" si="72"/>
        <v>49695.363862755949</v>
      </c>
      <c r="AE145" s="199">
        <f t="shared" si="77"/>
        <v>2.9609432414872882E-3</v>
      </c>
      <c r="AF145" s="371"/>
      <c r="AG145" s="371"/>
      <c r="AH145" s="228" t="s">
        <v>153</v>
      </c>
      <c r="AI145" s="46">
        <f>SUMIF(AH5:AH140,AH145,AI5:AI140)</f>
        <v>306692396</v>
      </c>
      <c r="AJ145" s="45">
        <f>IFERROR(AI145/AF141,"-")</f>
        <v>2.1941753804852929E-2</v>
      </c>
      <c r="AK145" s="46">
        <f>SUMIF(AH5:AH140,AH145,AK5:AK140)</f>
        <v>6258</v>
      </c>
      <c r="AL145" s="45">
        <f>IFERROR(AK145/AG141,"-")</f>
        <v>0.40478654592496766</v>
      </c>
      <c r="AM145" s="187">
        <f t="shared" si="73"/>
        <v>49008.053052093317</v>
      </c>
      <c r="AN145" s="199">
        <f t="shared" si="78"/>
        <v>5.1271673506440097E-3</v>
      </c>
      <c r="AO145" s="371"/>
      <c r="AP145" s="371"/>
      <c r="AQ145" s="228" t="s">
        <v>153</v>
      </c>
      <c r="AR145" s="46">
        <f>SUMIF(AQ5:AQ140,AQ145,AR5:AR140)</f>
        <v>2685758694</v>
      </c>
      <c r="AS145" s="45">
        <f>IFERROR(AR145/AO141,"-")</f>
        <v>2.62273763530406E-2</v>
      </c>
      <c r="AT145" s="46">
        <f>SUMIF(AQ5:AQ140,AQ145,AT5:AT140)</f>
        <v>53382</v>
      </c>
      <c r="AU145" s="45">
        <f>IFERROR(AT145/AP141,"-")</f>
        <v>0.34687512183710867</v>
      </c>
      <c r="AV145" s="187">
        <f t="shared" si="74"/>
        <v>50312.065752500843</v>
      </c>
      <c r="AW145" s="199">
        <f t="shared" si="79"/>
        <v>4.3735769816567356E-2</v>
      </c>
      <c r="BH145" s="142"/>
      <c r="BI145" s="142"/>
    </row>
    <row r="146" spans="1:61" s="20" customFormat="1">
      <c r="A146" s="142"/>
      <c r="B146" s="373"/>
      <c r="C146" s="374"/>
      <c r="D146" s="383"/>
      <c r="E146" s="371"/>
      <c r="F146" s="371"/>
      <c r="G146" s="228" t="s">
        <v>154</v>
      </c>
      <c r="H146" s="46">
        <f>SUMIF(G5:G140,G146,H5:H140)</f>
        <v>2834910570</v>
      </c>
      <c r="I146" s="45">
        <f>IFERROR(H146/E141,"-")</f>
        <v>4.0175026090839255E-2</v>
      </c>
      <c r="J146" s="46">
        <f>SUMIF(G5:G140,G146,J5:J140)</f>
        <v>41039</v>
      </c>
      <c r="K146" s="45">
        <f>IFERROR(J146/F141,"-")</f>
        <v>0.36297141442015141</v>
      </c>
      <c r="L146" s="187">
        <f t="shared" si="70"/>
        <v>69078.451472989109</v>
      </c>
      <c r="M146" s="199">
        <f t="shared" si="75"/>
        <v>3.3623173682179527E-2</v>
      </c>
      <c r="N146" s="371"/>
      <c r="O146" s="371"/>
      <c r="P146" s="228" t="s">
        <v>154</v>
      </c>
      <c r="Q146" s="46">
        <f>SUMIF(P5:P140,P146,Q5:Q140)</f>
        <v>491199925</v>
      </c>
      <c r="R146" s="45">
        <f>IFERROR(Q146/N141,"-")</f>
        <v>4.4487494162260825E-2</v>
      </c>
      <c r="S146" s="46">
        <f>SUMIF(P5:P140,P146,S5:S140)</f>
        <v>6632</v>
      </c>
      <c r="T146" s="45">
        <f>IFERROR(S146/O141,"-")</f>
        <v>0.41189988199490712</v>
      </c>
      <c r="U146" s="187">
        <f t="shared" si="71"/>
        <v>74065.127412545233</v>
      </c>
      <c r="V146" s="199">
        <f t="shared" si="76"/>
        <v>5.4335848305322896E-3</v>
      </c>
      <c r="W146" s="371"/>
      <c r="X146" s="371"/>
      <c r="Y146" s="228" t="s">
        <v>154</v>
      </c>
      <c r="Z146" s="46">
        <f>SUMIF(Y5:Y140,Y146,Z5:Z140)</f>
        <v>285361393</v>
      </c>
      <c r="AA146" s="45">
        <f>IFERROR(Z146/W141,"-")</f>
        <v>4.1841851941238746E-2</v>
      </c>
      <c r="AB146" s="46">
        <f>SUMIF(Y5:Y140,Y146,AB5:AB140)</f>
        <v>3898</v>
      </c>
      <c r="AC146" s="45">
        <f>IFERROR(AB146/X141,"-")</f>
        <v>0.42054159024706012</v>
      </c>
      <c r="AD146" s="187">
        <f t="shared" si="72"/>
        <v>73207.130066700876</v>
      </c>
      <c r="AE146" s="199">
        <f t="shared" si="77"/>
        <v>3.1936238946644853E-3</v>
      </c>
      <c r="AF146" s="371"/>
      <c r="AG146" s="371"/>
      <c r="AH146" s="228" t="s">
        <v>154</v>
      </c>
      <c r="AI146" s="46">
        <f>SUMIF(AH5:AH140,AH146,AI5:AI140)</f>
        <v>506932925</v>
      </c>
      <c r="AJ146" s="45">
        <f>IFERROR(AI146/AF141,"-")</f>
        <v>3.6267600961074932E-2</v>
      </c>
      <c r="AK146" s="46">
        <f>SUMIF(AH5:AH140,AH146,AK5:AK140)</f>
        <v>6575</v>
      </c>
      <c r="AL146" s="45">
        <f>IFERROR(AK146/AG141,"-")</f>
        <v>0.42529107373868047</v>
      </c>
      <c r="AM146" s="187">
        <f t="shared" si="73"/>
        <v>77100.064638783268</v>
      </c>
      <c r="AN146" s="199">
        <f t="shared" si="78"/>
        <v>5.3868848402819367E-3</v>
      </c>
      <c r="AO146" s="371"/>
      <c r="AP146" s="371"/>
      <c r="AQ146" s="228" t="s">
        <v>154</v>
      </c>
      <c r="AR146" s="46">
        <f>SUMIF(AQ5:AQ140,AQ146,AR5:AR140)</f>
        <v>4118404813</v>
      </c>
      <c r="AS146" s="45">
        <f>IFERROR(AR146/AO141,"-")</f>
        <v>4.0217668566439276E-2</v>
      </c>
      <c r="AT146" s="46">
        <f>SUMIF(AQ5:AQ140,AQ146,AT5:AT140)</f>
        <v>58144</v>
      </c>
      <c r="AU146" s="45">
        <f>IFERROR(AT146/AP141,"-")</f>
        <v>0.37781849844698301</v>
      </c>
      <c r="AV146" s="187">
        <f t="shared" si="74"/>
        <v>70831.122953357175</v>
      </c>
      <c r="AW146" s="199">
        <f t="shared" si="79"/>
        <v>4.7637267247658238E-2</v>
      </c>
      <c r="BH146" s="142"/>
      <c r="BI146" s="142"/>
    </row>
    <row r="147" spans="1:61" s="20" customFormat="1">
      <c r="A147" s="142"/>
      <c r="B147" s="373"/>
      <c r="C147" s="374"/>
      <c r="D147" s="383"/>
      <c r="E147" s="371"/>
      <c r="F147" s="371"/>
      <c r="G147" s="228" t="s">
        <v>155</v>
      </c>
      <c r="H147" s="46">
        <f>SUMIF(G5:G140,G147,H5:H140)</f>
        <v>1526265377</v>
      </c>
      <c r="I147" s="45">
        <f>IFERROR(H147/E141,"-")</f>
        <v>2.1629518754984787E-2</v>
      </c>
      <c r="J147" s="46">
        <f>SUMIF(G5:G140,G147,J5:J140)</f>
        <v>10927</v>
      </c>
      <c r="K147" s="45">
        <f>IFERROR(J147/F141,"-")</f>
        <v>9.6644378405151068E-2</v>
      </c>
      <c r="L147" s="187">
        <f t="shared" si="70"/>
        <v>139678.35426008969</v>
      </c>
      <c r="M147" s="199">
        <f t="shared" si="75"/>
        <v>8.9524700608001103E-3</v>
      </c>
      <c r="N147" s="371"/>
      <c r="O147" s="371"/>
      <c r="P147" s="228" t="s">
        <v>155</v>
      </c>
      <c r="Q147" s="46">
        <f>SUMIF(P5:P140,P147,Q5:Q140)</f>
        <v>260403681</v>
      </c>
      <c r="R147" s="45">
        <f>IFERROR(Q147/N141,"-")</f>
        <v>2.3584505307729292E-2</v>
      </c>
      <c r="S147" s="46">
        <f>SUMIF(P5:P140,P147,S5:S140)</f>
        <v>1892</v>
      </c>
      <c r="T147" s="45">
        <f>IFERROR(S147/O141,"-")</f>
        <v>0.1175082293025278</v>
      </c>
      <c r="U147" s="187">
        <f t="shared" si="71"/>
        <v>137634.08086680761</v>
      </c>
      <c r="V147" s="199">
        <f t="shared" si="76"/>
        <v>1.5501119570818897E-3</v>
      </c>
      <c r="W147" s="371"/>
      <c r="X147" s="371"/>
      <c r="Y147" s="228" t="s">
        <v>155</v>
      </c>
      <c r="Z147" s="46">
        <f>SUMIF(Y5:Y140,Y147,Z5:Z140)</f>
        <v>187325796</v>
      </c>
      <c r="AA147" s="45">
        <f>IFERROR(Z147/W141,"-")</f>
        <v>2.7467129097616554E-2</v>
      </c>
      <c r="AB147" s="46">
        <f>SUMIF(Y5:Y140,Y147,AB5:AB140)</f>
        <v>1095</v>
      </c>
      <c r="AC147" s="45">
        <f>IFERROR(AB147/X141,"-")</f>
        <v>0.11813572122127522</v>
      </c>
      <c r="AD147" s="187">
        <f t="shared" si="72"/>
        <v>171073.78630136987</v>
      </c>
      <c r="AE147" s="199">
        <f t="shared" si="77"/>
        <v>8.9713139165151646E-4</v>
      </c>
      <c r="AF147" s="371"/>
      <c r="AG147" s="371"/>
      <c r="AH147" s="228" t="s">
        <v>155</v>
      </c>
      <c r="AI147" s="46">
        <f>SUMIF(AH5:AH140,AH147,AI5:AI140)</f>
        <v>413622386</v>
      </c>
      <c r="AJ147" s="45">
        <f>IFERROR(AI147/AF141,"-")</f>
        <v>2.9591866900370908E-2</v>
      </c>
      <c r="AK147" s="46">
        <f>SUMIF(AH5:AH140,AH147,AK5:AK140)</f>
        <v>2300</v>
      </c>
      <c r="AL147" s="45">
        <f>IFERROR(AK147/AG141,"-")</f>
        <v>0.14877102199223805</v>
      </c>
      <c r="AM147" s="187">
        <f t="shared" si="73"/>
        <v>179835.82</v>
      </c>
      <c r="AN147" s="199">
        <f t="shared" si="78"/>
        <v>1.8843855715054683E-3</v>
      </c>
      <c r="AO147" s="371"/>
      <c r="AP147" s="371"/>
      <c r="AQ147" s="228" t="s">
        <v>155</v>
      </c>
      <c r="AR147" s="46">
        <f>SUMIF(AQ5:AQ140,AQ147,AR5:AR140)</f>
        <v>2387617240</v>
      </c>
      <c r="AS147" s="45">
        <f>IFERROR(AR147/AO141,"-")</f>
        <v>2.3315920406544188E-2</v>
      </c>
      <c r="AT147" s="46">
        <f>SUMIF(AQ5:AQ140,AQ147,AT5:AT140)</f>
        <v>16214</v>
      </c>
      <c r="AU147" s="45">
        <f>IFERROR(AT147/AP141,"-")</f>
        <v>0.10535823358935371</v>
      </c>
      <c r="AV147" s="187">
        <f t="shared" si="74"/>
        <v>147256.52152460837</v>
      </c>
      <c r="AW147" s="199">
        <f t="shared" si="79"/>
        <v>1.3284098981038984E-2</v>
      </c>
      <c r="BH147" s="142"/>
      <c r="BI147" s="142"/>
    </row>
    <row r="148" spans="1:61" s="20" customFormat="1">
      <c r="A148" s="142"/>
      <c r="B148" s="373"/>
      <c r="C148" s="374"/>
      <c r="D148" s="383"/>
      <c r="E148" s="371"/>
      <c r="F148" s="371"/>
      <c r="G148" s="228" t="s">
        <v>165</v>
      </c>
      <c r="H148" s="46">
        <f>SUMIF(G5:G140,G148,H5:H140)</f>
        <v>196555</v>
      </c>
      <c r="I148" s="45">
        <f>IFERROR(H148/E141,"-")</f>
        <v>2.7854854882723547E-6</v>
      </c>
      <c r="J148" s="46">
        <f>SUMIF(G5:G140,G148,J5:J140)</f>
        <v>43</v>
      </c>
      <c r="K148" s="45">
        <f>IFERROR(J148/F141,"-")</f>
        <v>3.8031557348050662E-4</v>
      </c>
      <c r="L148" s="187">
        <f t="shared" si="70"/>
        <v>4571.0465116279074</v>
      </c>
      <c r="M148" s="199">
        <f t="shared" si="75"/>
        <v>3.522981720640658E-5</v>
      </c>
      <c r="N148" s="371"/>
      <c r="O148" s="371"/>
      <c r="P148" s="228" t="s">
        <v>290</v>
      </c>
      <c r="Q148" s="46">
        <f>SUMIF(P5:P140,P148,Q5:Q140)</f>
        <v>9482</v>
      </c>
      <c r="R148" s="45">
        <f>IFERROR(Q148/N141,"-")</f>
        <v>8.5877541542083319E-7</v>
      </c>
      <c r="S148" s="46">
        <f>SUMIF(P5:P140,P148,S5:S140)</f>
        <v>8</v>
      </c>
      <c r="T148" s="45">
        <f>IFERROR(S148/O141,"-")</f>
        <v>4.9686354884789763E-4</v>
      </c>
      <c r="U148" s="187">
        <f t="shared" si="71"/>
        <v>1185.25</v>
      </c>
      <c r="V148" s="199">
        <f t="shared" si="76"/>
        <v>6.5543845965407593E-6</v>
      </c>
      <c r="W148" s="371"/>
      <c r="X148" s="371"/>
      <c r="Y148" s="228" t="s">
        <v>165</v>
      </c>
      <c r="Z148" s="46">
        <f>SUMIF(Y5:Y140,Y148,Z5:Z140)</f>
        <v>6600</v>
      </c>
      <c r="AA148" s="45">
        <f>IFERROR(Z148/W141,"-")</f>
        <v>9.6774206177279101E-7</v>
      </c>
      <c r="AB148" s="46">
        <f>SUMIF(Y5:Y140,Y148,AB5:AB140)</f>
        <v>5</v>
      </c>
      <c r="AC148" s="45">
        <f>IFERROR(AB148/X141,"-")</f>
        <v>5.394325169921243E-4</v>
      </c>
      <c r="AD148" s="187">
        <f t="shared" si="72"/>
        <v>1320</v>
      </c>
      <c r="AE148" s="199">
        <f t="shared" si="77"/>
        <v>4.0964903728379747E-6</v>
      </c>
      <c r="AF148" s="371"/>
      <c r="AG148" s="371"/>
      <c r="AH148" s="228" t="s">
        <v>165</v>
      </c>
      <c r="AI148" s="46">
        <f>SUMIF(AH5:AH140,AH148,AI5:AI140)</f>
        <v>37966</v>
      </c>
      <c r="AJ148" s="45">
        <f>IFERROR(AI148/AF141,"-")</f>
        <v>2.7162089305763106E-6</v>
      </c>
      <c r="AK148" s="46">
        <f>SUMIF(AH5:AH140,AH148,AK5:AK140)</f>
        <v>14</v>
      </c>
      <c r="AL148" s="45">
        <f>IFERROR(AK148/AG141,"-")</f>
        <v>9.0556274256144891E-4</v>
      </c>
      <c r="AM148" s="187">
        <f t="shared" si="73"/>
        <v>2711.8571428571427</v>
      </c>
      <c r="AN148" s="199">
        <f t="shared" si="78"/>
        <v>1.1470173043946329E-5</v>
      </c>
      <c r="AO148" s="371"/>
      <c r="AP148" s="371"/>
      <c r="AQ148" s="228" t="s">
        <v>165</v>
      </c>
      <c r="AR148" s="46">
        <f>SUMIF(AQ5:AQ140,AQ148,AR5:AR140)</f>
        <v>250603</v>
      </c>
      <c r="AS148" s="45">
        <f>IFERROR(AR148/AO141,"-")</f>
        <v>2.4472262571035853E-6</v>
      </c>
      <c r="AT148" s="46">
        <f>SUMIF(AQ5:AQ140,AQ148,AT5:AT140)</f>
        <v>70</v>
      </c>
      <c r="AU148" s="45">
        <f>IFERROR(AT148/AP141,"-")</f>
        <v>4.5485853899437278E-4</v>
      </c>
      <c r="AV148" s="187">
        <f t="shared" si="74"/>
        <v>3580.042857142857</v>
      </c>
      <c r="AW148" s="199">
        <f t="shared" si="79"/>
        <v>5.7350865219731647E-5</v>
      </c>
      <c r="BH148" s="142"/>
      <c r="BI148" s="142"/>
    </row>
    <row r="149" spans="1:61" s="20" customFormat="1">
      <c r="A149" s="142"/>
      <c r="B149" s="373"/>
      <c r="C149" s="374"/>
      <c r="D149" s="383"/>
      <c r="E149" s="371"/>
      <c r="F149" s="371"/>
      <c r="G149" s="228" t="s">
        <v>156</v>
      </c>
      <c r="H149" s="46">
        <f>SUMIF(G5:G140,G149,H5:H140)</f>
        <v>25323159</v>
      </c>
      <c r="I149" s="45">
        <f>IFERROR(H149/E141,"-")</f>
        <v>3.5886796017253937E-4</v>
      </c>
      <c r="J149" s="46">
        <f>SUMIF(G5:G140,G149,J5:J140)</f>
        <v>1010</v>
      </c>
      <c r="K149" s="45">
        <f>IFERROR(J149/F141,"-")</f>
        <v>8.9329937026816665E-3</v>
      </c>
      <c r="L149" s="187">
        <f t="shared" si="70"/>
        <v>25072.434653465345</v>
      </c>
      <c r="M149" s="199">
        <f t="shared" si="75"/>
        <v>8.2749105531327086E-4</v>
      </c>
      <c r="N149" s="371"/>
      <c r="O149" s="371"/>
      <c r="P149" s="228" t="s">
        <v>156</v>
      </c>
      <c r="Q149" s="46">
        <f>SUMIF(P5:P140,P149,Q5:Q140)</f>
        <v>4457397</v>
      </c>
      <c r="R149" s="45">
        <f>IFERROR(Q149/N141,"-")</f>
        <v>4.0370206289501957E-4</v>
      </c>
      <c r="S149" s="46">
        <f>SUMIF(P5:P140,P149,S5:S140)</f>
        <v>206</v>
      </c>
      <c r="T149" s="45">
        <f>IFERROR(S149/O141,"-")</f>
        <v>1.2794236382833364E-2</v>
      </c>
      <c r="U149" s="187">
        <f t="shared" si="71"/>
        <v>21637.849514563106</v>
      </c>
      <c r="V149" s="199">
        <f t="shared" si="76"/>
        <v>1.6877540336092457E-4</v>
      </c>
      <c r="W149" s="371"/>
      <c r="X149" s="371"/>
      <c r="Y149" s="228" t="s">
        <v>156</v>
      </c>
      <c r="Z149" s="46">
        <f>SUMIF(Y5:Y140,Y149,Z5:Z140)</f>
        <v>3174829</v>
      </c>
      <c r="AA149" s="45">
        <f>IFERROR(Z149/W141,"-")</f>
        <v>4.6551750942970429E-4</v>
      </c>
      <c r="AB149" s="46">
        <f>SUMIF(Y5:Y140,Y149,AB5:AB140)</f>
        <v>135</v>
      </c>
      <c r="AC149" s="45">
        <f>IFERROR(AB149/X141,"-")</f>
        <v>1.4564677958787355E-2</v>
      </c>
      <c r="AD149" s="187">
        <f t="shared" si="72"/>
        <v>23517.251851851852</v>
      </c>
      <c r="AE149" s="199">
        <f t="shared" si="77"/>
        <v>1.1060524006662531E-4</v>
      </c>
      <c r="AF149" s="371"/>
      <c r="AG149" s="371"/>
      <c r="AH149" s="228" t="s">
        <v>156</v>
      </c>
      <c r="AI149" s="46">
        <f>SUMIF(AH5:AH140,AH149,AI5:AI140)</f>
        <v>6806404</v>
      </c>
      <c r="AJ149" s="45">
        <f>IFERROR(AI149/AF141,"-")</f>
        <v>4.8695188668572724E-4</v>
      </c>
      <c r="AK149" s="46">
        <f>SUMIF(AH5:AH140,AH149,AK5:AK140)</f>
        <v>241</v>
      </c>
      <c r="AL149" s="45">
        <f>IFERROR(AK149/AG141,"-")</f>
        <v>1.5588615782664942E-2</v>
      </c>
      <c r="AM149" s="187">
        <f t="shared" si="73"/>
        <v>28242.340248962657</v>
      </c>
      <c r="AN149" s="199">
        <f t="shared" si="78"/>
        <v>1.974508359707904E-4</v>
      </c>
      <c r="AO149" s="371"/>
      <c r="AP149" s="371"/>
      <c r="AQ149" s="228" t="s">
        <v>156</v>
      </c>
      <c r="AR149" s="46">
        <f>SUMIF(AQ5:AQ140,AQ149,AR5:AR140)</f>
        <v>39761789</v>
      </c>
      <c r="AS149" s="45">
        <f>IFERROR(AR149/AO141,"-")</f>
        <v>3.882878260444309E-4</v>
      </c>
      <c r="AT149" s="46">
        <f>SUMIF(AQ5:AQ140,AQ149,AT5:AT140)</f>
        <v>1592</v>
      </c>
      <c r="AU149" s="45">
        <f>IFERROR(AT149/AP141,"-")</f>
        <v>1.0344782772557735E-2</v>
      </c>
      <c r="AV149" s="187">
        <f t="shared" si="74"/>
        <v>24975.998115577888</v>
      </c>
      <c r="AW149" s="199">
        <f t="shared" si="79"/>
        <v>1.3043225347116113E-3</v>
      </c>
      <c r="BH149" s="142"/>
      <c r="BI149" s="142"/>
    </row>
    <row r="150" spans="1:61" s="20" customFormat="1">
      <c r="A150" s="142"/>
      <c r="B150" s="373"/>
      <c r="C150" s="374"/>
      <c r="D150" s="383"/>
      <c r="E150" s="371"/>
      <c r="F150" s="371"/>
      <c r="G150" s="228" t="s">
        <v>157</v>
      </c>
      <c r="H150" s="46">
        <f>SUMIF(G5:G140,G150,H5:H140)</f>
        <v>47780202</v>
      </c>
      <c r="I150" s="45">
        <f>IFERROR(H150/E141,"-")</f>
        <v>6.7711866550187864E-4</v>
      </c>
      <c r="J150" s="46">
        <f>SUMIF(G5:G140,G150,J5:J140)</f>
        <v>4004</v>
      </c>
      <c r="K150" s="45">
        <f>IFERROR(J150/F141,"-")</f>
        <v>3.5413571074789499E-2</v>
      </c>
      <c r="L150" s="187">
        <f t="shared" si="70"/>
        <v>11933.117382617382</v>
      </c>
      <c r="M150" s="199">
        <f t="shared" si="75"/>
        <v>3.2804694905686502E-3</v>
      </c>
      <c r="N150" s="371"/>
      <c r="O150" s="371"/>
      <c r="P150" s="228" t="s">
        <v>157</v>
      </c>
      <c r="Q150" s="46">
        <f>SUMIF(P5:P140,P150,Q5:Q140)</f>
        <v>7471016</v>
      </c>
      <c r="R150" s="45">
        <f>IFERROR(Q150/N141,"-")</f>
        <v>6.7664257213833495E-4</v>
      </c>
      <c r="S150" s="46">
        <f>SUMIF(P5:P140,P150,S5:S140)</f>
        <v>674</v>
      </c>
      <c r="T150" s="45">
        <f>IFERROR(S150/O141,"-")</f>
        <v>4.186075399043538E-2</v>
      </c>
      <c r="U150" s="187">
        <f t="shared" si="71"/>
        <v>11084.593471810089</v>
      </c>
      <c r="V150" s="199">
        <f t="shared" si="76"/>
        <v>5.5220690225855895E-4</v>
      </c>
      <c r="W150" s="371"/>
      <c r="X150" s="371"/>
      <c r="Y150" s="228" t="s">
        <v>157</v>
      </c>
      <c r="Z150" s="46">
        <f>SUMIF(Y5:Y140,Y150,Z5:Z140)</f>
        <v>4623525</v>
      </c>
      <c r="AA150" s="45">
        <f>IFERROR(Z150/W141,"-")</f>
        <v>6.7793630547849143E-4</v>
      </c>
      <c r="AB150" s="46">
        <f>SUMIF(Y5:Y140,Y150,AB5:AB140)</f>
        <v>418</v>
      </c>
      <c r="AC150" s="45">
        <f>IFERROR(AB150/X141,"-")</f>
        <v>4.509655842054159E-2</v>
      </c>
      <c r="AD150" s="187">
        <f t="shared" si="72"/>
        <v>11061.064593301435</v>
      </c>
      <c r="AE150" s="199">
        <f t="shared" si="77"/>
        <v>3.4246659516925468E-4</v>
      </c>
      <c r="AF150" s="371"/>
      <c r="AG150" s="371"/>
      <c r="AH150" s="228" t="s">
        <v>157</v>
      </c>
      <c r="AI150" s="46">
        <f>SUMIF(AH5:AH140,AH150,AI5:AI140)</f>
        <v>13048682</v>
      </c>
      <c r="AJ150" s="45">
        <f>IFERROR(AI150/AF141,"-")</f>
        <v>9.3354439710926487E-4</v>
      </c>
      <c r="AK150" s="46">
        <f>SUMIF(AH5:AH140,AH150,AK5:AK140)</f>
        <v>984</v>
      </c>
      <c r="AL150" s="45">
        <f>IFERROR(AK150/AG141,"-")</f>
        <v>6.3648124191461833E-2</v>
      </c>
      <c r="AM150" s="187">
        <f t="shared" si="73"/>
        <v>13260.855691056911</v>
      </c>
      <c r="AN150" s="199">
        <f t="shared" si="78"/>
        <v>8.0618930537451345E-4</v>
      </c>
      <c r="AO150" s="371"/>
      <c r="AP150" s="371"/>
      <c r="AQ150" s="228" t="s">
        <v>157</v>
      </c>
      <c r="AR150" s="46">
        <f>SUMIF(AQ5:AQ140,AQ150,AR5:AR140)</f>
        <v>72923425</v>
      </c>
      <c r="AS150" s="45">
        <f>IFERROR(AR150/AO141,"-")</f>
        <v>7.1212284137829162E-4</v>
      </c>
      <c r="AT150" s="46">
        <f>SUMIF(AQ5:AQ140,AQ150,AT5:AT140)</f>
        <v>6080</v>
      </c>
      <c r="AU150" s="45">
        <f>IFERROR(AT150/AP141,"-")</f>
        <v>3.9507713101225521E-2</v>
      </c>
      <c r="AV150" s="187">
        <f t="shared" si="74"/>
        <v>11993.984375</v>
      </c>
      <c r="AW150" s="199">
        <f t="shared" si="79"/>
        <v>4.9813322933709775E-3</v>
      </c>
      <c r="BH150" s="142"/>
      <c r="BI150" s="142"/>
    </row>
    <row r="151" spans="1:61" s="20" customFormat="1">
      <c r="A151" s="142"/>
      <c r="B151" s="373"/>
      <c r="C151" s="374"/>
      <c r="D151" s="383"/>
      <c r="E151" s="371"/>
      <c r="F151" s="371"/>
      <c r="G151" s="228" t="s">
        <v>158</v>
      </c>
      <c r="H151" s="46">
        <f>SUMIF(G5:G140,G151,H5:H140)</f>
        <v>14949611</v>
      </c>
      <c r="I151" s="45">
        <f>IFERROR(H151/E141,"-")</f>
        <v>2.118588918919222E-4</v>
      </c>
      <c r="J151" s="46">
        <f>SUMIF(G5:G140,G151,J5:J140)</f>
        <v>381</v>
      </c>
      <c r="K151" s="45">
        <f>IFERROR(J151/F141,"-")</f>
        <v>3.3697728720016983E-3</v>
      </c>
      <c r="L151" s="187">
        <f t="shared" si="70"/>
        <v>39237.824146981628</v>
      </c>
      <c r="M151" s="199">
        <f t="shared" si="75"/>
        <v>3.1215256641025366E-4</v>
      </c>
      <c r="N151" s="371"/>
      <c r="O151" s="371"/>
      <c r="P151" s="228" t="s">
        <v>158</v>
      </c>
      <c r="Q151" s="46">
        <f>SUMIF(P5:P140,P151,Q5:Q140)</f>
        <v>4331400</v>
      </c>
      <c r="R151" s="45">
        <f>IFERROR(Q151/N141,"-")</f>
        <v>3.9229063851020852E-4</v>
      </c>
      <c r="S151" s="46">
        <f>SUMIF(P5:P140,P151,S5:S140)</f>
        <v>95</v>
      </c>
      <c r="T151" s="45">
        <f>IFERROR(S151/O141,"-")</f>
        <v>5.9002546425687844E-3</v>
      </c>
      <c r="U151" s="187">
        <f t="shared" si="71"/>
        <v>45593.684210526313</v>
      </c>
      <c r="V151" s="199">
        <f t="shared" si="76"/>
        <v>7.7833317083921523E-5</v>
      </c>
      <c r="W151" s="371"/>
      <c r="X151" s="371"/>
      <c r="Y151" s="228" t="s">
        <v>158</v>
      </c>
      <c r="Z151" s="46">
        <f>SUMIF(Y5:Y140,Y151,Z5:Z140)</f>
        <v>945669</v>
      </c>
      <c r="AA151" s="45">
        <f>IFERROR(Z151/W141,"-")</f>
        <v>1.3866116179009295E-4</v>
      </c>
      <c r="AB151" s="46">
        <f>SUMIF(Y5:Y140,Y151,AB5:AB140)</f>
        <v>60</v>
      </c>
      <c r="AC151" s="45">
        <f>IFERROR(AB151/X141,"-")</f>
        <v>6.4731902039054916E-3</v>
      </c>
      <c r="AD151" s="187">
        <f t="shared" si="72"/>
        <v>15761.15</v>
      </c>
      <c r="AE151" s="199">
        <f t="shared" si="77"/>
        <v>4.9157884474055699E-5</v>
      </c>
      <c r="AF151" s="371"/>
      <c r="AG151" s="371"/>
      <c r="AH151" s="228" t="s">
        <v>158</v>
      </c>
      <c r="AI151" s="46">
        <f>SUMIF(AH5:AH140,AH151,AI5:AI140)</f>
        <v>15176744</v>
      </c>
      <c r="AJ151" s="45">
        <f>IFERROR(AI151/AF141,"-")</f>
        <v>1.0857927511423494E-3</v>
      </c>
      <c r="AK151" s="46">
        <f>SUMIF(AH5:AH140,AH151,AK5:AK140)</f>
        <v>312</v>
      </c>
      <c r="AL151" s="45">
        <f>IFERROR(AK151/AG141,"-")</f>
        <v>2.0181112548512289E-2</v>
      </c>
      <c r="AM151" s="187">
        <f t="shared" si="73"/>
        <v>48643.410256410258</v>
      </c>
      <c r="AN151" s="199">
        <f t="shared" si="78"/>
        <v>2.5562099926508964E-4</v>
      </c>
      <c r="AO151" s="371"/>
      <c r="AP151" s="371"/>
      <c r="AQ151" s="228" t="s">
        <v>158</v>
      </c>
      <c r="AR151" s="46">
        <f>SUMIF(AQ5:AQ140,AQ151,AR5:AR140)</f>
        <v>35403424</v>
      </c>
      <c r="AS151" s="45">
        <f>IFERROR(AR151/AO141,"-")</f>
        <v>3.4572686202547951E-4</v>
      </c>
      <c r="AT151" s="46">
        <f>SUMIF(AQ5:AQ140,AQ151,AT5:AT140)</f>
        <v>848</v>
      </c>
      <c r="AU151" s="45">
        <f>IFERROR(AT151/AP141,"-")</f>
        <v>5.5102863009604012E-3</v>
      </c>
      <c r="AV151" s="187">
        <f t="shared" si="74"/>
        <v>41749.32075471698</v>
      </c>
      <c r="AW151" s="199">
        <f t="shared" si="79"/>
        <v>6.9476476723332055E-4</v>
      </c>
      <c r="BH151" s="142"/>
      <c r="BI151" s="142"/>
    </row>
    <row r="152" spans="1:61" s="20" customFormat="1">
      <c r="A152" s="142"/>
      <c r="B152" s="373"/>
      <c r="C152" s="374"/>
      <c r="D152" s="383"/>
      <c r="E152" s="371"/>
      <c r="F152" s="371"/>
      <c r="G152" s="228" t="s">
        <v>159</v>
      </c>
      <c r="H152" s="46">
        <f>SUMIF(G5:G140,G152,H5:H140)</f>
        <v>84708321</v>
      </c>
      <c r="I152" s="45">
        <f>IFERROR(H152/E141,"-")</f>
        <v>1.2004466886185361E-3</v>
      </c>
      <c r="J152" s="46">
        <f>SUMIF(G5:G140,G152,J5:J140)</f>
        <v>485</v>
      </c>
      <c r="K152" s="45">
        <f>IFERROR(J152/F141,"-")</f>
        <v>4.2896058869312959E-3</v>
      </c>
      <c r="L152" s="187">
        <f t="shared" si="70"/>
        <v>174656.33195876289</v>
      </c>
      <c r="M152" s="199">
        <f t="shared" si="75"/>
        <v>3.9735956616528356E-4</v>
      </c>
      <c r="N152" s="371"/>
      <c r="O152" s="371"/>
      <c r="P152" s="228" t="s">
        <v>159</v>
      </c>
      <c r="Q152" s="46">
        <f>SUMIF(P5:P140,P152,Q5:Q140)</f>
        <v>22087258</v>
      </c>
      <c r="R152" s="45">
        <f>IFERROR(Q152/N141,"-")</f>
        <v>2.0004212364962163E-3</v>
      </c>
      <c r="S152" s="46">
        <f>SUMIF(P5:P140,P152,S5:S140)</f>
        <v>102</v>
      </c>
      <c r="T152" s="45">
        <f>IFERROR(S152/O141,"-")</f>
        <v>6.335010247810695E-3</v>
      </c>
      <c r="U152" s="187">
        <f t="shared" si="71"/>
        <v>216541.74509803922</v>
      </c>
      <c r="V152" s="199">
        <f t="shared" si="76"/>
        <v>8.3568403605894687E-5</v>
      </c>
      <c r="W152" s="371"/>
      <c r="X152" s="371"/>
      <c r="Y152" s="228" t="s">
        <v>159</v>
      </c>
      <c r="Z152" s="46">
        <f>SUMIF(Y5:Y140,Y152,Z5:Z140)</f>
        <v>11817930</v>
      </c>
      <c r="AA152" s="45">
        <f>IFERROR(Z152/W141,"-")</f>
        <v>1.7328345369828062E-3</v>
      </c>
      <c r="AB152" s="46">
        <f>SUMIF(Y5:Y140,Y152,AB5:AB140)</f>
        <v>57</v>
      </c>
      <c r="AC152" s="45">
        <f>IFERROR(AB152/X141,"-")</f>
        <v>6.1495306937102171E-3</v>
      </c>
      <c r="AD152" s="187">
        <f t="shared" si="72"/>
        <v>207332.10526315789</v>
      </c>
      <c r="AE152" s="199">
        <f t="shared" si="77"/>
        <v>4.669999025035291E-5</v>
      </c>
      <c r="AF152" s="371"/>
      <c r="AG152" s="371"/>
      <c r="AH152" s="228" t="s">
        <v>159</v>
      </c>
      <c r="AI152" s="46">
        <f>SUMIF(AH5:AH140,AH152,AI5:AI140)</f>
        <v>73579539</v>
      </c>
      <c r="AJ152" s="45">
        <f>IFERROR(AI152/AF141,"-")</f>
        <v>5.2641152857685275E-3</v>
      </c>
      <c r="AK152" s="46">
        <f>SUMIF(AH5:AH140,AH152,AK5:AK140)</f>
        <v>265</v>
      </c>
      <c r="AL152" s="45">
        <f>IFERROR(AK152/AG141,"-")</f>
        <v>1.7141009055627425E-2</v>
      </c>
      <c r="AM152" s="187">
        <f t="shared" si="73"/>
        <v>277658.63773584907</v>
      </c>
      <c r="AN152" s="199">
        <f t="shared" si="78"/>
        <v>2.1711398976041266E-4</v>
      </c>
      <c r="AO152" s="371"/>
      <c r="AP152" s="371"/>
      <c r="AQ152" s="228" t="s">
        <v>159</v>
      </c>
      <c r="AR152" s="46">
        <f>SUMIF(AQ5:AQ140,AQ152,AR5:AR140)</f>
        <v>192193048</v>
      </c>
      <c r="AS152" s="45">
        <f>IFERROR(AR152/AO141,"-")</f>
        <v>1.876832573825412E-3</v>
      </c>
      <c r="AT152" s="46">
        <f>SUMIF(AQ5:AQ140,AQ152,AT5:AT140)</f>
        <v>909</v>
      </c>
      <c r="AU152" s="45">
        <f>IFERROR(AT152/AP141,"-")</f>
        <v>5.9066630277983551E-3</v>
      </c>
      <c r="AV152" s="187">
        <f t="shared" si="74"/>
        <v>211433.49614961495</v>
      </c>
      <c r="AW152" s="199">
        <f t="shared" si="79"/>
        <v>7.4474194978194378E-4</v>
      </c>
      <c r="BH152" s="142"/>
      <c r="BI152" s="142"/>
    </row>
    <row r="153" spans="1:61" s="20" customFormat="1">
      <c r="A153" s="142"/>
      <c r="B153" s="373"/>
      <c r="C153" s="374"/>
      <c r="D153" s="383"/>
      <c r="E153" s="371"/>
      <c r="F153" s="371"/>
      <c r="G153" s="228" t="s">
        <v>160</v>
      </c>
      <c r="H153" s="46">
        <f>SUMIF(G5:G140,G153,H5:H140)</f>
        <v>439953956</v>
      </c>
      <c r="I153" s="45">
        <f>IFERROR(H153/E141,"-")</f>
        <v>6.2348216018214449E-3</v>
      </c>
      <c r="J153" s="46">
        <f>SUMIF(G5:G140,G153,J5:J140)</f>
        <v>11532</v>
      </c>
      <c r="K153" s="45">
        <f>IFERROR(J153/F141,"-")</f>
        <v>0.10199533007853959</v>
      </c>
      <c r="L153" s="187">
        <f t="shared" si="70"/>
        <v>38150.707249392995</v>
      </c>
      <c r="M153" s="199">
        <f t="shared" si="75"/>
        <v>9.4481453959135049E-3</v>
      </c>
      <c r="N153" s="371"/>
      <c r="O153" s="371"/>
      <c r="P153" s="228" t="s">
        <v>160</v>
      </c>
      <c r="Q153" s="46">
        <f>SUMIF(P5:P140,P153,Q5:Q140)</f>
        <v>73101161</v>
      </c>
      <c r="R153" s="45">
        <f>IFERROR(Q153/N141,"-")</f>
        <v>6.6207002642396347E-3</v>
      </c>
      <c r="S153" s="46">
        <f>SUMIF(P5:P140,P153,S5:S140)</f>
        <v>2044</v>
      </c>
      <c r="T153" s="45">
        <f>IFERROR(S153/O141,"-")</f>
        <v>0.12694863673063786</v>
      </c>
      <c r="U153" s="187">
        <f t="shared" si="71"/>
        <v>35763.777397260274</v>
      </c>
      <c r="V153" s="199">
        <f t="shared" si="76"/>
        <v>1.6746452644161641E-3</v>
      </c>
      <c r="W153" s="371"/>
      <c r="X153" s="371"/>
      <c r="Y153" s="228" t="s">
        <v>160</v>
      </c>
      <c r="Z153" s="46">
        <f>SUMIF(Y5:Y140,Y153,Z5:Z140)</f>
        <v>58240420</v>
      </c>
      <c r="AA153" s="45">
        <f>IFERROR(Z153/W141,"-")</f>
        <v>8.5396521408050447E-3</v>
      </c>
      <c r="AB153" s="46">
        <f>SUMIF(Y5:Y140,Y153,AB5:AB140)</f>
        <v>1376</v>
      </c>
      <c r="AC153" s="45">
        <f>IFERROR(AB153/X141,"-")</f>
        <v>0.14845182867623261</v>
      </c>
      <c r="AD153" s="187">
        <f t="shared" si="72"/>
        <v>42325.886627906977</v>
      </c>
      <c r="AE153" s="199">
        <f t="shared" si="77"/>
        <v>1.1273541506050106E-3</v>
      </c>
      <c r="AF153" s="371"/>
      <c r="AG153" s="371"/>
      <c r="AH153" s="228" t="s">
        <v>160</v>
      </c>
      <c r="AI153" s="46">
        <f>SUMIF(AH5:AH140,AH153,AI5:AI140)</f>
        <v>145242771</v>
      </c>
      <c r="AJ153" s="45">
        <f>IFERROR(AI153/AF141,"-")</f>
        <v>1.0391131846700994E-2</v>
      </c>
      <c r="AK153" s="46">
        <f>SUMIF(AH5:AH140,AH153,AK5:AK140)</f>
        <v>2762</v>
      </c>
      <c r="AL153" s="45">
        <f>IFERROR(AK153/AG141,"-")</f>
        <v>0.17865459249676585</v>
      </c>
      <c r="AM153" s="187">
        <f t="shared" si="73"/>
        <v>52586.086531498913</v>
      </c>
      <c r="AN153" s="199">
        <f t="shared" si="78"/>
        <v>2.2629012819556974E-3</v>
      </c>
      <c r="AO153" s="371"/>
      <c r="AP153" s="371"/>
      <c r="AQ153" s="228" t="s">
        <v>160</v>
      </c>
      <c r="AR153" s="46">
        <f>SUMIF(AQ5:AQ140,AQ153,AR5:AR140)</f>
        <v>716538308</v>
      </c>
      <c r="AS153" s="45">
        <f>IFERROR(AR153/AO141,"-")</f>
        <v>6.997248083854447E-3</v>
      </c>
      <c r="AT153" s="46">
        <f>SUMIF(AQ5:AQ140,AQ153,AT5:AT140)</f>
        <v>17714</v>
      </c>
      <c r="AU153" s="45">
        <f>IFERROR(AT153/AP141,"-")</f>
        <v>0.11510520228209027</v>
      </c>
      <c r="AV153" s="187">
        <f t="shared" si="74"/>
        <v>40450.39561928418</v>
      </c>
      <c r="AW153" s="199">
        <f t="shared" si="79"/>
        <v>1.4513046092890378E-2</v>
      </c>
      <c r="BH153" s="142"/>
      <c r="BI153" s="142"/>
    </row>
    <row r="154" spans="1:61" s="20" customFormat="1">
      <c r="A154" s="142"/>
      <c r="B154" s="373"/>
      <c r="C154" s="374"/>
      <c r="D154" s="383"/>
      <c r="E154" s="371"/>
      <c r="F154" s="371"/>
      <c r="G154" s="228" t="s">
        <v>161</v>
      </c>
      <c r="H154" s="46">
        <f>SUMIF(G5:G140,G154,H5:H140)</f>
        <v>750217682</v>
      </c>
      <c r="I154" s="45">
        <f>IFERROR(H154/E141,"-")</f>
        <v>1.0631733948545314E-2</v>
      </c>
      <c r="J154" s="46">
        <f>SUMIF(G5:G140,G154,J5:J140)</f>
        <v>8534</v>
      </c>
      <c r="K154" s="45">
        <f>IFERROR(J154/F141,"-")</f>
        <v>7.5479374513549843E-2</v>
      </c>
      <c r="L154" s="187">
        <f t="shared" si="70"/>
        <v>87909.266697914223</v>
      </c>
      <c r="M154" s="199">
        <f t="shared" si="75"/>
        <v>6.9918897683598552E-3</v>
      </c>
      <c r="N154" s="371"/>
      <c r="O154" s="371"/>
      <c r="P154" s="228" t="s">
        <v>161</v>
      </c>
      <c r="Q154" s="46">
        <f>SUMIF(P5:P140,P154,Q5:Q140)</f>
        <v>87939990</v>
      </c>
      <c r="R154" s="45">
        <f>IFERROR(Q154/N141,"-")</f>
        <v>7.9646384142959201E-3</v>
      </c>
      <c r="S154" s="46">
        <f>SUMIF(P5:P140,P154,S5:S140)</f>
        <v>1146</v>
      </c>
      <c r="T154" s="45">
        <f>IFERROR(S154/O141,"-")</f>
        <v>7.1175703372461332E-2</v>
      </c>
      <c r="U154" s="187">
        <f t="shared" si="71"/>
        <v>76736.465968586388</v>
      </c>
      <c r="V154" s="199">
        <f t="shared" si="76"/>
        <v>9.3891559345446387E-4</v>
      </c>
      <c r="W154" s="371"/>
      <c r="X154" s="371"/>
      <c r="Y154" s="228" t="s">
        <v>161</v>
      </c>
      <c r="Z154" s="46">
        <f>SUMIF(Y5:Y140,Y154,Z5:Z140)</f>
        <v>64319060</v>
      </c>
      <c r="AA154" s="45">
        <f>IFERROR(Z154/W141,"-")</f>
        <v>9.4309484448011904E-3</v>
      </c>
      <c r="AB154" s="46">
        <f>SUMIF(Y5:Y140,Y154,AB5:AB140)</f>
        <v>767</v>
      </c>
      <c r="AC154" s="45">
        <f>IFERROR(AB154/X141,"-")</f>
        <v>8.2748948106591863E-2</v>
      </c>
      <c r="AD154" s="187">
        <f t="shared" si="72"/>
        <v>83857.96610169491</v>
      </c>
      <c r="AE154" s="199">
        <f t="shared" si="77"/>
        <v>6.2840162319334535E-4</v>
      </c>
      <c r="AF154" s="371"/>
      <c r="AG154" s="371"/>
      <c r="AH154" s="228" t="s">
        <v>161</v>
      </c>
      <c r="AI154" s="46">
        <f>SUMIF(AH5:AH140,AH154,AI5:AI140)</f>
        <v>196516055</v>
      </c>
      <c r="AJ154" s="45">
        <f>IFERROR(AI154/AF141,"-")</f>
        <v>1.405938638762644E-2</v>
      </c>
      <c r="AK154" s="46">
        <f>SUMIF(AH5:AH140,AH154,AK5:AK140)</f>
        <v>1893</v>
      </c>
      <c r="AL154" s="45">
        <f>IFERROR(AK154/AG141,"-")</f>
        <v>0.12244501940491591</v>
      </c>
      <c r="AM154" s="187">
        <f t="shared" si="73"/>
        <v>103811.9677760169</v>
      </c>
      <c r="AN154" s="199">
        <f t="shared" si="78"/>
        <v>1.5509312551564573E-3</v>
      </c>
      <c r="AO154" s="371"/>
      <c r="AP154" s="371"/>
      <c r="AQ154" s="228" t="s">
        <v>161</v>
      </c>
      <c r="AR154" s="46">
        <f>SUMIF(AQ5:AQ140,AQ154,AR5:AR140)</f>
        <v>1098992787</v>
      </c>
      <c r="AS154" s="45">
        <f>IFERROR(AR154/AO141,"-")</f>
        <v>1.0732050313499232E-2</v>
      </c>
      <c r="AT154" s="46">
        <f>SUMIF(AQ5:AQ140,AQ154,AT5:AT140)</f>
        <v>12340</v>
      </c>
      <c r="AU154" s="45">
        <f>IFERROR(AT154/AP141,"-")</f>
        <v>8.0185062445579422E-2</v>
      </c>
      <c r="AV154" s="187">
        <f t="shared" si="74"/>
        <v>89059.383063209083</v>
      </c>
      <c r="AW154" s="199">
        <f t="shared" si="79"/>
        <v>1.0110138240164122E-2</v>
      </c>
      <c r="BH154" s="142"/>
      <c r="BI154" s="142"/>
    </row>
    <row r="155" spans="1:61" s="20" customFormat="1">
      <c r="A155" s="142"/>
      <c r="B155" s="373"/>
      <c r="C155" s="374"/>
      <c r="D155" s="383"/>
      <c r="E155" s="371"/>
      <c r="F155" s="371"/>
      <c r="G155" s="228" t="s">
        <v>162</v>
      </c>
      <c r="H155" s="46">
        <f>SUMIF(G5:G140,G155,H5:H140)</f>
        <v>256618004</v>
      </c>
      <c r="I155" s="45">
        <f>IFERROR(H155/E141,"-")</f>
        <v>3.6366702763675159E-3</v>
      </c>
      <c r="J155" s="46">
        <f>SUMIF(G5:G140,G155,J5:J140)</f>
        <v>5807</v>
      </c>
      <c r="K155" s="45">
        <f>IFERROR(J155/F141,"-")</f>
        <v>5.1360291516309345E-2</v>
      </c>
      <c r="L155" s="187">
        <f t="shared" si="70"/>
        <v>44191.149302565871</v>
      </c>
      <c r="M155" s="199">
        <f t="shared" si="75"/>
        <v>4.7576639190140243E-3</v>
      </c>
      <c r="N155" s="371"/>
      <c r="O155" s="371"/>
      <c r="P155" s="228" t="s">
        <v>162</v>
      </c>
      <c r="Q155" s="46">
        <f>SUMIF(P5:P140,P155,Q5:Q140)</f>
        <v>50209674</v>
      </c>
      <c r="R155" s="45">
        <f>IFERROR(Q155/N141,"-")</f>
        <v>4.5474407980905518E-3</v>
      </c>
      <c r="S155" s="46">
        <f>SUMIF(P5:P140,P155,S5:S140)</f>
        <v>1070</v>
      </c>
      <c r="T155" s="45">
        <f>IFERROR(S155/O141,"-")</f>
        <v>6.6455499658406317E-2</v>
      </c>
      <c r="U155" s="187">
        <f t="shared" si="71"/>
        <v>46924.928971962618</v>
      </c>
      <c r="V155" s="199">
        <f t="shared" si="76"/>
        <v>8.7664893978732657E-4</v>
      </c>
      <c r="W155" s="371"/>
      <c r="X155" s="371"/>
      <c r="Y155" s="228" t="s">
        <v>162</v>
      </c>
      <c r="Z155" s="46">
        <f>SUMIF(Y5:Y140,Y155,Z5:Z140)</f>
        <v>38448218</v>
      </c>
      <c r="AA155" s="45">
        <f>IFERROR(Z155/W141,"-")</f>
        <v>5.6375693573954147E-3</v>
      </c>
      <c r="AB155" s="46">
        <f>SUMIF(Y5:Y140,Y155,AB5:AB140)</f>
        <v>757</v>
      </c>
      <c r="AC155" s="45">
        <f>IFERROR(AB155/X141,"-")</f>
        <v>8.1670083072607619E-2</v>
      </c>
      <c r="AD155" s="187">
        <f t="shared" si="72"/>
        <v>50790.248348745044</v>
      </c>
      <c r="AE155" s="199">
        <f t="shared" si="77"/>
        <v>6.2020864244766941E-4</v>
      </c>
      <c r="AF155" s="371"/>
      <c r="AG155" s="371"/>
      <c r="AH155" s="228" t="s">
        <v>162</v>
      </c>
      <c r="AI155" s="46">
        <f>SUMIF(AH5:AH140,AH155,AI5:AI140)</f>
        <v>77909358</v>
      </c>
      <c r="AJ155" s="45">
        <f>IFERROR(AI155/AF141,"-")</f>
        <v>5.5738843695692705E-3</v>
      </c>
      <c r="AK155" s="46">
        <f>SUMIF(AH5:AH140,AH155,AK5:AK140)</f>
        <v>1617</v>
      </c>
      <c r="AL155" s="45">
        <f>IFERROR(AK155/AG141,"-")</f>
        <v>0.10459249676584735</v>
      </c>
      <c r="AM155" s="187">
        <f t="shared" si="73"/>
        <v>48181.421150278293</v>
      </c>
      <c r="AN155" s="199">
        <f t="shared" si="78"/>
        <v>1.324804986575801E-3</v>
      </c>
      <c r="AO155" s="371"/>
      <c r="AP155" s="371"/>
      <c r="AQ155" s="228" t="s">
        <v>162</v>
      </c>
      <c r="AR155" s="46">
        <f>SUMIF(AQ5:AQ140,AQ155,AR5:AR140)</f>
        <v>423185254</v>
      </c>
      <c r="AS155" s="45">
        <f>IFERROR(AR155/AO141,"-")</f>
        <v>4.1325525440950427E-3</v>
      </c>
      <c r="AT155" s="46">
        <f>SUMIF(AQ5:AQ140,AQ155,AT5:AT140)</f>
        <v>9251</v>
      </c>
      <c r="AU155" s="45">
        <f>IFERROR(AT155/AP141,"-")</f>
        <v>6.0112804917670605E-2</v>
      </c>
      <c r="AV155" s="187">
        <f t="shared" si="74"/>
        <v>45744.811804129284</v>
      </c>
      <c r="AW155" s="199">
        <f t="shared" si="79"/>
        <v>7.5793264878248213E-3</v>
      </c>
      <c r="BH155" s="142"/>
      <c r="BI155" s="142"/>
    </row>
    <row r="156" spans="1:61" s="20" customFormat="1">
      <c r="A156" s="142"/>
      <c r="B156" s="373"/>
      <c r="C156" s="374"/>
      <c r="D156" s="383"/>
      <c r="E156" s="371"/>
      <c r="F156" s="371"/>
      <c r="G156" s="229" t="s">
        <v>163</v>
      </c>
      <c r="H156" s="48">
        <f>SUMIF(G5:G140,G156,H5:H140)</f>
        <v>119330772</v>
      </c>
      <c r="I156" s="47">
        <f>IFERROR(H156/E141,"-")</f>
        <v>1.6910998637039865E-3</v>
      </c>
      <c r="J156" s="48">
        <f>SUMIF(G5:G140,G156,J5:J140)</f>
        <v>8233</v>
      </c>
      <c r="K156" s="47">
        <f>IFERROR(J156/F141,"-")</f>
        <v>7.2817165499186307E-2</v>
      </c>
      <c r="L156" s="188">
        <f t="shared" si="70"/>
        <v>14494.202842220333</v>
      </c>
      <c r="M156" s="200">
        <f t="shared" si="75"/>
        <v>6.7452810479150093E-3</v>
      </c>
      <c r="N156" s="371"/>
      <c r="O156" s="371"/>
      <c r="P156" s="229" t="s">
        <v>163</v>
      </c>
      <c r="Q156" s="48">
        <f>SUMIF(P5:P140,P156,Q5:Q140)</f>
        <v>18284608</v>
      </c>
      <c r="R156" s="47">
        <f>IFERROR(Q156/N141,"-")</f>
        <v>1.6560189655143525E-3</v>
      </c>
      <c r="S156" s="48">
        <f>SUMIF(P5:P140,P156,S5:S140)</f>
        <v>1267</v>
      </c>
      <c r="T156" s="47">
        <f>IFERROR(S156/O141,"-")</f>
        <v>7.8690764548785791E-2</v>
      </c>
      <c r="U156" s="188">
        <f t="shared" si="71"/>
        <v>14431.419100236781</v>
      </c>
      <c r="V156" s="200">
        <f t="shared" si="76"/>
        <v>1.0380506604771428E-3</v>
      </c>
      <c r="W156" s="371"/>
      <c r="X156" s="371"/>
      <c r="Y156" s="229" t="s">
        <v>163</v>
      </c>
      <c r="Z156" s="48">
        <f>SUMIF(Y5:Y140,Y156,Z5:Z140)</f>
        <v>10799762</v>
      </c>
      <c r="AA156" s="47">
        <f>IFERROR(Z156/W141,"-")</f>
        <v>1.5835430218993094E-3</v>
      </c>
      <c r="AB156" s="48">
        <f>SUMIF(Y5:Y140,Y156,AB5:AB140)</f>
        <v>859</v>
      </c>
      <c r="AC156" s="47">
        <f>IFERROR(AB156/X141,"-")</f>
        <v>9.2674506419246946E-2</v>
      </c>
      <c r="AD156" s="188">
        <f t="shared" si="72"/>
        <v>12572.481955762514</v>
      </c>
      <c r="AE156" s="200">
        <f t="shared" si="77"/>
        <v>7.0377704605356411E-4</v>
      </c>
      <c r="AF156" s="371"/>
      <c r="AG156" s="371"/>
      <c r="AH156" s="229" t="s">
        <v>163</v>
      </c>
      <c r="AI156" s="48">
        <f>SUMIF(AH5:AH140,AH156,AI5:AI140)</f>
        <v>28038048</v>
      </c>
      <c r="AJ156" s="47">
        <f>IFERROR(AI156/AF141,"-")</f>
        <v>2.0059315275121757E-3</v>
      </c>
      <c r="AK156" s="48">
        <f>SUMIF(AH5:AH140,AH156,AK5:AK140)</f>
        <v>1767</v>
      </c>
      <c r="AL156" s="47">
        <f>IFERROR(AK156/AG141,"-")</f>
        <v>0.11429495472186287</v>
      </c>
      <c r="AM156" s="188">
        <f t="shared" si="73"/>
        <v>15867.599320882853</v>
      </c>
      <c r="AN156" s="200">
        <f t="shared" si="78"/>
        <v>1.4476996977609404E-3</v>
      </c>
      <c r="AO156" s="371"/>
      <c r="AP156" s="371"/>
      <c r="AQ156" s="229" t="s">
        <v>163</v>
      </c>
      <c r="AR156" s="48">
        <f>SUMIF(AQ5:AQ140,AQ156,AR5:AR140)</f>
        <v>176453190</v>
      </c>
      <c r="AS156" s="47">
        <f>IFERROR(AR156/AO141,"-")</f>
        <v>1.7231273357369537E-3</v>
      </c>
      <c r="AT156" s="48">
        <f>SUMIF(AQ5:AQ140,AQ156,AT5:AT140)</f>
        <v>12126</v>
      </c>
      <c r="AU156" s="47">
        <f>IFERROR(AT156/AP141,"-")</f>
        <v>7.8794494912082347E-2</v>
      </c>
      <c r="AV156" s="188">
        <f t="shared" si="74"/>
        <v>14551.64027709055</v>
      </c>
      <c r="AW156" s="200">
        <f t="shared" si="79"/>
        <v>9.9348084522066556E-3</v>
      </c>
      <c r="BH156" s="142"/>
      <c r="BI156" s="142"/>
    </row>
    <row r="157" spans="1:61" s="20" customFormat="1">
      <c r="A157" s="142"/>
      <c r="B157" s="375"/>
      <c r="C157" s="376"/>
      <c r="D157" s="384"/>
      <c r="E157" s="372"/>
      <c r="F157" s="372"/>
      <c r="G157" s="230" t="s">
        <v>86</v>
      </c>
      <c r="H157" s="49">
        <f>SUMIF(G5:G140,G157,H5:H140)</f>
        <v>12827642282</v>
      </c>
      <c r="I157" s="47">
        <f>IFERROR(H157/E141,"-")</f>
        <v>0.18178734412892003</v>
      </c>
      <c r="J157" s="49">
        <f>SUMIF(G5:G140,G157,J5:J140)</f>
        <v>86977</v>
      </c>
      <c r="K157" s="47">
        <f>IFERROR(J157/F141,"-")</f>
        <v>0.7692722705724192</v>
      </c>
      <c r="L157" s="188">
        <f t="shared" si="70"/>
        <v>147483.15396024237</v>
      </c>
      <c r="M157" s="201">
        <f t="shared" si="75"/>
        <v>7.1260088631665705E-2</v>
      </c>
      <c r="N157" s="372"/>
      <c r="O157" s="372"/>
      <c r="P157" s="230" t="s">
        <v>86</v>
      </c>
      <c r="Q157" s="49">
        <f>SUMIF(P5:P140,P157,Q5:Q140)</f>
        <v>2131888802</v>
      </c>
      <c r="R157" s="47">
        <f>IFERROR(Q157/N141,"-")</f>
        <v>0.19308307230210636</v>
      </c>
      <c r="S157" s="49">
        <f>SUMIF(P5:P140,P157,S5:S140)</f>
        <v>13101</v>
      </c>
      <c r="T157" s="47">
        <f>IFERROR(S157/O141,"-")</f>
        <v>0.81367616918203833</v>
      </c>
      <c r="U157" s="188">
        <f t="shared" si="71"/>
        <v>162727.18128387147</v>
      </c>
      <c r="V157" s="201">
        <f t="shared" si="76"/>
        <v>1.0733624074910061E-2</v>
      </c>
      <c r="W157" s="372"/>
      <c r="X157" s="372"/>
      <c r="Y157" s="230" t="s">
        <v>86</v>
      </c>
      <c r="Z157" s="49">
        <f>SUMIF(Y5:Y140,Y157,Z5:Z140)</f>
        <v>1342977094</v>
      </c>
      <c r="AA157" s="47">
        <f>IFERROR(Z157/W141,"-")</f>
        <v>0.19691748816078658</v>
      </c>
      <c r="AB157" s="49">
        <f>SUMIF(Y5:Y140,Y157,AB5:AB140)</f>
        <v>7744</v>
      </c>
      <c r="AC157" s="47">
        <f>IFERROR(AB157/X141,"-")</f>
        <v>0.83547308231740214</v>
      </c>
      <c r="AD157" s="188">
        <f t="shared" si="72"/>
        <v>173421.62887396695</v>
      </c>
      <c r="AE157" s="201">
        <f t="shared" si="77"/>
        <v>6.344644289451455E-3</v>
      </c>
      <c r="AF157" s="372"/>
      <c r="AG157" s="372"/>
      <c r="AH157" s="230" t="s">
        <v>86</v>
      </c>
      <c r="AI157" s="49">
        <f>SUMIF(AH5:AH140,AH157,AI5:AI140)</f>
        <v>2715426622</v>
      </c>
      <c r="AJ157" s="47">
        <f>IFERROR(AI157/AF141,"-")</f>
        <v>0.19427029555394465</v>
      </c>
      <c r="AK157" s="49">
        <f>SUMIF(AH5:AH140,AH157,AK5:AK140)</f>
        <v>13369</v>
      </c>
      <c r="AL157" s="47">
        <f>IFERROR(AK157/AG141,"-")</f>
        <v>0.86474773609314359</v>
      </c>
      <c r="AM157" s="188">
        <f t="shared" si="73"/>
        <v>203113.66758919889</v>
      </c>
      <c r="AN157" s="201">
        <f t="shared" si="78"/>
        <v>1.0953195958894177E-2</v>
      </c>
      <c r="AO157" s="372"/>
      <c r="AP157" s="372"/>
      <c r="AQ157" s="230" t="s">
        <v>86</v>
      </c>
      <c r="AR157" s="49">
        <f>SUMIF(AQ5:AQ140,AQ157,AR5:AR140)</f>
        <v>19017934800</v>
      </c>
      <c r="AS157" s="47">
        <f>IFERROR(AR157/AO141,"-")</f>
        <v>0.18571680865130913</v>
      </c>
      <c r="AT157" s="49">
        <f>SUMIF(AQ5:AQ140,AQ157,AT5:AT140)</f>
        <v>121191</v>
      </c>
      <c r="AU157" s="47">
        <f>IFERROR(AT157/AP141,"-")</f>
        <v>0.7874965885609575</v>
      </c>
      <c r="AV157" s="188">
        <f t="shared" si="74"/>
        <v>156925.30633462881</v>
      </c>
      <c r="AW157" s="201">
        <f t="shared" si="79"/>
        <v>9.9291552954921397E-2</v>
      </c>
      <c r="BH157" s="142"/>
      <c r="BI157" s="142"/>
    </row>
    <row r="158" spans="1:61" s="20" customFormat="1">
      <c r="E158" s="254"/>
      <c r="F158" s="254"/>
      <c r="N158" s="254"/>
      <c r="O158" s="254"/>
      <c r="W158" s="254"/>
      <c r="X158" s="254"/>
      <c r="AF158" s="254"/>
      <c r="AG158" s="254"/>
      <c r="AO158" s="254"/>
      <c r="AP158" s="254"/>
      <c r="BH158" s="142"/>
      <c r="BI158" s="142"/>
    </row>
  </sheetData>
  <mergeCells count="127">
    <mergeCell ref="D56:D72"/>
    <mergeCell ref="D73:D89"/>
    <mergeCell ref="D90:D106"/>
    <mergeCell ref="D107:D123"/>
    <mergeCell ref="D124:D140"/>
    <mergeCell ref="D141:D157"/>
    <mergeCell ref="AF3:AN3"/>
    <mergeCell ref="W3:AE3"/>
    <mergeCell ref="N3:V3"/>
    <mergeCell ref="AG39:AG55"/>
    <mergeCell ref="AG73:AG89"/>
    <mergeCell ref="W141:W157"/>
    <mergeCell ref="X141:X157"/>
    <mergeCell ref="AF141:AF157"/>
    <mergeCell ref="AG141:AG157"/>
    <mergeCell ref="N107:N123"/>
    <mergeCell ref="AG124:AG140"/>
    <mergeCell ref="BK4:BL4"/>
    <mergeCell ref="BE4:BF4"/>
    <mergeCell ref="BH4:BI4"/>
    <mergeCell ref="B5:B21"/>
    <mergeCell ref="C5:C21"/>
    <mergeCell ref="E5:E21"/>
    <mergeCell ref="F5:F21"/>
    <mergeCell ref="N5:N21"/>
    <mergeCell ref="O5:O21"/>
    <mergeCell ref="W5:W21"/>
    <mergeCell ref="X5:X21"/>
    <mergeCell ref="AF5:AF21"/>
    <mergeCell ref="B3:B4"/>
    <mergeCell ref="C3:C4"/>
    <mergeCell ref="AG5:AG21"/>
    <mergeCell ref="AO5:AO21"/>
    <mergeCell ref="AP5:AP21"/>
    <mergeCell ref="E3:M3"/>
    <mergeCell ref="AO3:AW3"/>
    <mergeCell ref="D3:D4"/>
    <mergeCell ref="D5:D21"/>
    <mergeCell ref="AO39:AO55"/>
    <mergeCell ref="AP39:AP55"/>
    <mergeCell ref="B56:B72"/>
    <mergeCell ref="C56:C72"/>
    <mergeCell ref="E56:E72"/>
    <mergeCell ref="F56:F72"/>
    <mergeCell ref="N56:N72"/>
    <mergeCell ref="AP56:AP72"/>
    <mergeCell ref="O56:O72"/>
    <mergeCell ref="W56:W72"/>
    <mergeCell ref="X56:X72"/>
    <mergeCell ref="AF56:AF72"/>
    <mergeCell ref="AG56:AG72"/>
    <mergeCell ref="AO56:AO72"/>
    <mergeCell ref="B39:B55"/>
    <mergeCell ref="C39:C55"/>
    <mergeCell ref="E39:E55"/>
    <mergeCell ref="F39:F55"/>
    <mergeCell ref="N39:N55"/>
    <mergeCell ref="O39:O55"/>
    <mergeCell ref="W39:W55"/>
    <mergeCell ref="X39:X55"/>
    <mergeCell ref="AF39:AF55"/>
    <mergeCell ref="D39:D55"/>
    <mergeCell ref="AO73:AO89"/>
    <mergeCell ref="AP73:AP89"/>
    <mergeCell ref="B90:B106"/>
    <mergeCell ref="C90:C106"/>
    <mergeCell ref="E90:E106"/>
    <mergeCell ref="F90:F106"/>
    <mergeCell ref="N90:N106"/>
    <mergeCell ref="O90:O106"/>
    <mergeCell ref="W90:W106"/>
    <mergeCell ref="X90:X106"/>
    <mergeCell ref="AF90:AF106"/>
    <mergeCell ref="AG90:AG106"/>
    <mergeCell ref="AO90:AO106"/>
    <mergeCell ref="AP90:AP106"/>
    <mergeCell ref="B73:B89"/>
    <mergeCell ref="C73:C89"/>
    <mergeCell ref="E73:E89"/>
    <mergeCell ref="F73:F89"/>
    <mergeCell ref="N73:N89"/>
    <mergeCell ref="O73:O89"/>
    <mergeCell ref="W73:W89"/>
    <mergeCell ref="X73:X89"/>
    <mergeCell ref="AF73:AF89"/>
    <mergeCell ref="AO124:AO140"/>
    <mergeCell ref="AP124:AP140"/>
    <mergeCell ref="AP107:AP123"/>
    <mergeCell ref="B124:B140"/>
    <mergeCell ref="C124:C140"/>
    <mergeCell ref="E124:E140"/>
    <mergeCell ref="F124:F140"/>
    <mergeCell ref="N124:N140"/>
    <mergeCell ref="O124:O140"/>
    <mergeCell ref="W124:W140"/>
    <mergeCell ref="X124:X140"/>
    <mergeCell ref="AF124:AF140"/>
    <mergeCell ref="O107:O123"/>
    <mergeCell ref="W107:W123"/>
    <mergeCell ref="X107:X123"/>
    <mergeCell ref="AF107:AF123"/>
    <mergeCell ref="AG107:AG123"/>
    <mergeCell ref="AO107:AO123"/>
    <mergeCell ref="AO141:AO157"/>
    <mergeCell ref="AP141:AP157"/>
    <mergeCell ref="B141:C157"/>
    <mergeCell ref="E141:E157"/>
    <mergeCell ref="F141:F157"/>
    <mergeCell ref="N141:N157"/>
    <mergeCell ref="O141:O157"/>
    <mergeCell ref="AG22:AG38"/>
    <mergeCell ref="AO22:AO38"/>
    <mergeCell ref="AP22:AP38"/>
    <mergeCell ref="B22:B38"/>
    <mergeCell ref="C22:C38"/>
    <mergeCell ref="E22:E38"/>
    <mergeCell ref="F22:F38"/>
    <mergeCell ref="N22:N38"/>
    <mergeCell ref="O22:O38"/>
    <mergeCell ref="W22:W38"/>
    <mergeCell ref="X22:X38"/>
    <mergeCell ref="AF22:AF38"/>
    <mergeCell ref="D22:D38"/>
    <mergeCell ref="B107:B123"/>
    <mergeCell ref="C107:C123"/>
    <mergeCell ref="E107:E123"/>
    <mergeCell ref="F107:F123"/>
  </mergeCells>
  <phoneticPr fontId="3"/>
  <pageMargins left="0.70866141732283472" right="0.70866141732283472" top="0.74803149606299213" bottom="0.74803149606299213" header="0.31496062992125984" footer="0.31496062992125984"/>
  <pageSetup paperSize="8" scale="62" fitToHeight="0" pageOrder="overThenDown" orientation="landscape" r:id="rId1"/>
  <headerFooter>
    <oddHeader>&amp;R&amp;"ＭＳ 明朝,標準"&amp;12 2-7.歯科健診分析</oddHeader>
  </headerFooter>
  <rowBreaks count="2" manualBreakCount="2">
    <brk id="72" max="48" man="1"/>
    <brk id="140" max="48" man="1"/>
  </rowBreaks>
  <colBreaks count="1" manualBreakCount="1">
    <brk id="31" max="1048575" man="1"/>
  </colBreaks>
  <ignoredErrors>
    <ignoredError sqref="AS5:AS157 AR21:AR157" formula="1"/>
    <ignoredError sqref="BF5:BF12 BI7:BI12 E141:F141 N141:O141 W141:X141 AF141:AG141 AO141:AP141" emptyCellReference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216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249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BK1279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4.375" style="1" customWidth="1"/>
    <col min="3" max="3" width="12.75" style="1" customWidth="1"/>
    <col min="4" max="4" width="11" style="1" customWidth="1"/>
    <col min="5" max="5" width="9.625" style="52" customWidth="1"/>
    <col min="6" max="6" width="9.625" style="4" customWidth="1"/>
    <col min="7" max="7" width="11.75" style="1" customWidth="1"/>
    <col min="8" max="8" width="10.625" style="1" customWidth="1"/>
    <col min="9" max="9" width="8.5" style="1" customWidth="1"/>
    <col min="10" max="13" width="8.625" style="1" customWidth="1"/>
    <col min="14" max="15" width="9.625" style="4" customWidth="1"/>
    <col min="16" max="16" width="11.75" style="1" customWidth="1"/>
    <col min="17" max="17" width="10.625" style="1" customWidth="1"/>
    <col min="18" max="22" width="8.625" style="1" customWidth="1"/>
    <col min="23" max="24" width="9.625" style="4" customWidth="1"/>
    <col min="25" max="25" width="11.75" style="1" customWidth="1"/>
    <col min="26" max="26" width="10.625" style="1" customWidth="1"/>
    <col min="27" max="31" width="8.625" style="1" customWidth="1"/>
    <col min="32" max="33" width="9.625" style="4" customWidth="1"/>
    <col min="34" max="34" width="11.75" style="1" customWidth="1"/>
    <col min="35" max="35" width="10.625" style="1" customWidth="1"/>
    <col min="36" max="40" width="8.625" style="1" customWidth="1"/>
    <col min="41" max="42" width="9.625" style="4" customWidth="1"/>
    <col min="43" max="43" width="11.75" style="1" customWidth="1"/>
    <col min="44" max="44" width="10.625" style="20" customWidth="1"/>
    <col min="45" max="49" width="8.625" style="1" customWidth="1"/>
    <col min="50" max="51" width="8.625" style="20" customWidth="1"/>
    <col min="52" max="52" width="14.125" style="20" customWidth="1"/>
    <col min="53" max="53" width="11.5" style="20" customWidth="1"/>
    <col min="54" max="54" width="8.625" style="20" customWidth="1"/>
    <col min="55" max="55" width="4" style="1" customWidth="1"/>
    <col min="56" max="56" width="13.875" style="11" bestFit="1" customWidth="1"/>
    <col min="57" max="57" width="15.125" style="276" bestFit="1" customWidth="1"/>
    <col min="58" max="58" width="9" style="1"/>
    <col min="59" max="59" width="9" style="11"/>
    <col min="60" max="60" width="13.375" style="262" customWidth="1"/>
    <col min="61" max="61" width="9" style="1"/>
    <col min="62" max="62" width="11.75" style="1" customWidth="1"/>
    <col min="63" max="63" width="11.25" style="1" customWidth="1"/>
    <col min="64" max="16384" width="9" style="1"/>
  </cols>
  <sheetData>
    <row r="1" spans="1:63" ht="16.5" customHeight="1">
      <c r="A1" s="223" t="s">
        <v>240</v>
      </c>
      <c r="E1" s="4"/>
    </row>
    <row r="2" spans="1:63" ht="16.5" customHeight="1">
      <c r="A2" s="1" t="s">
        <v>215</v>
      </c>
      <c r="E2" s="12"/>
    </row>
    <row r="3" spans="1:63" ht="13.15" customHeight="1">
      <c r="B3" s="345"/>
      <c r="C3" s="388" t="s">
        <v>174</v>
      </c>
      <c r="D3" s="392" t="s">
        <v>309</v>
      </c>
      <c r="E3" s="389" t="s">
        <v>264</v>
      </c>
      <c r="F3" s="390"/>
      <c r="G3" s="390"/>
      <c r="H3" s="390"/>
      <c r="I3" s="390"/>
      <c r="J3" s="390"/>
      <c r="K3" s="390"/>
      <c r="L3" s="390"/>
      <c r="M3" s="391"/>
      <c r="N3" s="389" t="s">
        <v>265</v>
      </c>
      <c r="O3" s="390"/>
      <c r="P3" s="390"/>
      <c r="Q3" s="390"/>
      <c r="R3" s="390"/>
      <c r="S3" s="390"/>
      <c r="T3" s="390"/>
      <c r="U3" s="390"/>
      <c r="V3" s="391"/>
      <c r="W3" s="411" t="s">
        <v>266</v>
      </c>
      <c r="X3" s="411"/>
      <c r="Y3" s="411"/>
      <c r="Z3" s="411"/>
      <c r="AA3" s="411"/>
      <c r="AB3" s="411"/>
      <c r="AC3" s="411"/>
      <c r="AD3" s="411"/>
      <c r="AE3" s="411"/>
      <c r="AF3" s="411" t="s">
        <v>267</v>
      </c>
      <c r="AG3" s="411"/>
      <c r="AH3" s="411"/>
      <c r="AI3" s="411"/>
      <c r="AJ3" s="411"/>
      <c r="AK3" s="411"/>
      <c r="AL3" s="411"/>
      <c r="AM3" s="411"/>
      <c r="AN3" s="411"/>
      <c r="AO3" s="414" t="s">
        <v>268</v>
      </c>
      <c r="AP3" s="414"/>
      <c r="AQ3" s="414"/>
      <c r="AR3" s="414"/>
      <c r="AS3" s="414"/>
      <c r="AT3" s="414"/>
      <c r="AU3" s="414"/>
      <c r="AV3" s="414"/>
      <c r="AW3" s="414"/>
      <c r="AX3" s="214"/>
      <c r="AY3" s="38"/>
      <c r="AZ3" s="170" t="s">
        <v>307</v>
      </c>
      <c r="BA3" s="38"/>
      <c r="BB3" s="38"/>
      <c r="BD3" s="81" t="s">
        <v>262</v>
      </c>
      <c r="BG3" s="142"/>
    </row>
    <row r="4" spans="1:63" ht="62.25" customHeight="1">
      <c r="B4" s="345"/>
      <c r="C4" s="349"/>
      <c r="D4" s="393"/>
      <c r="E4" s="39" t="s">
        <v>189</v>
      </c>
      <c r="F4" s="225" t="s">
        <v>270</v>
      </c>
      <c r="G4" s="29" t="s">
        <v>164</v>
      </c>
      <c r="H4" s="40" t="s">
        <v>179</v>
      </c>
      <c r="I4" s="190" t="s">
        <v>289</v>
      </c>
      <c r="J4" s="41" t="s">
        <v>180</v>
      </c>
      <c r="K4" s="203" t="s">
        <v>277</v>
      </c>
      <c r="L4" s="204" t="s">
        <v>213</v>
      </c>
      <c r="M4" s="181" t="s">
        <v>297</v>
      </c>
      <c r="N4" s="39" t="s">
        <v>189</v>
      </c>
      <c r="O4" s="225" t="s">
        <v>270</v>
      </c>
      <c r="P4" s="171" t="s">
        <v>164</v>
      </c>
      <c r="Q4" s="40" t="s">
        <v>179</v>
      </c>
      <c r="R4" s="190" t="s">
        <v>289</v>
      </c>
      <c r="S4" s="41" t="s">
        <v>180</v>
      </c>
      <c r="T4" s="203" t="s">
        <v>277</v>
      </c>
      <c r="U4" s="204" t="s">
        <v>213</v>
      </c>
      <c r="V4" s="181" t="s">
        <v>297</v>
      </c>
      <c r="W4" s="39" t="s">
        <v>189</v>
      </c>
      <c r="X4" s="225" t="s">
        <v>270</v>
      </c>
      <c r="Y4" s="171" t="s">
        <v>164</v>
      </c>
      <c r="Z4" s="40" t="s">
        <v>179</v>
      </c>
      <c r="AA4" s="190" t="s">
        <v>289</v>
      </c>
      <c r="AB4" s="41" t="s">
        <v>180</v>
      </c>
      <c r="AC4" s="203" t="s">
        <v>277</v>
      </c>
      <c r="AD4" s="204" t="s">
        <v>213</v>
      </c>
      <c r="AE4" s="181" t="s">
        <v>297</v>
      </c>
      <c r="AF4" s="39" t="s">
        <v>189</v>
      </c>
      <c r="AG4" s="225" t="s">
        <v>270</v>
      </c>
      <c r="AH4" s="171" t="s">
        <v>164</v>
      </c>
      <c r="AI4" s="40" t="s">
        <v>179</v>
      </c>
      <c r="AJ4" s="190" t="s">
        <v>289</v>
      </c>
      <c r="AK4" s="41" t="s">
        <v>180</v>
      </c>
      <c r="AL4" s="203" t="s">
        <v>277</v>
      </c>
      <c r="AM4" s="204" t="s">
        <v>213</v>
      </c>
      <c r="AN4" s="181" t="s">
        <v>297</v>
      </c>
      <c r="AO4" s="39" t="s">
        <v>189</v>
      </c>
      <c r="AP4" s="225" t="s">
        <v>270</v>
      </c>
      <c r="AQ4" s="171" t="s">
        <v>164</v>
      </c>
      <c r="AR4" s="40" t="s">
        <v>179</v>
      </c>
      <c r="AS4" s="190" t="s">
        <v>289</v>
      </c>
      <c r="AT4" s="41" t="s">
        <v>180</v>
      </c>
      <c r="AU4" s="203" t="s">
        <v>277</v>
      </c>
      <c r="AV4" s="204" t="s">
        <v>213</v>
      </c>
      <c r="AW4" s="181" t="s">
        <v>297</v>
      </c>
      <c r="AX4" s="215"/>
      <c r="AY4" s="42"/>
      <c r="AZ4" s="193" t="s">
        <v>306</v>
      </c>
      <c r="BA4" s="193" t="s">
        <v>304</v>
      </c>
      <c r="BB4" s="42"/>
      <c r="BD4" s="386" t="s">
        <v>287</v>
      </c>
      <c r="BE4" s="387"/>
      <c r="BG4" s="386" t="s">
        <v>288</v>
      </c>
      <c r="BH4" s="387"/>
      <c r="BJ4" s="386" t="s">
        <v>286</v>
      </c>
      <c r="BK4" s="387"/>
    </row>
    <row r="5" spans="1:63" s="20" customFormat="1">
      <c r="B5" s="381">
        <v>1</v>
      </c>
      <c r="C5" s="382" t="s">
        <v>57</v>
      </c>
      <c r="D5" s="385">
        <f>BA5</f>
        <v>346813</v>
      </c>
      <c r="E5" s="380">
        <v>19696030900</v>
      </c>
      <c r="F5" s="380">
        <v>28584</v>
      </c>
      <c r="G5" s="226" t="s">
        <v>149</v>
      </c>
      <c r="H5" s="44">
        <v>357115689</v>
      </c>
      <c r="I5" s="43">
        <f>IFERROR(H5/E5,"-")</f>
        <v>1.8131353002700662E-2</v>
      </c>
      <c r="J5" s="44">
        <v>5744</v>
      </c>
      <c r="K5" s="43">
        <f>IFERROR(J5/F5,"-")</f>
        <v>0.20095158130422613</v>
      </c>
      <c r="L5" s="186">
        <f>IFERROR(H5/J5,"-")</f>
        <v>62171.951427576605</v>
      </c>
      <c r="M5" s="198">
        <f t="shared" ref="M5:M21" si="0">IFERROR(J5/$BA$5,0)</f>
        <v>1.6562239593094837E-2</v>
      </c>
      <c r="N5" s="380">
        <v>3220673800</v>
      </c>
      <c r="O5" s="380">
        <v>4219</v>
      </c>
      <c r="P5" s="226" t="s">
        <v>149</v>
      </c>
      <c r="Q5" s="44">
        <v>68496255</v>
      </c>
      <c r="R5" s="43">
        <f>IFERROR(Q5/N5,"-")</f>
        <v>2.1267678521183983E-2</v>
      </c>
      <c r="S5" s="44">
        <v>960</v>
      </c>
      <c r="T5" s="43">
        <f>IFERROR(S5/O5,"-")</f>
        <v>0.22754207158094336</v>
      </c>
      <c r="U5" s="186">
        <f>IFERROR(Q5/S5,"-")</f>
        <v>71350.265625</v>
      </c>
      <c r="V5" s="198">
        <f t="shared" ref="V5:V21" si="1">IFERROR(S5/$BA$5,0)</f>
        <v>2.7680623275367416E-3</v>
      </c>
      <c r="W5" s="380">
        <v>1904310240</v>
      </c>
      <c r="X5" s="380">
        <v>2400</v>
      </c>
      <c r="Y5" s="226" t="s">
        <v>149</v>
      </c>
      <c r="Z5" s="44">
        <v>35555326</v>
      </c>
      <c r="AA5" s="43">
        <f>IFERROR(Z5/W5,"-")</f>
        <v>1.8670973485916873E-2</v>
      </c>
      <c r="AB5" s="44">
        <v>588</v>
      </c>
      <c r="AC5" s="43">
        <f>IFERROR(AB5/X5,"-")</f>
        <v>0.245</v>
      </c>
      <c r="AD5" s="186">
        <f>IFERROR(Z5/AB5,"-")</f>
        <v>60468.241496598639</v>
      </c>
      <c r="AE5" s="198">
        <f t="shared" ref="AE5:AE21" si="2">IFERROR(AB5/$BA$5,0)</f>
        <v>1.6954381756162542E-3</v>
      </c>
      <c r="AF5" s="380">
        <v>3946904800</v>
      </c>
      <c r="AG5" s="380">
        <v>4095</v>
      </c>
      <c r="AH5" s="226" t="s">
        <v>149</v>
      </c>
      <c r="AI5" s="44">
        <v>99441369</v>
      </c>
      <c r="AJ5" s="43">
        <f>IFERROR(AI5/AF5,"-")</f>
        <v>2.5194772622841068E-2</v>
      </c>
      <c r="AK5" s="44">
        <v>1164</v>
      </c>
      <c r="AL5" s="43">
        <f>IFERROR(AK5/AG5,"-")</f>
        <v>0.28424908424908424</v>
      </c>
      <c r="AM5" s="186">
        <f>IFERROR(AI5/AK5,"-")</f>
        <v>85430.729381443292</v>
      </c>
      <c r="AN5" s="198">
        <f t="shared" ref="AN5:AN21" si="3">IFERROR(AK5/$BA$5,0)</f>
        <v>3.3562755721382991E-3</v>
      </c>
      <c r="AO5" s="380">
        <f>SUM(E5,N5,W5,AF5)</f>
        <v>28767919740</v>
      </c>
      <c r="AP5" s="400">
        <f>SUM(F5,O5,X5,AG5)</f>
        <v>39298</v>
      </c>
      <c r="AQ5" s="226" t="s">
        <v>149</v>
      </c>
      <c r="AR5" s="44">
        <f t="shared" ref="AR5:AR20" si="4">SUM(H5,Q5,Z5,AI5)</f>
        <v>560608639</v>
      </c>
      <c r="AS5" s="43">
        <f>IFERROR(AR5/AO5,"-")</f>
        <v>1.9487284588760468E-2</v>
      </c>
      <c r="AT5" s="44">
        <f t="shared" ref="AT5:AT68" si="5">SUM(J5,S5,AB5,AK5)</f>
        <v>8456</v>
      </c>
      <c r="AU5" s="43">
        <f>IFERROR(AT5/AP5,"-")</f>
        <v>0.21517634485215534</v>
      </c>
      <c r="AV5" s="186">
        <f>IFERROR(AR5/AT5,"-")</f>
        <v>66297.142738883631</v>
      </c>
      <c r="AW5" s="198">
        <f t="shared" ref="AW5:AW21" si="6">IFERROR(AT5/$BA$5,0)</f>
        <v>2.4382015668386135E-2</v>
      </c>
      <c r="AX5" s="216"/>
      <c r="AY5" s="15"/>
      <c r="AZ5" s="194" t="s">
        <v>57</v>
      </c>
      <c r="BA5" s="255">
        <v>346813</v>
      </c>
      <c r="BB5" s="15"/>
      <c r="BC5" s="282">
        <v>1</v>
      </c>
      <c r="BD5" s="98" t="s">
        <v>57</v>
      </c>
      <c r="BE5" s="273">
        <f t="shared" ref="BE5:BE36" si="7">INDEX($AL:$AL,(ROW()+($BC5)*16))</f>
        <v>0.89523809523809528</v>
      </c>
      <c r="BF5" s="16"/>
      <c r="BG5" s="80" t="str">
        <f>INDEX($BD$5:$BD$78,MATCH(BH5,BE$5:BE$78,0))</f>
        <v>浪速区</v>
      </c>
      <c r="BH5" s="261">
        <f t="shared" ref="BH5:BH36" si="8">LARGE(BE$5:BE$78,ROW(A1))</f>
        <v>0.95</v>
      </c>
      <c r="BI5" s="16"/>
      <c r="BJ5" s="243">
        <f>$AL$1279</f>
        <v>0.86474773609314359</v>
      </c>
      <c r="BK5" s="244">
        <v>0</v>
      </c>
    </row>
    <row r="6" spans="1:63" s="20" customFormat="1">
      <c r="B6" s="381"/>
      <c r="C6" s="383"/>
      <c r="D6" s="383"/>
      <c r="E6" s="371"/>
      <c r="F6" s="371"/>
      <c r="G6" s="227" t="s">
        <v>150</v>
      </c>
      <c r="H6" s="46">
        <v>515757362</v>
      </c>
      <c r="I6" s="45">
        <f>IFERROR(H6/E5,"-")</f>
        <v>2.618585260241443E-2</v>
      </c>
      <c r="J6" s="46">
        <v>8057</v>
      </c>
      <c r="K6" s="45">
        <f>IFERROR(J6/F5,"-")</f>
        <v>0.2818709767702211</v>
      </c>
      <c r="L6" s="187">
        <f t="shared" ref="L6:L69" si="9">IFERROR(H6/J6,"-")</f>
        <v>64013.573538537916</v>
      </c>
      <c r="M6" s="199">
        <f t="shared" si="0"/>
        <v>2.3231539763503676E-2</v>
      </c>
      <c r="N6" s="371"/>
      <c r="O6" s="371"/>
      <c r="P6" s="227" t="s">
        <v>150</v>
      </c>
      <c r="Q6" s="46">
        <v>81913119</v>
      </c>
      <c r="R6" s="45">
        <f>IFERROR(Q6/N5,"-")</f>
        <v>2.5433534746673196E-2</v>
      </c>
      <c r="S6" s="46">
        <v>1267</v>
      </c>
      <c r="T6" s="45">
        <f>IFERROR(S6/O5,"-")</f>
        <v>0.30030812988859917</v>
      </c>
      <c r="U6" s="187">
        <f t="shared" ref="U6:U69" si="10">IFERROR(Q6/S6,"-")</f>
        <v>64651.238358326758</v>
      </c>
      <c r="V6" s="199">
        <f t="shared" si="1"/>
        <v>3.653265592696929E-3</v>
      </c>
      <c r="W6" s="371"/>
      <c r="X6" s="371"/>
      <c r="Y6" s="227" t="s">
        <v>150</v>
      </c>
      <c r="Z6" s="46">
        <v>46995892</v>
      </c>
      <c r="AA6" s="45">
        <f>IFERROR(Z6/W5,"-")</f>
        <v>2.4678695210923196E-2</v>
      </c>
      <c r="AB6" s="46">
        <v>788</v>
      </c>
      <c r="AC6" s="45">
        <f>IFERROR(AB6/X5,"-")</f>
        <v>0.32833333333333331</v>
      </c>
      <c r="AD6" s="187">
        <f t="shared" ref="AD6:AD69" si="11">IFERROR(Z6/AB6,"-")</f>
        <v>59639.456852791875</v>
      </c>
      <c r="AE6" s="199">
        <f t="shared" si="2"/>
        <v>2.2721178271864089E-3</v>
      </c>
      <c r="AF6" s="371"/>
      <c r="AG6" s="371"/>
      <c r="AH6" s="227" t="s">
        <v>150</v>
      </c>
      <c r="AI6" s="46">
        <v>107238842</v>
      </c>
      <c r="AJ6" s="45">
        <f>IFERROR(AI6/AF5,"-")</f>
        <v>2.71703644840889E-2</v>
      </c>
      <c r="AK6" s="46">
        <v>1483</v>
      </c>
      <c r="AL6" s="45">
        <f>IFERROR(AK6/AG5,"-")</f>
        <v>0.36214896214896214</v>
      </c>
      <c r="AM6" s="187">
        <f t="shared" ref="AM6:AM69" si="12">IFERROR(AI6/AK6,"-")</f>
        <v>72312.098449089681</v>
      </c>
      <c r="AN6" s="199">
        <f t="shared" si="3"/>
        <v>4.2760796163926959E-3</v>
      </c>
      <c r="AO6" s="371"/>
      <c r="AP6" s="401"/>
      <c r="AQ6" s="227" t="s">
        <v>150</v>
      </c>
      <c r="AR6" s="46">
        <f t="shared" si="4"/>
        <v>751905215</v>
      </c>
      <c r="AS6" s="45">
        <f>IFERROR(AR6/AO5,"-")</f>
        <v>2.6136933841431804E-2</v>
      </c>
      <c r="AT6" s="46">
        <f t="shared" si="5"/>
        <v>11595</v>
      </c>
      <c r="AU6" s="45">
        <f>IFERROR(AT6/AP5,"-")</f>
        <v>0.29505318336811032</v>
      </c>
      <c r="AV6" s="187">
        <f t="shared" ref="AV6:AV69" si="13">IFERROR(AR6/AT6,"-")</f>
        <v>64847.366537300557</v>
      </c>
      <c r="AW6" s="199">
        <f t="shared" si="6"/>
        <v>3.3433002799779711E-2</v>
      </c>
      <c r="AX6" s="216"/>
      <c r="AY6" s="15"/>
      <c r="AZ6" s="194" t="s">
        <v>129</v>
      </c>
      <c r="BA6" s="255">
        <v>12716</v>
      </c>
      <c r="BB6" s="15"/>
      <c r="BC6" s="282">
        <v>2</v>
      </c>
      <c r="BD6" s="98" t="s">
        <v>129</v>
      </c>
      <c r="BE6" s="273">
        <f t="shared" si="7"/>
        <v>0.87421383647798745</v>
      </c>
      <c r="BF6" s="16"/>
      <c r="BG6" s="80" t="str">
        <f>INDEX($BD$5:$BD$78,MATCH(BH6,BE$5:BE$78,0))</f>
        <v>西淀川区</v>
      </c>
      <c r="BH6" s="261">
        <f t="shared" si="8"/>
        <v>0.94827586206896552</v>
      </c>
      <c r="BI6" s="16"/>
      <c r="BJ6" s="243">
        <f t="shared" ref="BJ6:BJ69" si="14">$AL$1279</f>
        <v>0.86474773609314359</v>
      </c>
      <c r="BK6" s="244">
        <v>0</v>
      </c>
    </row>
    <row r="7" spans="1:63" s="20" customFormat="1">
      <c r="B7" s="381"/>
      <c r="C7" s="383"/>
      <c r="D7" s="383"/>
      <c r="E7" s="371"/>
      <c r="F7" s="371"/>
      <c r="G7" s="228" t="s">
        <v>151</v>
      </c>
      <c r="H7" s="46">
        <v>433047943</v>
      </c>
      <c r="I7" s="45">
        <f>IFERROR(H7/E5,"-")</f>
        <v>2.1986558875676826E-2</v>
      </c>
      <c r="J7" s="46">
        <v>9169</v>
      </c>
      <c r="K7" s="45">
        <f>IFERROR(J7/F5,"-")</f>
        <v>0.32077385950181919</v>
      </c>
      <c r="L7" s="187">
        <f t="shared" si="9"/>
        <v>47229.571709019525</v>
      </c>
      <c r="M7" s="199">
        <f t="shared" si="0"/>
        <v>2.6437878626233733E-2</v>
      </c>
      <c r="N7" s="371"/>
      <c r="O7" s="371"/>
      <c r="P7" s="228" t="s">
        <v>151</v>
      </c>
      <c r="Q7" s="46">
        <v>67081225</v>
      </c>
      <c r="R7" s="45">
        <f>IFERROR(Q7/N5,"-")</f>
        <v>2.082832014841118E-2</v>
      </c>
      <c r="S7" s="46">
        <v>1452</v>
      </c>
      <c r="T7" s="45">
        <f>IFERROR(S7/O5,"-")</f>
        <v>0.34415738326617684</v>
      </c>
      <c r="U7" s="187">
        <f t="shared" si="10"/>
        <v>46199.190771349866</v>
      </c>
      <c r="V7" s="199">
        <f t="shared" si="1"/>
        <v>4.1866942703993222E-3</v>
      </c>
      <c r="W7" s="371"/>
      <c r="X7" s="371"/>
      <c r="Y7" s="228" t="s">
        <v>151</v>
      </c>
      <c r="Z7" s="46">
        <v>59200741</v>
      </c>
      <c r="AA7" s="45">
        <f>IFERROR(Z7/W5,"-")</f>
        <v>3.1087760679163287E-2</v>
      </c>
      <c r="AB7" s="46">
        <v>864</v>
      </c>
      <c r="AC7" s="45">
        <f>IFERROR(AB7/X5,"-")</f>
        <v>0.36</v>
      </c>
      <c r="AD7" s="187">
        <f t="shared" si="11"/>
        <v>68519.376157407401</v>
      </c>
      <c r="AE7" s="199">
        <f t="shared" si="2"/>
        <v>2.4912560947830675E-3</v>
      </c>
      <c r="AF7" s="371"/>
      <c r="AG7" s="371"/>
      <c r="AH7" s="228" t="s">
        <v>151</v>
      </c>
      <c r="AI7" s="46">
        <v>60750847</v>
      </c>
      <c r="AJ7" s="45">
        <f>IFERROR(AI7/AF5,"-")</f>
        <v>1.5392022376622816E-2</v>
      </c>
      <c r="AK7" s="46">
        <v>1456</v>
      </c>
      <c r="AL7" s="45">
        <f>IFERROR(AK7/AG5,"-")</f>
        <v>0.35555555555555557</v>
      </c>
      <c r="AM7" s="187">
        <f t="shared" si="12"/>
        <v>41724.482829670327</v>
      </c>
      <c r="AN7" s="199">
        <f t="shared" si="3"/>
        <v>4.198227863430725E-3</v>
      </c>
      <c r="AO7" s="371"/>
      <c r="AP7" s="401"/>
      <c r="AQ7" s="228" t="s">
        <v>151</v>
      </c>
      <c r="AR7" s="46">
        <f t="shared" si="4"/>
        <v>620080756</v>
      </c>
      <c r="AS7" s="45">
        <f>IFERROR(AR7/AO5,"-")</f>
        <v>2.155459142003293E-2</v>
      </c>
      <c r="AT7" s="46">
        <f t="shared" si="5"/>
        <v>12941</v>
      </c>
      <c r="AU7" s="45">
        <f>IFERROR(AT7/AP5,"-")</f>
        <v>0.32930429029467151</v>
      </c>
      <c r="AV7" s="187">
        <f t="shared" si="13"/>
        <v>47915.984545243802</v>
      </c>
      <c r="AW7" s="199">
        <f t="shared" si="6"/>
        <v>3.7314056854846851E-2</v>
      </c>
      <c r="AX7" s="216"/>
      <c r="AY7" s="15"/>
      <c r="AZ7" s="194" t="s">
        <v>130</v>
      </c>
      <c r="BA7" s="255">
        <v>7991</v>
      </c>
      <c r="BB7" s="15"/>
      <c r="BC7" s="282">
        <v>3</v>
      </c>
      <c r="BD7" s="98" t="s">
        <v>130</v>
      </c>
      <c r="BE7" s="273">
        <f t="shared" si="7"/>
        <v>0.92500000000000004</v>
      </c>
      <c r="BF7" s="16"/>
      <c r="BG7" s="80" t="str">
        <f t="shared" ref="BG7:BG69" si="15">INDEX($BD$5:$BD$78,MATCH(BH7,BE$5:BE$78,0))</f>
        <v>福島区</v>
      </c>
      <c r="BH7" s="261">
        <f t="shared" si="8"/>
        <v>0.92500000000000004</v>
      </c>
      <c r="BI7" s="16"/>
      <c r="BJ7" s="243">
        <f t="shared" si="14"/>
        <v>0.86474773609314359</v>
      </c>
      <c r="BK7" s="244">
        <v>0</v>
      </c>
    </row>
    <row r="8" spans="1:63" s="20" customFormat="1">
      <c r="B8" s="381"/>
      <c r="C8" s="383"/>
      <c r="D8" s="383"/>
      <c r="E8" s="371"/>
      <c r="F8" s="371"/>
      <c r="G8" s="228" t="s">
        <v>152</v>
      </c>
      <c r="H8" s="46">
        <v>53037431</v>
      </c>
      <c r="I8" s="45">
        <f>IFERROR(H8/E5,"-")</f>
        <v>2.6927979179805208E-3</v>
      </c>
      <c r="J8" s="46">
        <v>1474</v>
      </c>
      <c r="K8" s="45">
        <f>IFERROR(J8/F5,"-")</f>
        <v>5.1567310383431292E-2</v>
      </c>
      <c r="L8" s="187">
        <f t="shared" si="9"/>
        <v>35981.974898236091</v>
      </c>
      <c r="M8" s="199">
        <f t="shared" si="0"/>
        <v>4.2501290320720387E-3</v>
      </c>
      <c r="N8" s="371"/>
      <c r="O8" s="371"/>
      <c r="P8" s="228" t="s">
        <v>152</v>
      </c>
      <c r="Q8" s="46">
        <v>6697715</v>
      </c>
      <c r="R8" s="45">
        <f>IFERROR(Q8/N5,"-")</f>
        <v>2.0796005481834266E-3</v>
      </c>
      <c r="S8" s="46">
        <v>219</v>
      </c>
      <c r="T8" s="45">
        <f>IFERROR(S8/O5,"-")</f>
        <v>5.1908035079402705E-2</v>
      </c>
      <c r="U8" s="187">
        <f t="shared" si="10"/>
        <v>30583.173515981736</v>
      </c>
      <c r="V8" s="199">
        <f t="shared" si="1"/>
        <v>6.3146421846931922E-4</v>
      </c>
      <c r="W8" s="371"/>
      <c r="X8" s="371"/>
      <c r="Y8" s="228" t="s">
        <v>152</v>
      </c>
      <c r="Z8" s="46">
        <v>6525588</v>
      </c>
      <c r="AA8" s="45">
        <f>IFERROR(Z8/W5,"-")</f>
        <v>3.4267462637810526E-3</v>
      </c>
      <c r="AB8" s="46">
        <v>156</v>
      </c>
      <c r="AC8" s="45">
        <f>IFERROR(AB8/X5,"-")</f>
        <v>6.5000000000000002E-2</v>
      </c>
      <c r="AD8" s="187">
        <f t="shared" si="11"/>
        <v>41830.692307692305</v>
      </c>
      <c r="AE8" s="199">
        <f t="shared" si="2"/>
        <v>4.4981012822472053E-4</v>
      </c>
      <c r="AF8" s="371"/>
      <c r="AG8" s="371"/>
      <c r="AH8" s="228" t="s">
        <v>152</v>
      </c>
      <c r="AI8" s="46">
        <v>5753818</v>
      </c>
      <c r="AJ8" s="45">
        <f>IFERROR(AI8/AF5,"-")</f>
        <v>1.4578051135157859E-3</v>
      </c>
      <c r="AK8" s="46">
        <v>250</v>
      </c>
      <c r="AL8" s="45">
        <f>IFERROR(AK8/AG5,"-")</f>
        <v>6.1050061050061048E-2</v>
      </c>
      <c r="AM8" s="187">
        <f t="shared" si="12"/>
        <v>23015.272000000001</v>
      </c>
      <c r="AN8" s="199">
        <f t="shared" si="3"/>
        <v>7.2084956446269314E-4</v>
      </c>
      <c r="AO8" s="371"/>
      <c r="AP8" s="401"/>
      <c r="AQ8" s="228" t="s">
        <v>152</v>
      </c>
      <c r="AR8" s="46">
        <f t="shared" si="4"/>
        <v>72014552</v>
      </c>
      <c r="AS8" s="45">
        <f>IFERROR(AR8/AO5,"-")</f>
        <v>2.5032936914054392E-3</v>
      </c>
      <c r="AT8" s="46">
        <f t="shared" si="5"/>
        <v>2099</v>
      </c>
      <c r="AU8" s="45">
        <f>IFERROR(AT8/AP5,"-")</f>
        <v>5.3412387398849813E-2</v>
      </c>
      <c r="AV8" s="187">
        <f t="shared" si="13"/>
        <v>34308.981419723677</v>
      </c>
      <c r="AW8" s="199">
        <f t="shared" si="6"/>
        <v>6.0522529432287713E-3</v>
      </c>
      <c r="AX8" s="216"/>
      <c r="AY8" s="15"/>
      <c r="AZ8" s="194" t="s">
        <v>131</v>
      </c>
      <c r="BA8" s="255">
        <v>9226</v>
      </c>
      <c r="BB8" s="15"/>
      <c r="BC8" s="282">
        <v>4</v>
      </c>
      <c r="BD8" s="98" t="s">
        <v>131</v>
      </c>
      <c r="BE8" s="273">
        <f t="shared" si="7"/>
        <v>0.88659793814432986</v>
      </c>
      <c r="BF8" s="16"/>
      <c r="BG8" s="80" t="str">
        <f t="shared" si="15"/>
        <v>鶴見区</v>
      </c>
      <c r="BH8" s="261">
        <f t="shared" si="8"/>
        <v>0.92248062015503873</v>
      </c>
      <c r="BI8" s="16"/>
      <c r="BJ8" s="243">
        <f t="shared" si="14"/>
        <v>0.86474773609314359</v>
      </c>
      <c r="BK8" s="244">
        <v>0</v>
      </c>
    </row>
    <row r="9" spans="1:63" s="20" customFormat="1" ht="12.75" customHeight="1">
      <c r="B9" s="381"/>
      <c r="C9" s="383"/>
      <c r="D9" s="383"/>
      <c r="E9" s="371"/>
      <c r="F9" s="371"/>
      <c r="G9" s="228" t="s">
        <v>153</v>
      </c>
      <c r="H9" s="46">
        <v>521112955</v>
      </c>
      <c r="I9" s="45">
        <f>IFERROR(H9/E5,"-")</f>
        <v>2.6457764899221397E-2</v>
      </c>
      <c r="J9" s="46">
        <v>10459</v>
      </c>
      <c r="K9" s="45">
        <f>IFERROR(J9/F5,"-")</f>
        <v>0.36590400223901481</v>
      </c>
      <c r="L9" s="187">
        <f t="shared" si="9"/>
        <v>49824.357491155941</v>
      </c>
      <c r="M9" s="199">
        <f t="shared" si="0"/>
        <v>3.015746237886123E-2</v>
      </c>
      <c r="N9" s="371"/>
      <c r="O9" s="371"/>
      <c r="P9" s="228" t="s">
        <v>153</v>
      </c>
      <c r="Q9" s="46">
        <v>83647985</v>
      </c>
      <c r="R9" s="45">
        <f>IFERROR(Q9/N5,"-")</f>
        <v>2.5972200289268662E-2</v>
      </c>
      <c r="S9" s="46">
        <v>1717</v>
      </c>
      <c r="T9" s="45">
        <f>IFERROR(S9/O5,"-")</f>
        <v>0.4069684759421664</v>
      </c>
      <c r="U9" s="187">
        <f t="shared" si="10"/>
        <v>48717.521840419337</v>
      </c>
      <c r="V9" s="199">
        <f t="shared" si="1"/>
        <v>4.9507948087297764E-3</v>
      </c>
      <c r="W9" s="371"/>
      <c r="X9" s="371"/>
      <c r="Y9" s="228" t="s">
        <v>153</v>
      </c>
      <c r="Z9" s="46">
        <v>49211784</v>
      </c>
      <c r="AA9" s="45">
        <f>IFERROR(Z9/W5,"-")</f>
        <v>2.5842314432967604E-2</v>
      </c>
      <c r="AB9" s="46">
        <v>1027</v>
      </c>
      <c r="AC9" s="45">
        <f>IFERROR(AB9/X5,"-")</f>
        <v>0.42791666666666667</v>
      </c>
      <c r="AD9" s="187">
        <f t="shared" si="11"/>
        <v>47917.998052580333</v>
      </c>
      <c r="AE9" s="199">
        <f t="shared" si="2"/>
        <v>2.9612500108127434E-3</v>
      </c>
      <c r="AF9" s="371"/>
      <c r="AG9" s="371"/>
      <c r="AH9" s="228" t="s">
        <v>153</v>
      </c>
      <c r="AI9" s="46">
        <v>89026673</v>
      </c>
      <c r="AJ9" s="45">
        <f>IFERROR(AI9/AF5,"-")</f>
        <v>2.2556073052484062E-2</v>
      </c>
      <c r="AK9" s="46">
        <v>1800</v>
      </c>
      <c r="AL9" s="45">
        <f>IFERROR(AK9/AG5,"-")</f>
        <v>0.43956043956043955</v>
      </c>
      <c r="AM9" s="187">
        <f t="shared" si="12"/>
        <v>49459.262777777774</v>
      </c>
      <c r="AN9" s="199">
        <f t="shared" si="3"/>
        <v>5.1901168641313904E-3</v>
      </c>
      <c r="AO9" s="371"/>
      <c r="AP9" s="401"/>
      <c r="AQ9" s="228" t="s">
        <v>153</v>
      </c>
      <c r="AR9" s="46">
        <f t="shared" si="4"/>
        <v>742999397</v>
      </c>
      <c r="AS9" s="45">
        <f>IFERROR(AR9/AO5,"-")</f>
        <v>2.582735921523396E-2</v>
      </c>
      <c r="AT9" s="46">
        <f t="shared" si="5"/>
        <v>15003</v>
      </c>
      <c r="AU9" s="45">
        <f>IFERROR(AT9/AP5,"-")</f>
        <v>0.38177515395185507</v>
      </c>
      <c r="AV9" s="187">
        <f t="shared" si="13"/>
        <v>49523.388455642205</v>
      </c>
      <c r="AW9" s="199">
        <f t="shared" si="6"/>
        <v>4.325962406253514E-2</v>
      </c>
      <c r="AX9" s="216"/>
      <c r="AY9" s="15"/>
      <c r="AZ9" s="194" t="s">
        <v>132</v>
      </c>
      <c r="BA9" s="255">
        <v>7866</v>
      </c>
      <c r="BB9" s="15"/>
      <c r="BC9" s="282">
        <v>5</v>
      </c>
      <c r="BD9" s="98" t="s">
        <v>132</v>
      </c>
      <c r="BE9" s="273">
        <f t="shared" si="7"/>
        <v>0.90476190476190477</v>
      </c>
      <c r="BF9" s="16"/>
      <c r="BG9" s="80" t="str">
        <f t="shared" si="15"/>
        <v>高石市</v>
      </c>
      <c r="BH9" s="261">
        <f t="shared" si="8"/>
        <v>0.91596638655462181</v>
      </c>
      <c r="BI9" s="16"/>
      <c r="BJ9" s="243">
        <f t="shared" si="14"/>
        <v>0.86474773609314359</v>
      </c>
      <c r="BK9" s="244">
        <v>0</v>
      </c>
    </row>
    <row r="10" spans="1:63" s="20" customFormat="1">
      <c r="B10" s="381"/>
      <c r="C10" s="383"/>
      <c r="D10" s="383"/>
      <c r="E10" s="371"/>
      <c r="F10" s="371"/>
      <c r="G10" s="228" t="s">
        <v>154</v>
      </c>
      <c r="H10" s="46">
        <v>863387254</v>
      </c>
      <c r="I10" s="45">
        <f>IFERROR(H10/E5,"-")</f>
        <v>4.3835596033716617E-2</v>
      </c>
      <c r="J10" s="46">
        <v>12271</v>
      </c>
      <c r="K10" s="45">
        <f>IFERROR(J10/F5,"-")</f>
        <v>0.42929610971172683</v>
      </c>
      <c r="L10" s="187">
        <f t="shared" si="9"/>
        <v>70359.975063157035</v>
      </c>
      <c r="M10" s="199">
        <f t="shared" si="0"/>
        <v>3.5382180022086832E-2</v>
      </c>
      <c r="N10" s="371"/>
      <c r="O10" s="371"/>
      <c r="P10" s="228" t="s">
        <v>154</v>
      </c>
      <c r="Q10" s="46">
        <v>157680820</v>
      </c>
      <c r="R10" s="45">
        <f>IFERROR(Q10/N5,"-")</f>
        <v>4.8958953868597312E-2</v>
      </c>
      <c r="S10" s="46">
        <v>2014</v>
      </c>
      <c r="T10" s="45">
        <f>IFERROR(S10/O5,"-")</f>
        <v>0.47736430433752075</v>
      </c>
      <c r="U10" s="187">
        <f t="shared" si="10"/>
        <v>78292.363455809333</v>
      </c>
      <c r="V10" s="199">
        <f t="shared" si="1"/>
        <v>5.8071640913114559E-3</v>
      </c>
      <c r="W10" s="371"/>
      <c r="X10" s="371"/>
      <c r="Y10" s="228" t="s">
        <v>154</v>
      </c>
      <c r="Z10" s="46">
        <v>85363254</v>
      </c>
      <c r="AA10" s="45">
        <f>IFERROR(Z10/W5,"-")</f>
        <v>4.482633775051275E-2</v>
      </c>
      <c r="AB10" s="46">
        <v>1184</v>
      </c>
      <c r="AC10" s="45">
        <f>IFERROR(AB10/X5,"-")</f>
        <v>0.49333333333333335</v>
      </c>
      <c r="AD10" s="187">
        <f t="shared" si="11"/>
        <v>72097.3429054054</v>
      </c>
      <c r="AE10" s="199">
        <f t="shared" si="2"/>
        <v>3.4139435372953146E-3</v>
      </c>
      <c r="AF10" s="371"/>
      <c r="AG10" s="371"/>
      <c r="AH10" s="228" t="s">
        <v>154</v>
      </c>
      <c r="AI10" s="46">
        <v>164779973</v>
      </c>
      <c r="AJ10" s="45">
        <f>IFERROR(AI10/AF5,"-")</f>
        <v>4.1749163293728291E-2</v>
      </c>
      <c r="AK10" s="46">
        <v>2069</v>
      </c>
      <c r="AL10" s="45">
        <f>IFERROR(AK10/AG5,"-")</f>
        <v>0.50525030525030523</v>
      </c>
      <c r="AM10" s="187">
        <f t="shared" si="12"/>
        <v>79642.326244562588</v>
      </c>
      <c r="AN10" s="199">
        <f t="shared" si="3"/>
        <v>5.9657509954932483E-3</v>
      </c>
      <c r="AO10" s="371"/>
      <c r="AP10" s="401"/>
      <c r="AQ10" s="228" t="s">
        <v>154</v>
      </c>
      <c r="AR10" s="46">
        <f t="shared" si="4"/>
        <v>1271211301</v>
      </c>
      <c r="AS10" s="45">
        <f>IFERROR(AR10/AO5,"-")</f>
        <v>4.418850276589377E-2</v>
      </c>
      <c r="AT10" s="46">
        <f t="shared" si="5"/>
        <v>17538</v>
      </c>
      <c r="AU10" s="45">
        <f>IFERROR(AT10/AP5,"-")</f>
        <v>0.44628225354979895</v>
      </c>
      <c r="AV10" s="187">
        <f t="shared" si="13"/>
        <v>72483.253563690276</v>
      </c>
      <c r="AW10" s="199">
        <f t="shared" si="6"/>
        <v>5.0569038646186851E-2</v>
      </c>
      <c r="AX10" s="216"/>
      <c r="AY10" s="15"/>
      <c r="AZ10" s="194" t="s">
        <v>133</v>
      </c>
      <c r="BA10" s="255">
        <v>11419</v>
      </c>
      <c r="BB10" s="15"/>
      <c r="BC10" s="282">
        <v>6</v>
      </c>
      <c r="BD10" s="98" t="s">
        <v>133</v>
      </c>
      <c r="BE10" s="273">
        <f t="shared" si="7"/>
        <v>0.91304347826086951</v>
      </c>
      <c r="BF10" s="16"/>
      <c r="BG10" s="80" t="str">
        <f t="shared" si="15"/>
        <v>旭区</v>
      </c>
      <c r="BH10" s="261">
        <f t="shared" si="8"/>
        <v>0.91379310344827591</v>
      </c>
      <c r="BI10" s="16"/>
      <c r="BJ10" s="243">
        <f t="shared" si="14"/>
        <v>0.86474773609314359</v>
      </c>
      <c r="BK10" s="244">
        <v>0</v>
      </c>
    </row>
    <row r="11" spans="1:63" s="20" customFormat="1">
      <c r="B11" s="381"/>
      <c r="C11" s="383"/>
      <c r="D11" s="383"/>
      <c r="E11" s="371"/>
      <c r="F11" s="371"/>
      <c r="G11" s="228" t="s">
        <v>155</v>
      </c>
      <c r="H11" s="46">
        <v>455637346</v>
      </c>
      <c r="I11" s="45">
        <f>IFERROR(H11/E5,"-")</f>
        <v>2.3133460153131665E-2</v>
      </c>
      <c r="J11" s="46">
        <v>3135</v>
      </c>
      <c r="K11" s="45">
        <f>IFERROR(J11/F5,"-")</f>
        <v>0.10967674223341729</v>
      </c>
      <c r="L11" s="187">
        <f t="shared" si="9"/>
        <v>145338.86634768741</v>
      </c>
      <c r="M11" s="199">
        <f t="shared" si="0"/>
        <v>9.0394535383621719E-3</v>
      </c>
      <c r="N11" s="371"/>
      <c r="O11" s="371"/>
      <c r="P11" s="228" t="s">
        <v>155</v>
      </c>
      <c r="Q11" s="46">
        <v>85098503</v>
      </c>
      <c r="R11" s="45">
        <f>IFERROR(Q11/N5,"-")</f>
        <v>2.6422577474316089E-2</v>
      </c>
      <c r="S11" s="46">
        <v>577</v>
      </c>
      <c r="T11" s="45">
        <f>IFERROR(S11/O5,"-")</f>
        <v>0.13676226593979615</v>
      </c>
      <c r="U11" s="187">
        <f t="shared" si="10"/>
        <v>147484.40727902946</v>
      </c>
      <c r="V11" s="199">
        <f t="shared" si="1"/>
        <v>1.6637207947798958E-3</v>
      </c>
      <c r="W11" s="371"/>
      <c r="X11" s="371"/>
      <c r="Y11" s="228" t="s">
        <v>155</v>
      </c>
      <c r="Z11" s="46">
        <v>62010079</v>
      </c>
      <c r="AA11" s="45">
        <f>IFERROR(Z11/W5,"-")</f>
        <v>3.256301294688202E-2</v>
      </c>
      <c r="AB11" s="46">
        <v>327</v>
      </c>
      <c r="AC11" s="45">
        <f>IFERROR(AB11/X5,"-")</f>
        <v>0.13625000000000001</v>
      </c>
      <c r="AD11" s="187">
        <f t="shared" si="11"/>
        <v>189633.26911314984</v>
      </c>
      <c r="AE11" s="199">
        <f t="shared" si="2"/>
        <v>9.4287123031720267E-4</v>
      </c>
      <c r="AF11" s="371"/>
      <c r="AG11" s="371"/>
      <c r="AH11" s="228" t="s">
        <v>155</v>
      </c>
      <c r="AI11" s="46">
        <v>109619108</v>
      </c>
      <c r="AJ11" s="45">
        <f>IFERROR(AI11/AF5,"-")</f>
        <v>2.7773436035244629E-2</v>
      </c>
      <c r="AK11" s="46">
        <v>704</v>
      </c>
      <c r="AL11" s="45">
        <f>IFERROR(AK11/AG5,"-")</f>
        <v>0.17191697191697192</v>
      </c>
      <c r="AM11" s="187">
        <f t="shared" si="12"/>
        <v>155708.96022727274</v>
      </c>
      <c r="AN11" s="199">
        <f t="shared" si="3"/>
        <v>2.0299123735269438E-3</v>
      </c>
      <c r="AO11" s="371"/>
      <c r="AP11" s="401"/>
      <c r="AQ11" s="228" t="s">
        <v>155</v>
      </c>
      <c r="AR11" s="46">
        <f t="shared" si="4"/>
        <v>712365036</v>
      </c>
      <c r="AS11" s="45">
        <f>IFERROR(AR11/AO5,"-")</f>
        <v>2.4762479958170238E-2</v>
      </c>
      <c r="AT11" s="46">
        <f t="shared" si="5"/>
        <v>4743</v>
      </c>
      <c r="AU11" s="45">
        <f>IFERROR(AT11/AP5,"-")</f>
        <v>0.12069316504656726</v>
      </c>
      <c r="AV11" s="187">
        <f t="shared" si="13"/>
        <v>150192.92346616066</v>
      </c>
      <c r="AW11" s="199">
        <f t="shared" si="6"/>
        <v>1.3675957936986215E-2</v>
      </c>
      <c r="AX11" s="216"/>
      <c r="AY11" s="15"/>
      <c r="AZ11" s="194" t="s">
        <v>134</v>
      </c>
      <c r="BA11" s="255">
        <v>10149</v>
      </c>
      <c r="BB11" s="15"/>
      <c r="BC11" s="282">
        <v>7</v>
      </c>
      <c r="BD11" s="98" t="s">
        <v>134</v>
      </c>
      <c r="BE11" s="273">
        <f t="shared" si="7"/>
        <v>0.88721804511278191</v>
      </c>
      <c r="BF11" s="16"/>
      <c r="BG11" s="80" t="str">
        <f t="shared" si="15"/>
        <v>港区</v>
      </c>
      <c r="BH11" s="261">
        <f t="shared" si="8"/>
        <v>0.91304347826086951</v>
      </c>
      <c r="BI11" s="16"/>
      <c r="BJ11" s="243">
        <f t="shared" si="14"/>
        <v>0.86474773609314359</v>
      </c>
      <c r="BK11" s="244">
        <v>0</v>
      </c>
    </row>
    <row r="12" spans="1:63" s="20" customFormat="1">
      <c r="B12" s="381"/>
      <c r="C12" s="383"/>
      <c r="D12" s="383"/>
      <c r="E12" s="371"/>
      <c r="F12" s="371"/>
      <c r="G12" s="228" t="s">
        <v>165</v>
      </c>
      <c r="H12" s="46">
        <v>84059</v>
      </c>
      <c r="I12" s="45">
        <f>IFERROR(H12/E5,"-")</f>
        <v>4.2678141817903018E-6</v>
      </c>
      <c r="J12" s="46">
        <v>9</v>
      </c>
      <c r="K12" s="45">
        <f>IFERROR(J12/F5,"-")</f>
        <v>3.1486146095717883E-4</v>
      </c>
      <c r="L12" s="187">
        <f t="shared" si="9"/>
        <v>9339.8888888888887</v>
      </c>
      <c r="M12" s="199">
        <f t="shared" si="0"/>
        <v>2.5950584320656955E-5</v>
      </c>
      <c r="N12" s="371"/>
      <c r="O12" s="371"/>
      <c r="P12" s="228" t="s">
        <v>165</v>
      </c>
      <c r="Q12" s="46">
        <v>2316</v>
      </c>
      <c r="R12" s="45">
        <f>IFERROR(Q12/N5,"-")</f>
        <v>7.1910418248504394E-7</v>
      </c>
      <c r="S12" s="46">
        <v>3</v>
      </c>
      <c r="T12" s="45">
        <f>IFERROR(S12/O5,"-")</f>
        <v>7.1106897369044796E-4</v>
      </c>
      <c r="U12" s="187">
        <f t="shared" si="10"/>
        <v>772</v>
      </c>
      <c r="V12" s="199">
        <f t="shared" si="1"/>
        <v>8.6501947735523182E-6</v>
      </c>
      <c r="W12" s="371"/>
      <c r="X12" s="371"/>
      <c r="Y12" s="228" t="s">
        <v>165</v>
      </c>
      <c r="Z12" s="46">
        <v>2702</v>
      </c>
      <c r="AA12" s="45">
        <f>IFERROR(Z12/W5,"-")</f>
        <v>1.4188864520310514E-6</v>
      </c>
      <c r="AB12" s="46">
        <v>2</v>
      </c>
      <c r="AC12" s="45">
        <f>IFERROR(AB12/X5,"-")</f>
        <v>8.3333333333333339E-4</v>
      </c>
      <c r="AD12" s="187">
        <f t="shared" si="11"/>
        <v>1351</v>
      </c>
      <c r="AE12" s="199">
        <f t="shared" si="2"/>
        <v>5.7667965157015455E-6</v>
      </c>
      <c r="AF12" s="371"/>
      <c r="AG12" s="371"/>
      <c r="AH12" s="228" t="s">
        <v>165</v>
      </c>
      <c r="AI12" s="46">
        <v>7240</v>
      </c>
      <c r="AJ12" s="45">
        <f>IFERROR(AI12/AF5,"-")</f>
        <v>1.8343487788203049E-6</v>
      </c>
      <c r="AK12" s="46">
        <v>5</v>
      </c>
      <c r="AL12" s="45">
        <f>IFERROR(AK12/AG5,"-")</f>
        <v>1.221001221001221E-3</v>
      </c>
      <c r="AM12" s="187">
        <f t="shared" si="12"/>
        <v>1448</v>
      </c>
      <c r="AN12" s="199">
        <f t="shared" si="3"/>
        <v>1.4416991289253864E-5</v>
      </c>
      <c r="AO12" s="371"/>
      <c r="AP12" s="401"/>
      <c r="AQ12" s="228" t="s">
        <v>165</v>
      </c>
      <c r="AR12" s="46">
        <f t="shared" si="4"/>
        <v>96317</v>
      </c>
      <c r="AS12" s="45">
        <f>IFERROR(AR12/AO5,"-")</f>
        <v>3.3480696856254506E-6</v>
      </c>
      <c r="AT12" s="46">
        <f t="shared" si="5"/>
        <v>19</v>
      </c>
      <c r="AU12" s="45">
        <f>IFERROR(AT12/AP5,"-")</f>
        <v>4.8348516463942186E-4</v>
      </c>
      <c r="AV12" s="187">
        <f t="shared" si="13"/>
        <v>5069.3157894736842</v>
      </c>
      <c r="AW12" s="199">
        <f t="shared" si="6"/>
        <v>5.4784566899164679E-5</v>
      </c>
      <c r="AX12" s="216"/>
      <c r="AY12" s="15"/>
      <c r="AZ12" s="194" t="s">
        <v>58</v>
      </c>
      <c r="BA12" s="255">
        <v>8181</v>
      </c>
      <c r="BB12" s="15"/>
      <c r="BC12" s="282">
        <v>8</v>
      </c>
      <c r="BD12" s="98" t="s">
        <v>58</v>
      </c>
      <c r="BE12" s="273">
        <f t="shared" si="7"/>
        <v>0.90277777777777779</v>
      </c>
      <c r="BF12" s="16"/>
      <c r="BG12" s="80" t="str">
        <f t="shared" si="15"/>
        <v>東淀川区</v>
      </c>
      <c r="BH12" s="261">
        <f t="shared" si="8"/>
        <v>0.90759075907590758</v>
      </c>
      <c r="BI12" s="16"/>
      <c r="BJ12" s="243">
        <f t="shared" si="14"/>
        <v>0.86474773609314359</v>
      </c>
      <c r="BK12" s="244">
        <v>0</v>
      </c>
    </row>
    <row r="13" spans="1:63" s="20" customFormat="1">
      <c r="B13" s="381"/>
      <c r="C13" s="383"/>
      <c r="D13" s="383"/>
      <c r="E13" s="371"/>
      <c r="F13" s="371"/>
      <c r="G13" s="228" t="s">
        <v>156</v>
      </c>
      <c r="H13" s="46">
        <v>5468374</v>
      </c>
      <c r="I13" s="45">
        <f>IFERROR(H13/E5,"-")</f>
        <v>2.7763837433865927E-4</v>
      </c>
      <c r="J13" s="46">
        <v>237</v>
      </c>
      <c r="K13" s="45">
        <f>IFERROR(J13/F5,"-")</f>
        <v>8.29135180520571E-3</v>
      </c>
      <c r="L13" s="187">
        <f t="shared" si="9"/>
        <v>23073.308016877636</v>
      </c>
      <c r="M13" s="199">
        <f t="shared" si="0"/>
        <v>6.8336538711063306E-4</v>
      </c>
      <c r="N13" s="371"/>
      <c r="O13" s="371"/>
      <c r="P13" s="228" t="s">
        <v>156</v>
      </c>
      <c r="Q13" s="46">
        <v>595087</v>
      </c>
      <c r="R13" s="45">
        <f>IFERROR(Q13/N5,"-")</f>
        <v>1.8477096314442026E-4</v>
      </c>
      <c r="S13" s="46">
        <v>46</v>
      </c>
      <c r="T13" s="45">
        <f>IFERROR(S13/O5,"-")</f>
        <v>1.0903057596586869E-2</v>
      </c>
      <c r="U13" s="187">
        <f t="shared" si="10"/>
        <v>12936.673913043478</v>
      </c>
      <c r="V13" s="199">
        <f t="shared" si="1"/>
        <v>1.3263631986113554E-4</v>
      </c>
      <c r="W13" s="371"/>
      <c r="X13" s="371"/>
      <c r="Y13" s="228" t="s">
        <v>156</v>
      </c>
      <c r="Z13" s="46">
        <v>912554</v>
      </c>
      <c r="AA13" s="45">
        <f>IFERROR(Z13/W5,"-")</f>
        <v>4.7920448088332497E-4</v>
      </c>
      <c r="AB13" s="46">
        <v>29</v>
      </c>
      <c r="AC13" s="45">
        <f>IFERROR(AB13/X5,"-")</f>
        <v>1.2083333333333333E-2</v>
      </c>
      <c r="AD13" s="187">
        <f t="shared" si="11"/>
        <v>31467.379310344826</v>
      </c>
      <c r="AE13" s="199">
        <f t="shared" si="2"/>
        <v>8.3618549477672399E-5</v>
      </c>
      <c r="AF13" s="371"/>
      <c r="AG13" s="371"/>
      <c r="AH13" s="228" t="s">
        <v>156</v>
      </c>
      <c r="AI13" s="46">
        <v>1793884</v>
      </c>
      <c r="AJ13" s="45">
        <f>IFERROR(AI13/AF5,"-")</f>
        <v>4.5450399513056409E-4</v>
      </c>
      <c r="AK13" s="46">
        <v>61</v>
      </c>
      <c r="AL13" s="45">
        <f>IFERROR(AK13/AG5,"-")</f>
        <v>1.4896214896214897E-2</v>
      </c>
      <c r="AM13" s="187">
        <f t="shared" si="12"/>
        <v>29407.934426229509</v>
      </c>
      <c r="AN13" s="199">
        <f t="shared" si="3"/>
        <v>1.7588729372889714E-4</v>
      </c>
      <c r="AO13" s="371"/>
      <c r="AP13" s="401"/>
      <c r="AQ13" s="228" t="s">
        <v>156</v>
      </c>
      <c r="AR13" s="46">
        <f t="shared" si="4"/>
        <v>8769899</v>
      </c>
      <c r="AS13" s="45">
        <f>IFERROR(AR13/AO5,"-")</f>
        <v>3.0484995367273642E-4</v>
      </c>
      <c r="AT13" s="46">
        <f t="shared" si="5"/>
        <v>373</v>
      </c>
      <c r="AU13" s="45">
        <f>IFERROR(AT13/AP5,"-")</f>
        <v>9.4915771795002282E-3</v>
      </c>
      <c r="AV13" s="187">
        <f t="shared" si="13"/>
        <v>23511.793565683645</v>
      </c>
      <c r="AW13" s="199">
        <f t="shared" si="6"/>
        <v>1.0755075501783383E-3</v>
      </c>
      <c r="AX13" s="216"/>
      <c r="AY13" s="15"/>
      <c r="AZ13" s="194" t="s">
        <v>135</v>
      </c>
      <c r="BA13" s="255">
        <v>5201</v>
      </c>
      <c r="BB13" s="15"/>
      <c r="BC13" s="282">
        <v>9</v>
      </c>
      <c r="BD13" s="98" t="s">
        <v>135</v>
      </c>
      <c r="BE13" s="273">
        <f t="shared" si="7"/>
        <v>0.95</v>
      </c>
      <c r="BF13" s="16"/>
      <c r="BG13" s="80" t="str">
        <f t="shared" si="15"/>
        <v>池田市</v>
      </c>
      <c r="BH13" s="261">
        <f t="shared" si="8"/>
        <v>0.90526315789473688</v>
      </c>
      <c r="BI13" s="16"/>
      <c r="BJ13" s="243">
        <f t="shared" si="14"/>
        <v>0.86474773609314359</v>
      </c>
      <c r="BK13" s="244">
        <v>0</v>
      </c>
    </row>
    <row r="14" spans="1:63" s="20" customFormat="1">
      <c r="B14" s="381"/>
      <c r="C14" s="383"/>
      <c r="D14" s="383"/>
      <c r="E14" s="371"/>
      <c r="F14" s="371"/>
      <c r="G14" s="228" t="s">
        <v>157</v>
      </c>
      <c r="H14" s="46">
        <v>17068125</v>
      </c>
      <c r="I14" s="45">
        <f>IFERROR(H14/E5,"-")</f>
        <v>8.665768797103177E-4</v>
      </c>
      <c r="J14" s="46">
        <v>1225</v>
      </c>
      <c r="K14" s="45">
        <f>IFERROR(J14/F5,"-")</f>
        <v>4.2856143296949339E-2</v>
      </c>
      <c r="L14" s="187">
        <f t="shared" si="9"/>
        <v>13933.163265306122</v>
      </c>
      <c r="M14" s="199">
        <f t="shared" si="0"/>
        <v>3.5321628658671962E-3</v>
      </c>
      <c r="N14" s="371"/>
      <c r="O14" s="371"/>
      <c r="P14" s="228" t="s">
        <v>157</v>
      </c>
      <c r="Q14" s="46">
        <v>2791185</v>
      </c>
      <c r="R14" s="45">
        <f>IFERROR(Q14/N5,"-")</f>
        <v>8.6664628997820269E-4</v>
      </c>
      <c r="S14" s="46">
        <v>210</v>
      </c>
      <c r="T14" s="45">
        <f>IFERROR(S14/O5,"-")</f>
        <v>4.9774828158331355E-2</v>
      </c>
      <c r="U14" s="187">
        <f t="shared" si="10"/>
        <v>13291.357142857143</v>
      </c>
      <c r="V14" s="199">
        <f t="shared" si="1"/>
        <v>6.055136341486622E-4</v>
      </c>
      <c r="W14" s="371"/>
      <c r="X14" s="371"/>
      <c r="Y14" s="228" t="s">
        <v>157</v>
      </c>
      <c r="Z14" s="46">
        <v>1852996</v>
      </c>
      <c r="AA14" s="45">
        <f>IFERROR(Z14/W5,"-")</f>
        <v>9.730536343699964E-4</v>
      </c>
      <c r="AB14" s="46">
        <v>133</v>
      </c>
      <c r="AC14" s="45">
        <f>IFERROR(AB14/X5,"-")</f>
        <v>5.541666666666667E-2</v>
      </c>
      <c r="AD14" s="187">
        <f t="shared" si="11"/>
        <v>13932.300751879699</v>
      </c>
      <c r="AE14" s="199">
        <f t="shared" si="2"/>
        <v>3.8349196829415278E-4</v>
      </c>
      <c r="AF14" s="371"/>
      <c r="AG14" s="371"/>
      <c r="AH14" s="228" t="s">
        <v>157</v>
      </c>
      <c r="AI14" s="46">
        <v>4828097</v>
      </c>
      <c r="AJ14" s="45">
        <f>IFERROR(AI14/AF5,"-")</f>
        <v>1.2232615795546931E-3</v>
      </c>
      <c r="AK14" s="46">
        <v>299</v>
      </c>
      <c r="AL14" s="45">
        <f>IFERROR(AK14/AG5,"-")</f>
        <v>7.301587301587302E-2</v>
      </c>
      <c r="AM14" s="187">
        <f t="shared" si="12"/>
        <v>16147.481605351171</v>
      </c>
      <c r="AN14" s="199">
        <f t="shared" si="3"/>
        <v>8.6213607909738099E-4</v>
      </c>
      <c r="AO14" s="371"/>
      <c r="AP14" s="401"/>
      <c r="AQ14" s="228" t="s">
        <v>157</v>
      </c>
      <c r="AR14" s="46">
        <f t="shared" si="4"/>
        <v>26540403</v>
      </c>
      <c r="AS14" s="45">
        <f>IFERROR(AR14/AO5,"-")</f>
        <v>9.2256941898712346E-4</v>
      </c>
      <c r="AT14" s="46">
        <f t="shared" si="5"/>
        <v>1867</v>
      </c>
      <c r="AU14" s="45">
        <f>IFERROR(AT14/AP5,"-")</f>
        <v>4.7508779072726347E-2</v>
      </c>
      <c r="AV14" s="187">
        <f t="shared" si="13"/>
        <v>14215.534547402249</v>
      </c>
      <c r="AW14" s="199">
        <f t="shared" si="6"/>
        <v>5.3833045474073922E-3</v>
      </c>
      <c r="AX14" s="216"/>
      <c r="AY14" s="15"/>
      <c r="AZ14" s="194" t="s">
        <v>59</v>
      </c>
      <c r="BA14" s="255">
        <v>12210</v>
      </c>
      <c r="BB14" s="15"/>
      <c r="BC14" s="282">
        <v>10</v>
      </c>
      <c r="BD14" s="98" t="s">
        <v>59</v>
      </c>
      <c r="BE14" s="273">
        <f t="shared" si="7"/>
        <v>0.94827586206896552</v>
      </c>
      <c r="BF14" s="16"/>
      <c r="BG14" s="80" t="str">
        <f t="shared" si="15"/>
        <v>西区</v>
      </c>
      <c r="BH14" s="261">
        <f t="shared" si="8"/>
        <v>0.90476190476190477</v>
      </c>
      <c r="BI14" s="16"/>
      <c r="BJ14" s="243">
        <f t="shared" si="14"/>
        <v>0.86474773609314359</v>
      </c>
      <c r="BK14" s="244">
        <v>0</v>
      </c>
    </row>
    <row r="15" spans="1:63" s="20" customFormat="1">
      <c r="B15" s="381"/>
      <c r="C15" s="383"/>
      <c r="D15" s="383"/>
      <c r="E15" s="371"/>
      <c r="F15" s="371"/>
      <c r="G15" s="228" t="s">
        <v>158</v>
      </c>
      <c r="H15" s="46">
        <v>2949948</v>
      </c>
      <c r="I15" s="45">
        <f>IFERROR(H15/E5,"-")</f>
        <v>1.4977372928471594E-4</v>
      </c>
      <c r="J15" s="46">
        <v>94</v>
      </c>
      <c r="K15" s="45">
        <f>IFERROR(J15/F5,"-")</f>
        <v>3.2885530366638677E-3</v>
      </c>
      <c r="L15" s="187">
        <f t="shared" si="9"/>
        <v>31382.425531914894</v>
      </c>
      <c r="M15" s="199">
        <f t="shared" si="0"/>
        <v>2.710394362379726E-4</v>
      </c>
      <c r="N15" s="371"/>
      <c r="O15" s="371"/>
      <c r="P15" s="228" t="s">
        <v>158</v>
      </c>
      <c r="Q15" s="46">
        <v>2728905</v>
      </c>
      <c r="R15" s="45">
        <f>IFERROR(Q15/N5,"-")</f>
        <v>8.4730872154764635E-4</v>
      </c>
      <c r="S15" s="46">
        <v>27</v>
      </c>
      <c r="T15" s="45">
        <f>IFERROR(S15/O5,"-")</f>
        <v>6.3996207632140319E-3</v>
      </c>
      <c r="U15" s="187">
        <f t="shared" si="10"/>
        <v>101070.55555555556</v>
      </c>
      <c r="V15" s="199">
        <f t="shared" si="1"/>
        <v>7.785175296197086E-5</v>
      </c>
      <c r="W15" s="371"/>
      <c r="X15" s="371"/>
      <c r="Y15" s="228" t="s">
        <v>158</v>
      </c>
      <c r="Z15" s="46">
        <v>197363</v>
      </c>
      <c r="AA15" s="45">
        <f>IFERROR(Z15/W5,"-")</f>
        <v>1.0364015056706307E-4</v>
      </c>
      <c r="AB15" s="46">
        <v>12</v>
      </c>
      <c r="AC15" s="45">
        <f>IFERROR(AB15/X5,"-")</f>
        <v>5.0000000000000001E-3</v>
      </c>
      <c r="AD15" s="187">
        <f t="shared" si="11"/>
        <v>16446.916666666668</v>
      </c>
      <c r="AE15" s="199">
        <f t="shared" si="2"/>
        <v>3.4600779094209273E-5</v>
      </c>
      <c r="AF15" s="371"/>
      <c r="AG15" s="371"/>
      <c r="AH15" s="228" t="s">
        <v>158</v>
      </c>
      <c r="AI15" s="46">
        <v>3281790</v>
      </c>
      <c r="AJ15" s="45">
        <f>IFERROR(AI15/AF5,"-")</f>
        <v>8.3148445840396253E-4</v>
      </c>
      <c r="AK15" s="46">
        <v>69</v>
      </c>
      <c r="AL15" s="45">
        <f>IFERROR(AK15/AG5,"-")</f>
        <v>1.6849816849816849E-2</v>
      </c>
      <c r="AM15" s="187">
        <f t="shared" si="12"/>
        <v>47562.17391304348</v>
      </c>
      <c r="AN15" s="199">
        <f t="shared" si="3"/>
        <v>1.9895447979170332E-4</v>
      </c>
      <c r="AO15" s="371"/>
      <c r="AP15" s="401"/>
      <c r="AQ15" s="228" t="s">
        <v>158</v>
      </c>
      <c r="AR15" s="46">
        <f t="shared" si="4"/>
        <v>9158006</v>
      </c>
      <c r="AS15" s="45">
        <f>IFERROR(AR15/AO5,"-")</f>
        <v>3.1834091873060821E-4</v>
      </c>
      <c r="AT15" s="46">
        <f t="shared" si="5"/>
        <v>202</v>
      </c>
      <c r="AU15" s="45">
        <f>IFERROR(AT15/AP5,"-")</f>
        <v>5.1402106977454327E-3</v>
      </c>
      <c r="AV15" s="187">
        <f t="shared" si="13"/>
        <v>45336.66336633663</v>
      </c>
      <c r="AW15" s="199">
        <f t="shared" si="6"/>
        <v>5.824464480858561E-4</v>
      </c>
      <c r="AX15" s="216"/>
      <c r="AY15" s="15"/>
      <c r="AZ15" s="194" t="s">
        <v>60</v>
      </c>
      <c r="BA15" s="255">
        <v>21258</v>
      </c>
      <c r="BB15" s="15"/>
      <c r="BC15" s="282">
        <v>11</v>
      </c>
      <c r="BD15" s="98" t="s">
        <v>60</v>
      </c>
      <c r="BE15" s="273">
        <f t="shared" si="7"/>
        <v>0.90759075907590758</v>
      </c>
      <c r="BF15" s="16"/>
      <c r="BG15" s="80" t="str">
        <f t="shared" si="15"/>
        <v>平野区</v>
      </c>
      <c r="BH15" s="261">
        <f t="shared" si="8"/>
        <v>0.90391459074733094</v>
      </c>
      <c r="BI15" s="16"/>
      <c r="BJ15" s="243">
        <f t="shared" si="14"/>
        <v>0.86474773609314359</v>
      </c>
      <c r="BK15" s="244">
        <v>0</v>
      </c>
    </row>
    <row r="16" spans="1:63" s="20" customFormat="1">
      <c r="B16" s="381"/>
      <c r="C16" s="383"/>
      <c r="D16" s="383"/>
      <c r="E16" s="371"/>
      <c r="F16" s="371"/>
      <c r="G16" s="228" t="s">
        <v>159</v>
      </c>
      <c r="H16" s="46">
        <v>22119671</v>
      </c>
      <c r="I16" s="45">
        <f>IFERROR(H16/E5,"-")</f>
        <v>1.1230522084528208E-3</v>
      </c>
      <c r="J16" s="46">
        <v>144</v>
      </c>
      <c r="K16" s="45">
        <f>IFERROR(J16/F5,"-")</f>
        <v>5.0377833753148613E-3</v>
      </c>
      <c r="L16" s="187">
        <f t="shared" si="9"/>
        <v>153608.82638888888</v>
      </c>
      <c r="M16" s="199">
        <f t="shared" si="0"/>
        <v>4.1520934913051127E-4</v>
      </c>
      <c r="N16" s="371"/>
      <c r="O16" s="371"/>
      <c r="P16" s="228" t="s">
        <v>159</v>
      </c>
      <c r="Q16" s="46">
        <v>8501403</v>
      </c>
      <c r="R16" s="45">
        <f>IFERROR(Q16/N5,"-")</f>
        <v>2.6396349111791452E-3</v>
      </c>
      <c r="S16" s="46">
        <v>35</v>
      </c>
      <c r="T16" s="45">
        <f>IFERROR(S16/O5,"-")</f>
        <v>8.2958046930552264E-3</v>
      </c>
      <c r="U16" s="187">
        <f t="shared" si="10"/>
        <v>242897.22857142857</v>
      </c>
      <c r="V16" s="199">
        <f t="shared" si="1"/>
        <v>1.0091893902477704E-4</v>
      </c>
      <c r="W16" s="371"/>
      <c r="X16" s="371"/>
      <c r="Y16" s="228" t="s">
        <v>159</v>
      </c>
      <c r="Z16" s="46">
        <v>3382158</v>
      </c>
      <c r="AA16" s="45">
        <f>IFERROR(Z16/W5,"-")</f>
        <v>1.7760540950512349E-3</v>
      </c>
      <c r="AB16" s="46">
        <v>18</v>
      </c>
      <c r="AC16" s="45">
        <f>IFERROR(AB16/X5,"-")</f>
        <v>7.4999999999999997E-3</v>
      </c>
      <c r="AD16" s="187">
        <f t="shared" si="11"/>
        <v>187897.66666666666</v>
      </c>
      <c r="AE16" s="199">
        <f t="shared" si="2"/>
        <v>5.1901168641313909E-5</v>
      </c>
      <c r="AF16" s="371"/>
      <c r="AG16" s="371"/>
      <c r="AH16" s="228" t="s">
        <v>159</v>
      </c>
      <c r="AI16" s="46">
        <v>13731159</v>
      </c>
      <c r="AJ16" s="45">
        <f>IFERROR(AI16/AF5,"-")</f>
        <v>3.4789688872151159E-3</v>
      </c>
      <c r="AK16" s="46">
        <v>64</v>
      </c>
      <c r="AL16" s="45">
        <f>IFERROR(AK16/AG5,"-")</f>
        <v>1.5628815628815629E-2</v>
      </c>
      <c r="AM16" s="187">
        <f t="shared" si="12"/>
        <v>214549.359375</v>
      </c>
      <c r="AN16" s="199">
        <f t="shared" si="3"/>
        <v>1.8453748850244945E-4</v>
      </c>
      <c r="AO16" s="371"/>
      <c r="AP16" s="401"/>
      <c r="AQ16" s="228" t="s">
        <v>159</v>
      </c>
      <c r="AR16" s="46">
        <f t="shared" si="4"/>
        <v>47734391</v>
      </c>
      <c r="AS16" s="45">
        <f>IFERROR(AR16/AO5,"-")</f>
        <v>1.6592924143078829E-3</v>
      </c>
      <c r="AT16" s="46">
        <f t="shared" si="5"/>
        <v>261</v>
      </c>
      <c r="AU16" s="45">
        <f>IFERROR(AT16/AP5,"-")</f>
        <v>6.6415593668889003E-3</v>
      </c>
      <c r="AV16" s="187">
        <f t="shared" si="13"/>
        <v>182890.38697318008</v>
      </c>
      <c r="AW16" s="199">
        <f t="shared" si="6"/>
        <v>7.5256694529905169E-4</v>
      </c>
      <c r="AX16" s="216"/>
      <c r="AY16" s="15"/>
      <c r="AZ16" s="194" t="s">
        <v>136</v>
      </c>
      <c r="BA16" s="255">
        <v>11075</v>
      </c>
      <c r="BB16" s="15"/>
      <c r="BC16" s="282">
        <v>12</v>
      </c>
      <c r="BD16" s="98" t="s">
        <v>136</v>
      </c>
      <c r="BE16" s="273">
        <f t="shared" si="7"/>
        <v>0.87421383647798745</v>
      </c>
      <c r="BF16" s="16"/>
      <c r="BG16" s="80" t="str">
        <f t="shared" si="15"/>
        <v>淀川区</v>
      </c>
      <c r="BH16" s="261">
        <f t="shared" si="8"/>
        <v>0.90384615384615385</v>
      </c>
      <c r="BI16" s="16"/>
      <c r="BJ16" s="243">
        <f t="shared" si="14"/>
        <v>0.86474773609314359</v>
      </c>
      <c r="BK16" s="244">
        <v>0</v>
      </c>
    </row>
    <row r="17" spans="2:63" s="20" customFormat="1">
      <c r="B17" s="381"/>
      <c r="C17" s="383"/>
      <c r="D17" s="383"/>
      <c r="E17" s="371"/>
      <c r="F17" s="371"/>
      <c r="G17" s="228" t="s">
        <v>160</v>
      </c>
      <c r="H17" s="46">
        <v>135002792</v>
      </c>
      <c r="I17" s="45">
        <f>IFERROR(H17/E5,"-")</f>
        <v>6.8543145918805396E-3</v>
      </c>
      <c r="J17" s="46">
        <v>3427</v>
      </c>
      <c r="K17" s="45">
        <f>IFERROR(J17/F5,"-")</f>
        <v>0.1198922474111391</v>
      </c>
      <c r="L17" s="187">
        <f t="shared" si="9"/>
        <v>39393.869857017802</v>
      </c>
      <c r="M17" s="199">
        <f t="shared" si="0"/>
        <v>9.8814058296545978E-3</v>
      </c>
      <c r="N17" s="371"/>
      <c r="O17" s="371"/>
      <c r="P17" s="228" t="s">
        <v>160</v>
      </c>
      <c r="Q17" s="46">
        <v>18284949</v>
      </c>
      <c r="R17" s="45">
        <f>IFERROR(Q17/N5,"-")</f>
        <v>5.6773675744497933E-3</v>
      </c>
      <c r="S17" s="46">
        <v>585</v>
      </c>
      <c r="T17" s="45">
        <f>IFERROR(S17/O5,"-")</f>
        <v>0.13865844986963735</v>
      </c>
      <c r="U17" s="187">
        <f t="shared" si="10"/>
        <v>31256.323076923076</v>
      </c>
      <c r="V17" s="199">
        <f t="shared" si="1"/>
        <v>1.6867879808427019E-3</v>
      </c>
      <c r="W17" s="371"/>
      <c r="X17" s="371"/>
      <c r="Y17" s="228" t="s">
        <v>160</v>
      </c>
      <c r="Z17" s="46">
        <v>15091063</v>
      </c>
      <c r="AA17" s="45">
        <f>IFERROR(Z17/W5,"-")</f>
        <v>7.924687208529636E-3</v>
      </c>
      <c r="AB17" s="46">
        <v>389</v>
      </c>
      <c r="AC17" s="45">
        <f>IFERROR(AB17/X5,"-")</f>
        <v>0.16208333333333333</v>
      </c>
      <c r="AD17" s="187">
        <f t="shared" si="11"/>
        <v>38794.506426735221</v>
      </c>
      <c r="AE17" s="199">
        <f t="shared" si="2"/>
        <v>1.1216419223039505E-3</v>
      </c>
      <c r="AF17" s="371"/>
      <c r="AG17" s="371"/>
      <c r="AH17" s="228" t="s">
        <v>160</v>
      </c>
      <c r="AI17" s="46">
        <v>41769157</v>
      </c>
      <c r="AJ17" s="45">
        <f>IFERROR(AI17/AF5,"-")</f>
        <v>1.0582762725870661E-2</v>
      </c>
      <c r="AK17" s="46">
        <v>796</v>
      </c>
      <c r="AL17" s="45">
        <f>IFERROR(AK17/AG5,"-")</f>
        <v>0.19438339438339439</v>
      </c>
      <c r="AM17" s="187">
        <f t="shared" si="12"/>
        <v>52473.815326633165</v>
      </c>
      <c r="AN17" s="199">
        <f t="shared" si="3"/>
        <v>2.295185013249215E-3</v>
      </c>
      <c r="AO17" s="371"/>
      <c r="AP17" s="401"/>
      <c r="AQ17" s="228" t="s">
        <v>160</v>
      </c>
      <c r="AR17" s="46">
        <f t="shared" si="4"/>
        <v>210147961</v>
      </c>
      <c r="AS17" s="45">
        <f>IFERROR(AR17/AO5,"-")</f>
        <v>7.3049411601285291E-3</v>
      </c>
      <c r="AT17" s="46">
        <f t="shared" si="5"/>
        <v>5197</v>
      </c>
      <c r="AU17" s="45">
        <f>IFERROR(AT17/AP5,"-")</f>
        <v>0.13224591582268819</v>
      </c>
      <c r="AV17" s="187">
        <f t="shared" si="13"/>
        <v>40436.39811429671</v>
      </c>
      <c r="AW17" s="199">
        <f t="shared" si="6"/>
        <v>1.4985020746050464E-2</v>
      </c>
      <c r="AX17" s="216"/>
      <c r="AY17" s="15"/>
      <c r="AZ17" s="194" t="s">
        <v>137</v>
      </c>
      <c r="BA17" s="255">
        <v>19089</v>
      </c>
      <c r="BB17" s="15"/>
      <c r="BC17" s="282">
        <v>13</v>
      </c>
      <c r="BD17" s="98" t="s">
        <v>137</v>
      </c>
      <c r="BE17" s="273">
        <f t="shared" si="7"/>
        <v>0.87859424920127793</v>
      </c>
      <c r="BF17" s="16"/>
      <c r="BG17" s="80" t="str">
        <f t="shared" si="15"/>
        <v>住吉区</v>
      </c>
      <c r="BH17" s="261">
        <f t="shared" si="8"/>
        <v>0.90370370370370368</v>
      </c>
      <c r="BI17" s="16"/>
      <c r="BJ17" s="243">
        <f t="shared" si="14"/>
        <v>0.86474773609314359</v>
      </c>
      <c r="BK17" s="244">
        <v>0</v>
      </c>
    </row>
    <row r="18" spans="2:63" s="20" customFormat="1">
      <c r="B18" s="381"/>
      <c r="C18" s="383"/>
      <c r="D18" s="383"/>
      <c r="E18" s="371"/>
      <c r="F18" s="371"/>
      <c r="G18" s="228" t="s">
        <v>161</v>
      </c>
      <c r="H18" s="46">
        <v>227954126</v>
      </c>
      <c r="I18" s="45">
        <f>IFERROR(H18/E5,"-")</f>
        <v>1.1573607248961008E-2</v>
      </c>
      <c r="J18" s="46">
        <v>2605</v>
      </c>
      <c r="K18" s="45">
        <f>IFERROR(J18/F5,"-")</f>
        <v>9.1134900643716765E-2</v>
      </c>
      <c r="L18" s="187">
        <f t="shared" si="9"/>
        <v>87506.382341650678</v>
      </c>
      <c r="M18" s="199">
        <f t="shared" si="0"/>
        <v>7.5112524617012627E-3</v>
      </c>
      <c r="N18" s="371"/>
      <c r="O18" s="371"/>
      <c r="P18" s="228" t="s">
        <v>161</v>
      </c>
      <c r="Q18" s="46">
        <v>29473420</v>
      </c>
      <c r="R18" s="45">
        <f>IFERROR(Q18/N5,"-")</f>
        <v>9.1513210682808051E-3</v>
      </c>
      <c r="S18" s="46">
        <v>368</v>
      </c>
      <c r="T18" s="45">
        <f>IFERROR(S18/O5,"-")</f>
        <v>8.7224460772694953E-2</v>
      </c>
      <c r="U18" s="187">
        <f t="shared" si="10"/>
        <v>80090.815217391311</v>
      </c>
      <c r="V18" s="199">
        <f t="shared" si="1"/>
        <v>1.0610905588890843E-3</v>
      </c>
      <c r="W18" s="371"/>
      <c r="X18" s="371"/>
      <c r="Y18" s="228" t="s">
        <v>161</v>
      </c>
      <c r="Z18" s="46">
        <v>21730901</v>
      </c>
      <c r="AA18" s="45">
        <f>IFERROR(Z18/W5,"-")</f>
        <v>1.1411428948678026E-2</v>
      </c>
      <c r="AB18" s="46">
        <v>241</v>
      </c>
      <c r="AC18" s="45">
        <f>IFERROR(AB18/X5,"-")</f>
        <v>0.10041666666666667</v>
      </c>
      <c r="AD18" s="187">
        <f t="shared" si="11"/>
        <v>90169.713692946054</v>
      </c>
      <c r="AE18" s="199">
        <f t="shared" si="2"/>
        <v>6.9489898014203622E-4</v>
      </c>
      <c r="AF18" s="371"/>
      <c r="AG18" s="371"/>
      <c r="AH18" s="228" t="s">
        <v>161</v>
      </c>
      <c r="AI18" s="46">
        <v>60876297</v>
      </c>
      <c r="AJ18" s="45">
        <f>IFERROR(AI18/AF5,"-")</f>
        <v>1.5423806776388424E-2</v>
      </c>
      <c r="AK18" s="46">
        <v>602</v>
      </c>
      <c r="AL18" s="45">
        <f>IFERROR(AK18/AG5,"-")</f>
        <v>0.14700854700854701</v>
      </c>
      <c r="AM18" s="187">
        <f t="shared" si="12"/>
        <v>101123.41694352159</v>
      </c>
      <c r="AN18" s="199">
        <f t="shared" si="3"/>
        <v>1.735805751226165E-3</v>
      </c>
      <c r="AO18" s="371"/>
      <c r="AP18" s="401"/>
      <c r="AQ18" s="228" t="s">
        <v>161</v>
      </c>
      <c r="AR18" s="46">
        <f t="shared" si="4"/>
        <v>340034744</v>
      </c>
      <c r="AS18" s="45">
        <f>IFERROR(AR18/AO5,"-")</f>
        <v>1.1819928137772259E-2</v>
      </c>
      <c r="AT18" s="46">
        <f t="shared" si="5"/>
        <v>3816</v>
      </c>
      <c r="AU18" s="45">
        <f>IFERROR(AT18/AP5,"-")</f>
        <v>9.7104178329685986E-2</v>
      </c>
      <c r="AV18" s="187">
        <f t="shared" si="13"/>
        <v>89107.637316561842</v>
      </c>
      <c r="AW18" s="199">
        <f t="shared" si="6"/>
        <v>1.1003047751958548E-2</v>
      </c>
      <c r="AX18" s="216"/>
      <c r="AY18" s="15"/>
      <c r="AZ18" s="194" t="s">
        <v>138</v>
      </c>
      <c r="BA18" s="255">
        <v>14487</v>
      </c>
      <c r="BB18" s="15"/>
      <c r="BC18" s="282">
        <v>14</v>
      </c>
      <c r="BD18" s="98" t="s">
        <v>138</v>
      </c>
      <c r="BE18" s="273">
        <f t="shared" si="7"/>
        <v>0.91379310344827591</v>
      </c>
      <c r="BF18" s="16"/>
      <c r="BG18" s="80" t="str">
        <f t="shared" si="15"/>
        <v>天王寺区</v>
      </c>
      <c r="BH18" s="261">
        <f t="shared" si="8"/>
        <v>0.90277777777777779</v>
      </c>
      <c r="BI18" s="16"/>
      <c r="BJ18" s="243">
        <f t="shared" si="14"/>
        <v>0.86474773609314359</v>
      </c>
      <c r="BK18" s="244">
        <v>0</v>
      </c>
    </row>
    <row r="19" spans="2:63" s="20" customFormat="1">
      <c r="B19" s="381"/>
      <c r="C19" s="383"/>
      <c r="D19" s="383"/>
      <c r="E19" s="371"/>
      <c r="F19" s="371"/>
      <c r="G19" s="228" t="s">
        <v>162</v>
      </c>
      <c r="H19" s="46">
        <v>74427206</v>
      </c>
      <c r="I19" s="45">
        <f>IFERROR(H19/E5,"-")</f>
        <v>3.7787921017122289E-3</v>
      </c>
      <c r="J19" s="46">
        <v>1635</v>
      </c>
      <c r="K19" s="45">
        <f>IFERROR(J19/F5,"-")</f>
        <v>5.7199832073887492E-2</v>
      </c>
      <c r="L19" s="187">
        <f t="shared" si="9"/>
        <v>45521.226911314981</v>
      </c>
      <c r="M19" s="199">
        <f t="shared" si="0"/>
        <v>4.7143561515860131E-3</v>
      </c>
      <c r="N19" s="371"/>
      <c r="O19" s="371"/>
      <c r="P19" s="228" t="s">
        <v>162</v>
      </c>
      <c r="Q19" s="46">
        <v>18474112</v>
      </c>
      <c r="R19" s="45">
        <f>IFERROR(Q19/N5,"-")</f>
        <v>5.7361015573821851E-3</v>
      </c>
      <c r="S19" s="46">
        <v>322</v>
      </c>
      <c r="T19" s="45">
        <f>IFERROR(S19/O5,"-")</f>
        <v>7.6321403176108082E-2</v>
      </c>
      <c r="U19" s="187">
        <f t="shared" si="10"/>
        <v>57373.018633540371</v>
      </c>
      <c r="V19" s="199">
        <f t="shared" si="1"/>
        <v>9.284542390279488E-4</v>
      </c>
      <c r="W19" s="371"/>
      <c r="X19" s="371"/>
      <c r="Y19" s="228" t="s">
        <v>162</v>
      </c>
      <c r="Z19" s="46">
        <v>10828573</v>
      </c>
      <c r="AA19" s="45">
        <f>IFERROR(Z19/W5,"-")</f>
        <v>5.6863491948664835E-3</v>
      </c>
      <c r="AB19" s="46">
        <v>214</v>
      </c>
      <c r="AC19" s="45">
        <f>IFERROR(AB19/X5,"-")</f>
        <v>8.9166666666666672E-2</v>
      </c>
      <c r="AD19" s="187">
        <f t="shared" si="11"/>
        <v>50600.808411214952</v>
      </c>
      <c r="AE19" s="199">
        <f t="shared" si="2"/>
        <v>6.1704722718006536E-4</v>
      </c>
      <c r="AF19" s="371"/>
      <c r="AG19" s="371"/>
      <c r="AH19" s="228" t="s">
        <v>162</v>
      </c>
      <c r="AI19" s="46">
        <v>19802096</v>
      </c>
      <c r="AJ19" s="45">
        <f>IFERROR(AI19/AF5,"-")</f>
        <v>5.0171202507848685E-3</v>
      </c>
      <c r="AK19" s="46">
        <v>467</v>
      </c>
      <c r="AL19" s="45">
        <f>IFERROR(AK19/AG5,"-")</f>
        <v>0.11404151404151404</v>
      </c>
      <c r="AM19" s="187">
        <f t="shared" si="12"/>
        <v>42402.775160599573</v>
      </c>
      <c r="AN19" s="199">
        <f t="shared" si="3"/>
        <v>1.3465469864163107E-3</v>
      </c>
      <c r="AO19" s="371"/>
      <c r="AP19" s="401"/>
      <c r="AQ19" s="228" t="s">
        <v>162</v>
      </c>
      <c r="AR19" s="46">
        <f t="shared" si="4"/>
        <v>123531987</v>
      </c>
      <c r="AS19" s="45">
        <f>IFERROR(AR19/AO5,"-")</f>
        <v>4.2940882801559147E-3</v>
      </c>
      <c r="AT19" s="46">
        <f t="shared" si="5"/>
        <v>2638</v>
      </c>
      <c r="AU19" s="45">
        <f>IFERROR(AT19/AP5,"-")</f>
        <v>6.7128098122041832E-2</v>
      </c>
      <c r="AV19" s="187">
        <f t="shared" si="13"/>
        <v>46827.894996209252</v>
      </c>
      <c r="AW19" s="199">
        <f t="shared" si="6"/>
        <v>7.6064046042103378E-3</v>
      </c>
      <c r="AX19" s="216"/>
      <c r="AY19" s="15"/>
      <c r="AZ19" s="194" t="s">
        <v>139</v>
      </c>
      <c r="BA19" s="255">
        <v>23057</v>
      </c>
      <c r="BB19" s="15"/>
      <c r="BC19" s="282">
        <v>15</v>
      </c>
      <c r="BD19" s="98" t="s">
        <v>139</v>
      </c>
      <c r="BE19" s="273">
        <f t="shared" si="7"/>
        <v>0.88510638297872335</v>
      </c>
      <c r="BF19" s="16"/>
      <c r="BG19" s="80" t="str">
        <f t="shared" si="15"/>
        <v>泉佐野市</v>
      </c>
      <c r="BH19" s="261">
        <f t="shared" si="8"/>
        <v>0.89949748743718594</v>
      </c>
      <c r="BI19" s="16"/>
      <c r="BJ19" s="243">
        <f t="shared" si="14"/>
        <v>0.86474773609314359</v>
      </c>
      <c r="BK19" s="244">
        <v>0</v>
      </c>
    </row>
    <row r="20" spans="2:63" s="20" customFormat="1">
      <c r="B20" s="381"/>
      <c r="C20" s="383"/>
      <c r="D20" s="383"/>
      <c r="E20" s="371"/>
      <c r="F20" s="371"/>
      <c r="G20" s="229" t="s">
        <v>163</v>
      </c>
      <c r="H20" s="48">
        <v>35294480</v>
      </c>
      <c r="I20" s="47">
        <f>IFERROR(H20/E5,"-")</f>
        <v>1.7919590083502559E-3</v>
      </c>
      <c r="J20" s="48">
        <v>2385</v>
      </c>
      <c r="K20" s="47">
        <f>IFERROR(J20/F5,"-")</f>
        <v>8.3438287153652396E-2</v>
      </c>
      <c r="L20" s="188">
        <f t="shared" si="9"/>
        <v>14798.524109014676</v>
      </c>
      <c r="M20" s="200">
        <f t="shared" si="0"/>
        <v>6.876904844974093E-3</v>
      </c>
      <c r="N20" s="371"/>
      <c r="O20" s="371"/>
      <c r="P20" s="229" t="s">
        <v>163</v>
      </c>
      <c r="Q20" s="48">
        <v>3801504</v>
      </c>
      <c r="R20" s="47">
        <f>IFERROR(Q20/N5,"-")</f>
        <v>1.1803443118020831E-3</v>
      </c>
      <c r="S20" s="48">
        <v>365</v>
      </c>
      <c r="T20" s="47">
        <f>IFERROR(S20/O5,"-")</f>
        <v>8.651339179900451E-2</v>
      </c>
      <c r="U20" s="188">
        <f t="shared" si="10"/>
        <v>10415.079452054795</v>
      </c>
      <c r="V20" s="200">
        <f t="shared" si="1"/>
        <v>1.052440364115532E-3</v>
      </c>
      <c r="W20" s="371"/>
      <c r="X20" s="371"/>
      <c r="Y20" s="229" t="s">
        <v>163</v>
      </c>
      <c r="Z20" s="48">
        <v>3030435</v>
      </c>
      <c r="AA20" s="47">
        <f>IFERROR(Z20/W5,"-")</f>
        <v>1.591355723634611E-3</v>
      </c>
      <c r="AB20" s="48">
        <v>250</v>
      </c>
      <c r="AC20" s="47">
        <f>IFERROR(AB20/X5,"-")</f>
        <v>0.10416666666666667</v>
      </c>
      <c r="AD20" s="188">
        <f t="shared" si="11"/>
        <v>12121.74</v>
      </c>
      <c r="AE20" s="200">
        <f t="shared" si="2"/>
        <v>7.2084956446269314E-4</v>
      </c>
      <c r="AF20" s="371"/>
      <c r="AG20" s="371"/>
      <c r="AH20" s="229" t="s">
        <v>163</v>
      </c>
      <c r="AI20" s="48">
        <v>8160833</v>
      </c>
      <c r="AJ20" s="47">
        <f>IFERROR(AI20/AF5,"-")</f>
        <v>2.0676538739926031E-3</v>
      </c>
      <c r="AK20" s="48">
        <v>514</v>
      </c>
      <c r="AL20" s="47">
        <f>IFERROR(AK20/AG5,"-")</f>
        <v>0.12551892551892552</v>
      </c>
      <c r="AM20" s="188">
        <f t="shared" si="12"/>
        <v>15877.107003891051</v>
      </c>
      <c r="AN20" s="200">
        <f t="shared" si="3"/>
        <v>1.4820667045352971E-3</v>
      </c>
      <c r="AO20" s="371"/>
      <c r="AP20" s="401"/>
      <c r="AQ20" s="229" t="s">
        <v>163</v>
      </c>
      <c r="AR20" s="48">
        <f t="shared" si="4"/>
        <v>50287252</v>
      </c>
      <c r="AS20" s="47">
        <f>IFERROR(AR20/AO5,"-")</f>
        <v>1.7480322683909157E-3</v>
      </c>
      <c r="AT20" s="48">
        <f t="shared" si="5"/>
        <v>3514</v>
      </c>
      <c r="AU20" s="47">
        <f>IFERROR(AT20/AP5,"-")</f>
        <v>8.9419308870680447E-2</v>
      </c>
      <c r="AV20" s="188">
        <f t="shared" si="13"/>
        <v>14310.544109277176</v>
      </c>
      <c r="AW20" s="200">
        <f t="shared" si="6"/>
        <v>1.0132261478087615E-2</v>
      </c>
      <c r="AX20" s="216"/>
      <c r="AY20" s="15"/>
      <c r="AZ20" s="194" t="s">
        <v>61</v>
      </c>
      <c r="BA20" s="255">
        <v>15579</v>
      </c>
      <c r="BB20" s="15"/>
      <c r="BC20" s="282">
        <v>16</v>
      </c>
      <c r="BD20" s="98" t="s">
        <v>61</v>
      </c>
      <c r="BE20" s="273">
        <f t="shared" si="7"/>
        <v>0.88749999999999996</v>
      </c>
      <c r="BF20" s="16"/>
      <c r="BG20" s="80" t="str">
        <f t="shared" si="15"/>
        <v>堺市西区</v>
      </c>
      <c r="BH20" s="261">
        <f t="shared" si="8"/>
        <v>0.89932885906040272</v>
      </c>
      <c r="BI20" s="16"/>
      <c r="BJ20" s="243">
        <f t="shared" si="14"/>
        <v>0.86474773609314359</v>
      </c>
      <c r="BK20" s="244">
        <v>0</v>
      </c>
    </row>
    <row r="21" spans="2:63" s="20" customFormat="1">
      <c r="B21" s="381"/>
      <c r="C21" s="384"/>
      <c r="D21" s="384"/>
      <c r="E21" s="372"/>
      <c r="F21" s="372"/>
      <c r="G21" s="230" t="s">
        <v>86</v>
      </c>
      <c r="H21" s="49">
        <f>SUM(H5:H20)</f>
        <v>3719464761</v>
      </c>
      <c r="I21" s="47">
        <f>IFERROR(H21/E5,"-")</f>
        <v>0.18884336544171446</v>
      </c>
      <c r="J21" s="48">
        <v>23152</v>
      </c>
      <c r="K21" s="47">
        <f>IFERROR(J21/F5,"-")</f>
        <v>0.80996361600895606</v>
      </c>
      <c r="L21" s="188">
        <f t="shared" si="9"/>
        <v>160654.14482550105</v>
      </c>
      <c r="M21" s="201">
        <f t="shared" si="0"/>
        <v>6.6756436465761085E-2</v>
      </c>
      <c r="N21" s="372"/>
      <c r="O21" s="372"/>
      <c r="P21" s="230" t="s">
        <v>86</v>
      </c>
      <c r="Q21" s="49">
        <f>SUM(Q5:Q20)</f>
        <v>635268503</v>
      </c>
      <c r="R21" s="47">
        <f>IFERROR(Q21/N5,"-")</f>
        <v>0.19724708009858061</v>
      </c>
      <c r="S21" s="48">
        <v>3569</v>
      </c>
      <c r="T21" s="47">
        <f>IFERROR(S21/O5,"-")</f>
        <v>0.84593505570040295</v>
      </c>
      <c r="U21" s="188">
        <f t="shared" si="10"/>
        <v>177996.21826842253</v>
      </c>
      <c r="V21" s="201">
        <f t="shared" si="1"/>
        <v>1.0290848382269407E-2</v>
      </c>
      <c r="W21" s="372"/>
      <c r="X21" s="372"/>
      <c r="Y21" s="230" t="s">
        <v>86</v>
      </c>
      <c r="Z21" s="49">
        <f>SUM(Z5:Z20)</f>
        <v>401891409</v>
      </c>
      <c r="AA21" s="47">
        <f>IFERROR(Z21/W5,"-")</f>
        <v>0.21104303309317918</v>
      </c>
      <c r="AB21" s="48">
        <v>2082</v>
      </c>
      <c r="AC21" s="47">
        <f>IFERROR(AB21/X5,"-")</f>
        <v>0.86750000000000005</v>
      </c>
      <c r="AD21" s="188">
        <f t="shared" si="11"/>
        <v>193031.41642651297</v>
      </c>
      <c r="AE21" s="201">
        <f t="shared" si="2"/>
        <v>6.0032351728453084E-3</v>
      </c>
      <c r="AF21" s="372"/>
      <c r="AG21" s="372"/>
      <c r="AH21" s="230" t="s">
        <v>86</v>
      </c>
      <c r="AI21" s="49">
        <f>SUM(AI5:AI20)</f>
        <v>790861183</v>
      </c>
      <c r="AJ21" s="47">
        <f>IFERROR(AI21/AF5,"-")</f>
        <v>0.20037503387464525</v>
      </c>
      <c r="AK21" s="48">
        <v>3666</v>
      </c>
      <c r="AL21" s="47">
        <f>IFERROR(AK21/AG5,"-")</f>
        <v>0.89523809523809528</v>
      </c>
      <c r="AM21" s="188">
        <f t="shared" si="12"/>
        <v>215728.63693398799</v>
      </c>
      <c r="AN21" s="201">
        <f t="shared" si="3"/>
        <v>1.0570538013280933E-2</v>
      </c>
      <c r="AO21" s="372"/>
      <c r="AP21" s="402"/>
      <c r="AQ21" s="230" t="s">
        <v>86</v>
      </c>
      <c r="AR21" s="49">
        <f>SUM(AR5:AR20)</f>
        <v>5547485856</v>
      </c>
      <c r="AS21" s="47">
        <f>IFERROR(AR21/AO5,"-")</f>
        <v>0.1928358361027602</v>
      </c>
      <c r="AT21" s="48">
        <f t="shared" si="5"/>
        <v>32469</v>
      </c>
      <c r="AU21" s="47">
        <f>IFERROR(AT21/AP5,"-")</f>
        <v>0.82622525319354678</v>
      </c>
      <c r="AV21" s="188">
        <f t="shared" si="13"/>
        <v>170854.841725954</v>
      </c>
      <c r="AW21" s="201">
        <f t="shared" si="6"/>
        <v>9.362105803415674E-2</v>
      </c>
      <c r="AX21" s="216"/>
      <c r="AY21" s="15"/>
      <c r="AZ21" s="194" t="s">
        <v>140</v>
      </c>
      <c r="BA21" s="255">
        <v>22047</v>
      </c>
      <c r="BB21" s="15"/>
      <c r="BC21" s="282">
        <v>17</v>
      </c>
      <c r="BD21" s="98" t="s">
        <v>140</v>
      </c>
      <c r="BE21" s="273">
        <f t="shared" si="7"/>
        <v>0.90370370370370368</v>
      </c>
      <c r="BF21" s="16"/>
      <c r="BG21" s="80" t="str">
        <f t="shared" si="15"/>
        <v>大阪市</v>
      </c>
      <c r="BH21" s="261">
        <f t="shared" si="8"/>
        <v>0.89523809523809528</v>
      </c>
      <c r="BI21" s="16"/>
      <c r="BJ21" s="243">
        <f t="shared" si="14"/>
        <v>0.86474773609314359</v>
      </c>
      <c r="BK21" s="244">
        <v>0</v>
      </c>
    </row>
    <row r="22" spans="2:63" s="20" customFormat="1">
      <c r="B22" s="381">
        <v>2</v>
      </c>
      <c r="C22" s="382" t="s">
        <v>129</v>
      </c>
      <c r="D22" s="385">
        <f>BA6</f>
        <v>12716</v>
      </c>
      <c r="E22" s="380">
        <v>756212590</v>
      </c>
      <c r="F22" s="380">
        <v>1075</v>
      </c>
      <c r="G22" s="226" t="s">
        <v>149</v>
      </c>
      <c r="H22" s="44">
        <v>8616153</v>
      </c>
      <c r="I22" s="43">
        <f>IFERROR(H22/E22,"-")</f>
        <v>1.1393823792328027E-2</v>
      </c>
      <c r="J22" s="44">
        <v>170</v>
      </c>
      <c r="K22" s="43">
        <f>IFERROR(J22/F22,"-")</f>
        <v>0.15813953488372093</v>
      </c>
      <c r="L22" s="186">
        <f t="shared" si="9"/>
        <v>50683.25294117647</v>
      </c>
      <c r="M22" s="198">
        <f t="shared" ref="M22:M38" si="16">IFERROR(J22/$BA$6,0)</f>
        <v>1.3368983957219251E-2</v>
      </c>
      <c r="N22" s="380">
        <v>177148310</v>
      </c>
      <c r="O22" s="380">
        <v>203</v>
      </c>
      <c r="P22" s="226" t="s">
        <v>149</v>
      </c>
      <c r="Q22" s="44">
        <v>4590760</v>
      </c>
      <c r="R22" s="43">
        <f>IFERROR(Q22/N22,"-")</f>
        <v>2.5914782929625464E-2</v>
      </c>
      <c r="S22" s="44">
        <v>48</v>
      </c>
      <c r="T22" s="43">
        <f>IFERROR(S22/O22,"-")</f>
        <v>0.23645320197044334</v>
      </c>
      <c r="U22" s="186">
        <f t="shared" si="10"/>
        <v>95640.833333333328</v>
      </c>
      <c r="V22" s="198">
        <f t="shared" ref="V22:V38" si="17">IFERROR(S22/$BA$6,0)</f>
        <v>3.7747719408619063E-3</v>
      </c>
      <c r="W22" s="380">
        <v>75966120</v>
      </c>
      <c r="X22" s="380">
        <v>93</v>
      </c>
      <c r="Y22" s="226" t="s">
        <v>149</v>
      </c>
      <c r="Z22" s="44">
        <v>487382</v>
      </c>
      <c r="AA22" s="43">
        <f>IFERROR(Z22/W22,"-")</f>
        <v>6.4157811403293998E-3</v>
      </c>
      <c r="AB22" s="44">
        <v>16</v>
      </c>
      <c r="AC22" s="43">
        <f>IFERROR(AB22/X22,"-")</f>
        <v>0.17204301075268819</v>
      </c>
      <c r="AD22" s="186">
        <f t="shared" si="11"/>
        <v>30461.375</v>
      </c>
      <c r="AE22" s="198">
        <f t="shared" ref="AE22:AE38" si="18">IFERROR(AB22/$BA$6,0)</f>
        <v>1.2582573136206354E-3</v>
      </c>
      <c r="AF22" s="380">
        <v>166917560</v>
      </c>
      <c r="AG22" s="380">
        <v>159</v>
      </c>
      <c r="AH22" s="226" t="s">
        <v>149</v>
      </c>
      <c r="AI22" s="44">
        <v>1879117</v>
      </c>
      <c r="AJ22" s="43">
        <f>IFERROR(AI22/AF22,"-")</f>
        <v>1.125775502589422E-2</v>
      </c>
      <c r="AK22" s="44">
        <v>36</v>
      </c>
      <c r="AL22" s="43">
        <f>IFERROR(AK22/AG22,"-")</f>
        <v>0.22641509433962265</v>
      </c>
      <c r="AM22" s="186">
        <f t="shared" si="12"/>
        <v>52197.694444444445</v>
      </c>
      <c r="AN22" s="198">
        <f t="shared" ref="AN22:AN38" si="19">IFERROR(AK22/$BA$6,0)</f>
        <v>2.8310789556464295E-3</v>
      </c>
      <c r="AO22" s="380">
        <f>SUM(E22,N22,W22,AF22)</f>
        <v>1176244580</v>
      </c>
      <c r="AP22" s="400">
        <f>SUM(F22,O22,X22,AG22)</f>
        <v>1530</v>
      </c>
      <c r="AQ22" s="226" t="s">
        <v>149</v>
      </c>
      <c r="AR22" s="44">
        <f t="shared" ref="AR22:AR37" si="20">SUM(H22,Q22,Z22,AI22)</f>
        <v>15573412</v>
      </c>
      <c r="AS22" s="43">
        <f>IFERROR(AR22/AO22,"-")</f>
        <v>1.323994368586166E-2</v>
      </c>
      <c r="AT22" s="44">
        <f t="shared" si="5"/>
        <v>270</v>
      </c>
      <c r="AU22" s="43">
        <f>IFERROR(AT22/AP22,"-")</f>
        <v>0.17647058823529413</v>
      </c>
      <c r="AV22" s="186">
        <f t="shared" si="13"/>
        <v>57679.303703703707</v>
      </c>
      <c r="AW22" s="198">
        <f t="shared" ref="AW22:AW38" si="21">IFERROR(AT22/$BA$6,0)</f>
        <v>2.1233092167348224E-2</v>
      </c>
      <c r="AX22" s="216"/>
      <c r="AY22" s="15"/>
      <c r="AZ22" s="194" t="s">
        <v>62</v>
      </c>
      <c r="BA22" s="255">
        <v>19820</v>
      </c>
      <c r="BB22" s="15"/>
      <c r="BC22" s="282">
        <v>18</v>
      </c>
      <c r="BD22" s="98" t="s">
        <v>62</v>
      </c>
      <c r="BE22" s="273">
        <f t="shared" si="7"/>
        <v>0.88983050847457623</v>
      </c>
      <c r="BF22" s="16"/>
      <c r="BG22" s="80" t="str">
        <f t="shared" si="15"/>
        <v>守口市</v>
      </c>
      <c r="BH22" s="261">
        <f>LARGE(BE$5:BE$78,ROW(A18))</f>
        <v>0.89440993788819878</v>
      </c>
      <c r="BI22" s="16"/>
      <c r="BJ22" s="243">
        <f t="shared" si="14"/>
        <v>0.86474773609314359</v>
      </c>
      <c r="BK22" s="244">
        <v>0</v>
      </c>
    </row>
    <row r="23" spans="2:63" s="20" customFormat="1">
      <c r="B23" s="381"/>
      <c r="C23" s="383"/>
      <c r="D23" s="383"/>
      <c r="E23" s="371"/>
      <c r="F23" s="371"/>
      <c r="G23" s="227" t="s">
        <v>150</v>
      </c>
      <c r="H23" s="46">
        <v>22050746</v>
      </c>
      <c r="I23" s="45">
        <f>IFERROR(H23/E22,"-")</f>
        <v>2.9159453692777053E-2</v>
      </c>
      <c r="J23" s="46">
        <v>265</v>
      </c>
      <c r="K23" s="45">
        <f>IFERROR(J23/F22,"-")</f>
        <v>0.24651162790697675</v>
      </c>
      <c r="L23" s="187">
        <f t="shared" si="9"/>
        <v>83210.362264150943</v>
      </c>
      <c r="M23" s="199">
        <f t="shared" si="16"/>
        <v>2.0839886756841775E-2</v>
      </c>
      <c r="N23" s="371"/>
      <c r="O23" s="371"/>
      <c r="P23" s="227" t="s">
        <v>150</v>
      </c>
      <c r="Q23" s="46">
        <v>2881423</v>
      </c>
      <c r="R23" s="45">
        <f>IFERROR(Q23/N22,"-")</f>
        <v>1.6265596888844155E-2</v>
      </c>
      <c r="S23" s="46">
        <v>61</v>
      </c>
      <c r="T23" s="45">
        <f>IFERROR(S23/O22,"-")</f>
        <v>0.30049261083743845</v>
      </c>
      <c r="U23" s="187">
        <f t="shared" si="10"/>
        <v>47236.442622950817</v>
      </c>
      <c r="V23" s="199">
        <f t="shared" si="17"/>
        <v>4.7971060081786728E-3</v>
      </c>
      <c r="W23" s="371"/>
      <c r="X23" s="371"/>
      <c r="Y23" s="227" t="s">
        <v>150</v>
      </c>
      <c r="Z23" s="46">
        <v>1975389</v>
      </c>
      <c r="AA23" s="45">
        <f>IFERROR(Z23/W22,"-")</f>
        <v>2.6003552636359471E-2</v>
      </c>
      <c r="AB23" s="46">
        <v>26</v>
      </c>
      <c r="AC23" s="45">
        <f>IFERROR(AB23/X22,"-")</f>
        <v>0.27956989247311825</v>
      </c>
      <c r="AD23" s="187">
        <f t="shared" si="11"/>
        <v>75976.5</v>
      </c>
      <c r="AE23" s="199">
        <f t="shared" si="18"/>
        <v>2.0446681346335325E-3</v>
      </c>
      <c r="AF23" s="371"/>
      <c r="AG23" s="371"/>
      <c r="AH23" s="227" t="s">
        <v>150</v>
      </c>
      <c r="AI23" s="46">
        <v>4076110</v>
      </c>
      <c r="AJ23" s="45">
        <f>IFERROR(AI23/AF22,"-")</f>
        <v>2.4419899260449289E-2</v>
      </c>
      <c r="AK23" s="46">
        <v>55</v>
      </c>
      <c r="AL23" s="45">
        <f>IFERROR(AK23/AG22,"-")</f>
        <v>0.34591194968553457</v>
      </c>
      <c r="AM23" s="187">
        <f t="shared" si="12"/>
        <v>74111.090909090912</v>
      </c>
      <c r="AN23" s="199">
        <f t="shared" si="19"/>
        <v>4.3252595155709346E-3</v>
      </c>
      <c r="AO23" s="371"/>
      <c r="AP23" s="401"/>
      <c r="AQ23" s="227" t="s">
        <v>150</v>
      </c>
      <c r="AR23" s="46">
        <f t="shared" si="20"/>
        <v>30983668</v>
      </c>
      <c r="AS23" s="45">
        <f>IFERROR(AR23/AO22,"-")</f>
        <v>2.6341178124706002E-2</v>
      </c>
      <c r="AT23" s="46">
        <f t="shared" si="5"/>
        <v>407</v>
      </c>
      <c r="AU23" s="45">
        <f>IFERROR(AT23/AP22,"-")</f>
        <v>0.26601307189542484</v>
      </c>
      <c r="AV23" s="187">
        <f t="shared" si="13"/>
        <v>76126.948402948401</v>
      </c>
      <c r="AW23" s="199">
        <f t="shared" si="21"/>
        <v>3.2006920415224911E-2</v>
      </c>
      <c r="AX23" s="216"/>
      <c r="AY23" s="15"/>
      <c r="AZ23" s="194" t="s">
        <v>141</v>
      </c>
      <c r="BA23" s="255">
        <v>13623</v>
      </c>
      <c r="BB23" s="15"/>
      <c r="BC23" s="282">
        <v>19</v>
      </c>
      <c r="BD23" s="98" t="s">
        <v>141</v>
      </c>
      <c r="BE23" s="273">
        <f t="shared" si="7"/>
        <v>0.86725663716814161</v>
      </c>
      <c r="BF23" s="16"/>
      <c r="BG23" s="80" t="str">
        <f t="shared" si="15"/>
        <v>東住吉区</v>
      </c>
      <c r="BH23" s="261">
        <f t="shared" si="8"/>
        <v>0.88983050847457623</v>
      </c>
      <c r="BI23" s="16"/>
      <c r="BJ23" s="243">
        <f t="shared" si="14"/>
        <v>0.86474773609314359</v>
      </c>
      <c r="BK23" s="244">
        <v>0</v>
      </c>
    </row>
    <row r="24" spans="2:63" s="20" customFormat="1">
      <c r="B24" s="381"/>
      <c r="C24" s="383"/>
      <c r="D24" s="383"/>
      <c r="E24" s="371"/>
      <c r="F24" s="371"/>
      <c r="G24" s="228" t="s">
        <v>151</v>
      </c>
      <c r="H24" s="46">
        <v>11740702</v>
      </c>
      <c r="I24" s="45">
        <f>IFERROR(H24/E22,"-")</f>
        <v>1.5525663226527344E-2</v>
      </c>
      <c r="J24" s="46">
        <v>321</v>
      </c>
      <c r="K24" s="45">
        <f>IFERROR(J24/F22,"-")</f>
        <v>0.29860465116279072</v>
      </c>
      <c r="L24" s="187">
        <f t="shared" si="9"/>
        <v>36575.395638629285</v>
      </c>
      <c r="M24" s="199">
        <f t="shared" si="16"/>
        <v>2.5243787354513998E-2</v>
      </c>
      <c r="N24" s="371"/>
      <c r="O24" s="371"/>
      <c r="P24" s="228" t="s">
        <v>151</v>
      </c>
      <c r="Q24" s="46">
        <v>4322315</v>
      </c>
      <c r="R24" s="45">
        <f>IFERROR(Q24/N22,"-")</f>
        <v>2.4399414253514471E-2</v>
      </c>
      <c r="S24" s="46">
        <v>62</v>
      </c>
      <c r="T24" s="45">
        <f>IFERROR(S24/O22,"-")</f>
        <v>0.30541871921182268</v>
      </c>
      <c r="U24" s="187">
        <f t="shared" si="10"/>
        <v>69714.758064516136</v>
      </c>
      <c r="V24" s="199">
        <f t="shared" si="17"/>
        <v>4.875747090279962E-3</v>
      </c>
      <c r="W24" s="371"/>
      <c r="X24" s="371"/>
      <c r="Y24" s="228" t="s">
        <v>151</v>
      </c>
      <c r="Z24" s="46">
        <v>1332023</v>
      </c>
      <c r="AA24" s="45">
        <f>IFERROR(Z24/W22,"-")</f>
        <v>1.75344350876417E-2</v>
      </c>
      <c r="AB24" s="46">
        <v>34</v>
      </c>
      <c r="AC24" s="45">
        <f>IFERROR(AB24/X22,"-")</f>
        <v>0.36559139784946237</v>
      </c>
      <c r="AD24" s="187">
        <f t="shared" si="11"/>
        <v>39177.147058823532</v>
      </c>
      <c r="AE24" s="199">
        <f t="shared" si="18"/>
        <v>2.6737967914438501E-3</v>
      </c>
      <c r="AF24" s="371"/>
      <c r="AG24" s="371"/>
      <c r="AH24" s="228" t="s">
        <v>151</v>
      </c>
      <c r="AI24" s="46">
        <v>1658219</v>
      </c>
      <c r="AJ24" s="45">
        <f>IFERROR(AI24/AF22,"-")</f>
        <v>9.9343592130150954E-3</v>
      </c>
      <c r="AK24" s="46">
        <v>57</v>
      </c>
      <c r="AL24" s="45">
        <f>IFERROR(AK24/AG22,"-")</f>
        <v>0.35849056603773582</v>
      </c>
      <c r="AM24" s="187">
        <f t="shared" si="12"/>
        <v>29091.561403508771</v>
      </c>
      <c r="AN24" s="199">
        <f t="shared" si="19"/>
        <v>4.482541679773514E-3</v>
      </c>
      <c r="AO24" s="371"/>
      <c r="AP24" s="401"/>
      <c r="AQ24" s="228" t="s">
        <v>151</v>
      </c>
      <c r="AR24" s="46">
        <f t="shared" si="20"/>
        <v>19053259</v>
      </c>
      <c r="AS24" s="45">
        <f>IFERROR(AR24/AO22,"-")</f>
        <v>1.6198381972565602E-2</v>
      </c>
      <c r="AT24" s="46">
        <f t="shared" si="5"/>
        <v>474</v>
      </c>
      <c r="AU24" s="45">
        <f>IFERROR(AT24/AP22,"-")</f>
        <v>0.30980392156862746</v>
      </c>
      <c r="AV24" s="187">
        <f t="shared" si="13"/>
        <v>40196.748945147679</v>
      </c>
      <c r="AW24" s="199">
        <f t="shared" si="21"/>
        <v>3.7275872916011324E-2</v>
      </c>
      <c r="AX24" s="216"/>
      <c r="AY24" s="15"/>
      <c r="AZ24" s="194" t="s">
        <v>142</v>
      </c>
      <c r="BA24" s="255">
        <v>20596</v>
      </c>
      <c r="BB24" s="15"/>
      <c r="BC24" s="282">
        <v>20</v>
      </c>
      <c r="BD24" s="98" t="s">
        <v>142</v>
      </c>
      <c r="BE24" s="273">
        <f t="shared" si="7"/>
        <v>0.90384615384615385</v>
      </c>
      <c r="BF24" s="16"/>
      <c r="BG24" s="80" t="str">
        <f t="shared" si="15"/>
        <v>阿倍野区</v>
      </c>
      <c r="BH24" s="261">
        <f t="shared" si="8"/>
        <v>0.88749999999999996</v>
      </c>
      <c r="BI24" s="16"/>
      <c r="BJ24" s="243">
        <f t="shared" si="14"/>
        <v>0.86474773609314359</v>
      </c>
      <c r="BK24" s="244">
        <v>0</v>
      </c>
    </row>
    <row r="25" spans="2:63" s="20" customFormat="1">
      <c r="B25" s="381"/>
      <c r="C25" s="383"/>
      <c r="D25" s="383"/>
      <c r="E25" s="371"/>
      <c r="F25" s="371"/>
      <c r="G25" s="228" t="s">
        <v>152</v>
      </c>
      <c r="H25" s="46">
        <v>1464097</v>
      </c>
      <c r="I25" s="45">
        <f>IFERROR(H25/E22,"-")</f>
        <v>1.9360918071993486E-3</v>
      </c>
      <c r="J25" s="46">
        <v>77</v>
      </c>
      <c r="K25" s="45">
        <f>IFERROR(J25/F22,"-")</f>
        <v>7.1627906976744191E-2</v>
      </c>
      <c r="L25" s="187">
        <f t="shared" si="9"/>
        <v>19014.246753246753</v>
      </c>
      <c r="M25" s="199">
        <f t="shared" si="16"/>
        <v>6.0553633217993079E-3</v>
      </c>
      <c r="N25" s="371"/>
      <c r="O25" s="371"/>
      <c r="P25" s="228" t="s">
        <v>152</v>
      </c>
      <c r="Q25" s="46">
        <v>420141</v>
      </c>
      <c r="R25" s="45">
        <f>IFERROR(Q25/N22,"-")</f>
        <v>2.3716907036821296E-3</v>
      </c>
      <c r="S25" s="46">
        <v>16</v>
      </c>
      <c r="T25" s="45">
        <f>IFERROR(S25/O22,"-")</f>
        <v>7.8817733990147784E-2</v>
      </c>
      <c r="U25" s="187">
        <f t="shared" si="10"/>
        <v>26258.8125</v>
      </c>
      <c r="V25" s="199">
        <f t="shared" si="17"/>
        <v>1.2582573136206354E-3</v>
      </c>
      <c r="W25" s="371"/>
      <c r="X25" s="371"/>
      <c r="Y25" s="228" t="s">
        <v>152</v>
      </c>
      <c r="Z25" s="46">
        <v>2200476</v>
      </c>
      <c r="AA25" s="45">
        <f>IFERROR(Z25/W22,"-")</f>
        <v>2.8966544559601043E-2</v>
      </c>
      <c r="AB25" s="46">
        <v>8</v>
      </c>
      <c r="AC25" s="45">
        <f>IFERROR(AB25/X22,"-")</f>
        <v>8.6021505376344093E-2</v>
      </c>
      <c r="AD25" s="187">
        <f t="shared" si="11"/>
        <v>275059.5</v>
      </c>
      <c r="AE25" s="199">
        <f t="shared" si="18"/>
        <v>6.2912865681031768E-4</v>
      </c>
      <c r="AF25" s="371"/>
      <c r="AG25" s="371"/>
      <c r="AH25" s="228" t="s">
        <v>152</v>
      </c>
      <c r="AI25" s="46">
        <v>233864</v>
      </c>
      <c r="AJ25" s="45">
        <f>IFERROR(AI25/AF22,"-")</f>
        <v>1.4010748779217717E-3</v>
      </c>
      <c r="AK25" s="46">
        <v>8</v>
      </c>
      <c r="AL25" s="45">
        <f>IFERROR(AK25/AG22,"-")</f>
        <v>5.0314465408805034E-2</v>
      </c>
      <c r="AM25" s="187">
        <f t="shared" si="12"/>
        <v>29233</v>
      </c>
      <c r="AN25" s="199">
        <f t="shared" si="19"/>
        <v>6.2912865681031768E-4</v>
      </c>
      <c r="AO25" s="371"/>
      <c r="AP25" s="401"/>
      <c r="AQ25" s="228" t="s">
        <v>152</v>
      </c>
      <c r="AR25" s="46">
        <f t="shared" si="20"/>
        <v>4318578</v>
      </c>
      <c r="AS25" s="45">
        <f>IFERROR(AR25/AO22,"-")</f>
        <v>3.671496620201217E-3</v>
      </c>
      <c r="AT25" s="46">
        <f t="shared" si="5"/>
        <v>109</v>
      </c>
      <c r="AU25" s="45">
        <f>IFERROR(AT25/AP22,"-")</f>
        <v>7.1241830065359474E-2</v>
      </c>
      <c r="AV25" s="187">
        <f t="shared" si="13"/>
        <v>39619.981651376147</v>
      </c>
      <c r="AW25" s="199">
        <f t="shared" si="21"/>
        <v>8.5718779490405791E-3</v>
      </c>
      <c r="AX25" s="216"/>
      <c r="AY25" s="15"/>
      <c r="AZ25" s="194" t="s">
        <v>143</v>
      </c>
      <c r="BA25" s="255">
        <v>13717</v>
      </c>
      <c r="BB25" s="15"/>
      <c r="BC25" s="282">
        <v>21</v>
      </c>
      <c r="BD25" s="98" t="s">
        <v>143</v>
      </c>
      <c r="BE25" s="273">
        <f t="shared" si="7"/>
        <v>0.92248062015503873</v>
      </c>
      <c r="BF25" s="16"/>
      <c r="BG25" s="80" t="str">
        <f t="shared" si="15"/>
        <v>大正区</v>
      </c>
      <c r="BH25" s="261">
        <f t="shared" si="8"/>
        <v>0.88721804511278191</v>
      </c>
      <c r="BI25" s="16"/>
      <c r="BJ25" s="243">
        <f t="shared" si="14"/>
        <v>0.86474773609314359</v>
      </c>
      <c r="BK25" s="244">
        <v>0</v>
      </c>
    </row>
    <row r="26" spans="2:63" s="20" customFormat="1">
      <c r="B26" s="381"/>
      <c r="C26" s="383"/>
      <c r="D26" s="383"/>
      <c r="E26" s="371"/>
      <c r="F26" s="371"/>
      <c r="G26" s="228" t="s">
        <v>153</v>
      </c>
      <c r="H26" s="46">
        <v>14254863</v>
      </c>
      <c r="I26" s="45">
        <f>IFERROR(H26/E22,"-")</f>
        <v>1.8850338103997978E-2</v>
      </c>
      <c r="J26" s="46">
        <v>369</v>
      </c>
      <c r="K26" s="45">
        <f>IFERROR(J26/F22,"-")</f>
        <v>0.34325581395348836</v>
      </c>
      <c r="L26" s="187">
        <f t="shared" si="9"/>
        <v>38631.065040650406</v>
      </c>
      <c r="M26" s="199">
        <f t="shared" si="16"/>
        <v>2.9018559295375904E-2</v>
      </c>
      <c r="N26" s="371"/>
      <c r="O26" s="371"/>
      <c r="P26" s="228" t="s">
        <v>153</v>
      </c>
      <c r="Q26" s="46">
        <v>4364155</v>
      </c>
      <c r="R26" s="45">
        <f>IFERROR(Q26/N22,"-")</f>
        <v>2.4635600531554606E-2</v>
      </c>
      <c r="S26" s="46">
        <v>79</v>
      </c>
      <c r="T26" s="45">
        <f>IFERROR(S26/O22,"-")</f>
        <v>0.3891625615763547</v>
      </c>
      <c r="U26" s="187">
        <f t="shared" si="10"/>
        <v>55242.468354430377</v>
      </c>
      <c r="V26" s="199">
        <f t="shared" si="17"/>
        <v>6.2126454860018873E-3</v>
      </c>
      <c r="W26" s="371"/>
      <c r="X26" s="371"/>
      <c r="Y26" s="228" t="s">
        <v>153</v>
      </c>
      <c r="Z26" s="46">
        <v>1513532</v>
      </c>
      <c r="AA26" s="45">
        <f>IFERROR(Z26/W22,"-")</f>
        <v>1.9923776546702663E-2</v>
      </c>
      <c r="AB26" s="46">
        <v>45</v>
      </c>
      <c r="AC26" s="45">
        <f>IFERROR(AB26/X22,"-")</f>
        <v>0.4838709677419355</v>
      </c>
      <c r="AD26" s="187">
        <f t="shared" si="11"/>
        <v>33634.044444444444</v>
      </c>
      <c r="AE26" s="199">
        <f t="shared" si="18"/>
        <v>3.5388486945580372E-3</v>
      </c>
      <c r="AF26" s="371"/>
      <c r="AG26" s="371"/>
      <c r="AH26" s="228" t="s">
        <v>153</v>
      </c>
      <c r="AI26" s="46">
        <v>2643209</v>
      </c>
      <c r="AJ26" s="45">
        <f>IFERROR(AI26/AF22,"-")</f>
        <v>1.5835415998172991E-2</v>
      </c>
      <c r="AK26" s="46">
        <v>74</v>
      </c>
      <c r="AL26" s="45">
        <f>IFERROR(AK26/AG22,"-")</f>
        <v>0.46540880503144655</v>
      </c>
      <c r="AM26" s="187">
        <f t="shared" si="12"/>
        <v>35719.04054054054</v>
      </c>
      <c r="AN26" s="199">
        <f t="shared" si="19"/>
        <v>5.8194400754954384E-3</v>
      </c>
      <c r="AO26" s="371"/>
      <c r="AP26" s="401"/>
      <c r="AQ26" s="228" t="s">
        <v>153</v>
      </c>
      <c r="AR26" s="46">
        <f t="shared" si="20"/>
        <v>22775759</v>
      </c>
      <c r="AS26" s="45">
        <f>IFERROR(AR26/AO22,"-")</f>
        <v>1.9363114939921763E-2</v>
      </c>
      <c r="AT26" s="46">
        <f t="shared" si="5"/>
        <v>567</v>
      </c>
      <c r="AU26" s="45">
        <f>IFERROR(AT26/AP22,"-")</f>
        <v>0.37058823529411766</v>
      </c>
      <c r="AV26" s="187">
        <f t="shared" si="13"/>
        <v>40168.887125220455</v>
      </c>
      <c r="AW26" s="199">
        <f t="shared" si="21"/>
        <v>4.458949355143127E-2</v>
      </c>
      <c r="AX26" s="216"/>
      <c r="AY26" s="15"/>
      <c r="AZ26" s="194" t="s">
        <v>63</v>
      </c>
      <c r="BA26" s="255">
        <v>17450</v>
      </c>
      <c r="BB26" s="15"/>
      <c r="BC26" s="282">
        <v>22</v>
      </c>
      <c r="BD26" s="98" t="s">
        <v>63</v>
      </c>
      <c r="BE26" s="273">
        <f t="shared" si="7"/>
        <v>0.85990338164251212</v>
      </c>
      <c r="BF26" s="16"/>
      <c r="BG26" s="80" t="str">
        <f t="shared" si="15"/>
        <v>此花区</v>
      </c>
      <c r="BH26" s="261">
        <f t="shared" si="8"/>
        <v>0.88659793814432986</v>
      </c>
      <c r="BI26" s="16"/>
      <c r="BJ26" s="243">
        <f t="shared" si="14"/>
        <v>0.86474773609314359</v>
      </c>
      <c r="BK26" s="244">
        <v>0</v>
      </c>
    </row>
    <row r="27" spans="2:63" s="20" customFormat="1">
      <c r="B27" s="381"/>
      <c r="C27" s="383"/>
      <c r="D27" s="383"/>
      <c r="E27" s="371"/>
      <c r="F27" s="371"/>
      <c r="G27" s="228" t="s">
        <v>154</v>
      </c>
      <c r="H27" s="46">
        <v>34345922</v>
      </c>
      <c r="I27" s="45">
        <f>IFERROR(H27/E22,"-")</f>
        <v>4.5418341950641157E-2</v>
      </c>
      <c r="J27" s="46">
        <v>451</v>
      </c>
      <c r="K27" s="45">
        <f>IFERROR(J27/F22,"-")</f>
        <v>0.41953488372093023</v>
      </c>
      <c r="L27" s="187">
        <f t="shared" si="9"/>
        <v>76155.037694013299</v>
      </c>
      <c r="M27" s="199">
        <f t="shared" si="16"/>
        <v>3.5467128027681663E-2</v>
      </c>
      <c r="N27" s="371"/>
      <c r="O27" s="371"/>
      <c r="P27" s="228" t="s">
        <v>154</v>
      </c>
      <c r="Q27" s="46">
        <v>10022774</v>
      </c>
      <c r="R27" s="45">
        <f>IFERROR(Q27/N22,"-")</f>
        <v>5.6578434194489352E-2</v>
      </c>
      <c r="S27" s="46">
        <v>92</v>
      </c>
      <c r="T27" s="45">
        <f>IFERROR(S27/O22,"-")</f>
        <v>0.45320197044334976</v>
      </c>
      <c r="U27" s="187">
        <f t="shared" si="10"/>
        <v>108943.19565217392</v>
      </c>
      <c r="V27" s="199">
        <f t="shared" si="17"/>
        <v>7.2349795533186538E-3</v>
      </c>
      <c r="W27" s="371"/>
      <c r="X27" s="371"/>
      <c r="Y27" s="228" t="s">
        <v>154</v>
      </c>
      <c r="Z27" s="46">
        <v>4170830</v>
      </c>
      <c r="AA27" s="45">
        <f>IFERROR(Z27/W22,"-")</f>
        <v>5.4903817649236263E-2</v>
      </c>
      <c r="AB27" s="46">
        <v>49</v>
      </c>
      <c r="AC27" s="45">
        <f>IFERROR(AB27/X22,"-")</f>
        <v>0.5268817204301075</v>
      </c>
      <c r="AD27" s="187">
        <f t="shared" si="11"/>
        <v>85118.979591836731</v>
      </c>
      <c r="AE27" s="199">
        <f t="shared" si="18"/>
        <v>3.853413022963196E-3</v>
      </c>
      <c r="AF27" s="371"/>
      <c r="AG27" s="371"/>
      <c r="AH27" s="228" t="s">
        <v>154</v>
      </c>
      <c r="AI27" s="46">
        <v>8389695</v>
      </c>
      <c r="AJ27" s="45">
        <f>IFERROR(AI27/AF22,"-")</f>
        <v>5.0262506832714306E-2</v>
      </c>
      <c r="AK27" s="46">
        <v>88</v>
      </c>
      <c r="AL27" s="45">
        <f>IFERROR(AK27/AG22,"-")</f>
        <v>0.55345911949685533</v>
      </c>
      <c r="AM27" s="187">
        <f t="shared" si="12"/>
        <v>95337.443181818177</v>
      </c>
      <c r="AN27" s="199">
        <f t="shared" si="19"/>
        <v>6.920415224913495E-3</v>
      </c>
      <c r="AO27" s="371"/>
      <c r="AP27" s="401"/>
      <c r="AQ27" s="228" t="s">
        <v>154</v>
      </c>
      <c r="AR27" s="46">
        <f t="shared" si="20"/>
        <v>56929221</v>
      </c>
      <c r="AS27" s="45">
        <f>IFERROR(AR27/AO22,"-")</f>
        <v>4.8399135662754764E-2</v>
      </c>
      <c r="AT27" s="46">
        <f t="shared" si="5"/>
        <v>680</v>
      </c>
      <c r="AU27" s="45">
        <f>IFERROR(AT27/AP22,"-")</f>
        <v>0.44444444444444442</v>
      </c>
      <c r="AV27" s="187">
        <f t="shared" si="13"/>
        <v>83719.442647058822</v>
      </c>
      <c r="AW27" s="199">
        <f t="shared" si="21"/>
        <v>5.3475935828877004E-2</v>
      </c>
      <c r="AX27" s="216"/>
      <c r="AY27" s="15"/>
      <c r="AZ27" s="194" t="s">
        <v>144</v>
      </c>
      <c r="BA27" s="255">
        <v>29022</v>
      </c>
      <c r="BB27" s="15"/>
      <c r="BC27" s="282">
        <v>23</v>
      </c>
      <c r="BD27" s="98" t="s">
        <v>144</v>
      </c>
      <c r="BE27" s="273">
        <f t="shared" si="7"/>
        <v>0.90391459074733094</v>
      </c>
      <c r="BF27" s="16"/>
      <c r="BG27" s="80" t="str">
        <f t="shared" si="15"/>
        <v>城東区</v>
      </c>
      <c r="BH27" s="261">
        <f t="shared" si="8"/>
        <v>0.88510638297872335</v>
      </c>
      <c r="BI27" s="16"/>
      <c r="BJ27" s="243">
        <f t="shared" si="14"/>
        <v>0.86474773609314359</v>
      </c>
      <c r="BK27" s="244">
        <v>0</v>
      </c>
    </row>
    <row r="28" spans="2:63" s="20" customFormat="1">
      <c r="B28" s="381"/>
      <c r="C28" s="383"/>
      <c r="D28" s="383"/>
      <c r="E28" s="371"/>
      <c r="F28" s="371"/>
      <c r="G28" s="228" t="s">
        <v>155</v>
      </c>
      <c r="H28" s="46">
        <v>17110945</v>
      </c>
      <c r="I28" s="45">
        <f>IFERROR(H28/E22,"-")</f>
        <v>2.2627162290434759E-2</v>
      </c>
      <c r="J28" s="46">
        <v>100</v>
      </c>
      <c r="K28" s="45">
        <f>IFERROR(J28/F22,"-")</f>
        <v>9.3023255813953487E-2</v>
      </c>
      <c r="L28" s="187">
        <f t="shared" si="9"/>
        <v>171109.45</v>
      </c>
      <c r="M28" s="199">
        <f t="shared" si="16"/>
        <v>7.8641082101289714E-3</v>
      </c>
      <c r="N28" s="371"/>
      <c r="O28" s="371"/>
      <c r="P28" s="228" t="s">
        <v>155</v>
      </c>
      <c r="Q28" s="46">
        <v>6643977</v>
      </c>
      <c r="R28" s="45">
        <f>IFERROR(Q28/N22,"-")</f>
        <v>3.7505167280455567E-2</v>
      </c>
      <c r="S28" s="46">
        <v>27</v>
      </c>
      <c r="T28" s="45">
        <f>IFERROR(S28/O22,"-")</f>
        <v>0.13300492610837439</v>
      </c>
      <c r="U28" s="187">
        <f t="shared" si="10"/>
        <v>246073.22222222222</v>
      </c>
      <c r="V28" s="199">
        <f t="shared" si="17"/>
        <v>2.1233092167348222E-3</v>
      </c>
      <c r="W28" s="371"/>
      <c r="X28" s="371"/>
      <c r="Y28" s="228" t="s">
        <v>155</v>
      </c>
      <c r="Z28" s="46">
        <v>2398269</v>
      </c>
      <c r="AA28" s="45">
        <f>IFERROR(Z28/W22,"-")</f>
        <v>3.157024473541626E-2</v>
      </c>
      <c r="AB28" s="46">
        <v>14</v>
      </c>
      <c r="AC28" s="45">
        <f>IFERROR(AB28/X22,"-")</f>
        <v>0.15053763440860216</v>
      </c>
      <c r="AD28" s="187">
        <f t="shared" si="11"/>
        <v>171304.92857142858</v>
      </c>
      <c r="AE28" s="199">
        <f t="shared" si="18"/>
        <v>1.100975149418056E-3</v>
      </c>
      <c r="AF28" s="371"/>
      <c r="AG28" s="371"/>
      <c r="AH28" s="228" t="s">
        <v>155</v>
      </c>
      <c r="AI28" s="46">
        <v>4095921</v>
      </c>
      <c r="AJ28" s="45">
        <f>IFERROR(AI28/AF22,"-")</f>
        <v>2.4538586593285932E-2</v>
      </c>
      <c r="AK28" s="46">
        <v>31</v>
      </c>
      <c r="AL28" s="45">
        <f>IFERROR(AK28/AG22,"-")</f>
        <v>0.19496855345911951</v>
      </c>
      <c r="AM28" s="187">
        <f t="shared" si="12"/>
        <v>132126.48387096773</v>
      </c>
      <c r="AN28" s="199">
        <f t="shared" si="19"/>
        <v>2.437873545139981E-3</v>
      </c>
      <c r="AO28" s="371"/>
      <c r="AP28" s="401"/>
      <c r="AQ28" s="228" t="s">
        <v>155</v>
      </c>
      <c r="AR28" s="46">
        <f t="shared" si="20"/>
        <v>30249112</v>
      </c>
      <c r="AS28" s="45">
        <f>IFERROR(AR28/AO22,"-")</f>
        <v>2.5716685555311973E-2</v>
      </c>
      <c r="AT28" s="46">
        <f t="shared" si="5"/>
        <v>172</v>
      </c>
      <c r="AU28" s="45">
        <f>IFERROR(AT28/AP22,"-")</f>
        <v>0.11241830065359477</v>
      </c>
      <c r="AV28" s="187">
        <f t="shared" si="13"/>
        <v>175866.93023255814</v>
      </c>
      <c r="AW28" s="199">
        <f t="shared" si="21"/>
        <v>1.3526266121421831E-2</v>
      </c>
      <c r="AX28" s="216"/>
      <c r="AY28" s="15"/>
      <c r="AZ28" s="194" t="s">
        <v>145</v>
      </c>
      <c r="BA28" s="255">
        <v>12427</v>
      </c>
      <c r="BB28" s="15"/>
      <c r="BC28" s="282">
        <v>24</v>
      </c>
      <c r="BD28" s="98" t="s">
        <v>145</v>
      </c>
      <c r="BE28" s="273">
        <f t="shared" si="7"/>
        <v>0.88023952095808389</v>
      </c>
      <c r="BF28" s="16"/>
      <c r="BG28" s="80" t="str">
        <f t="shared" si="15"/>
        <v>北区</v>
      </c>
      <c r="BH28" s="261">
        <f t="shared" si="8"/>
        <v>0.88023952095808389</v>
      </c>
      <c r="BI28" s="16"/>
      <c r="BJ28" s="243">
        <f t="shared" si="14"/>
        <v>0.86474773609314359</v>
      </c>
      <c r="BK28" s="244">
        <v>0</v>
      </c>
    </row>
    <row r="29" spans="2:63" s="20" customFormat="1">
      <c r="B29" s="381"/>
      <c r="C29" s="383"/>
      <c r="D29" s="383"/>
      <c r="E29" s="371"/>
      <c r="F29" s="371"/>
      <c r="G29" s="228" t="s">
        <v>165</v>
      </c>
      <c r="H29" s="46">
        <v>2059</v>
      </c>
      <c r="I29" s="45">
        <f>IFERROR(H29/E22,"-")</f>
        <v>2.7227793179164077E-6</v>
      </c>
      <c r="J29" s="46">
        <v>1</v>
      </c>
      <c r="K29" s="45">
        <f>IFERROR(J29/F22,"-")</f>
        <v>9.3023255813953494E-4</v>
      </c>
      <c r="L29" s="187">
        <f t="shared" si="9"/>
        <v>2059</v>
      </c>
      <c r="M29" s="199">
        <f t="shared" si="16"/>
        <v>7.864108210128971E-5</v>
      </c>
      <c r="N29" s="371"/>
      <c r="O29" s="371"/>
      <c r="P29" s="228" t="s">
        <v>165</v>
      </c>
      <c r="Q29" s="46">
        <v>0</v>
      </c>
      <c r="R29" s="45">
        <f>IFERROR(Q29/N22,"-")</f>
        <v>0</v>
      </c>
      <c r="S29" s="46">
        <v>0</v>
      </c>
      <c r="T29" s="45">
        <f>IFERROR(S29/O22,"-")</f>
        <v>0</v>
      </c>
      <c r="U29" s="187" t="str">
        <f t="shared" si="10"/>
        <v>-</v>
      </c>
      <c r="V29" s="199">
        <f t="shared" si="17"/>
        <v>0</v>
      </c>
      <c r="W29" s="371"/>
      <c r="X29" s="371"/>
      <c r="Y29" s="228" t="s">
        <v>165</v>
      </c>
      <c r="Z29" s="46">
        <v>902</v>
      </c>
      <c r="AA29" s="45">
        <f>IFERROR(Z29/W22,"-")</f>
        <v>1.1873714229448602E-5</v>
      </c>
      <c r="AB29" s="46">
        <v>1</v>
      </c>
      <c r="AC29" s="45">
        <f>IFERROR(AB29/X22,"-")</f>
        <v>1.0752688172043012E-2</v>
      </c>
      <c r="AD29" s="187">
        <f t="shared" si="11"/>
        <v>902</v>
      </c>
      <c r="AE29" s="199">
        <f t="shared" si="18"/>
        <v>7.864108210128971E-5</v>
      </c>
      <c r="AF29" s="371"/>
      <c r="AG29" s="371"/>
      <c r="AH29" s="228" t="s">
        <v>165</v>
      </c>
      <c r="AI29" s="46">
        <v>0</v>
      </c>
      <c r="AJ29" s="45">
        <f>IFERROR(AI29/AF22,"-")</f>
        <v>0</v>
      </c>
      <c r="AK29" s="46">
        <v>0</v>
      </c>
      <c r="AL29" s="45">
        <f>IFERROR(AK29/AG22,"-")</f>
        <v>0</v>
      </c>
      <c r="AM29" s="187" t="str">
        <f t="shared" si="12"/>
        <v>-</v>
      </c>
      <c r="AN29" s="199">
        <f t="shared" si="19"/>
        <v>0</v>
      </c>
      <c r="AO29" s="371"/>
      <c r="AP29" s="401"/>
      <c r="AQ29" s="228" t="s">
        <v>165</v>
      </c>
      <c r="AR29" s="46">
        <f t="shared" si="20"/>
        <v>2961</v>
      </c>
      <c r="AS29" s="45">
        <f>IFERROR(AR29/AO22,"-")</f>
        <v>2.5173335974053966E-6</v>
      </c>
      <c r="AT29" s="46">
        <f t="shared" si="5"/>
        <v>2</v>
      </c>
      <c r="AU29" s="45">
        <f>IFERROR(AT29/AP22,"-")</f>
        <v>1.30718954248366E-3</v>
      </c>
      <c r="AV29" s="187">
        <f t="shared" si="13"/>
        <v>1480.5</v>
      </c>
      <c r="AW29" s="199">
        <f t="shared" si="21"/>
        <v>1.5728216420257942E-4</v>
      </c>
      <c r="AX29" s="216"/>
      <c r="AY29" s="15"/>
      <c r="AZ29" s="194" t="s">
        <v>146</v>
      </c>
      <c r="BA29" s="255">
        <v>8607</v>
      </c>
      <c r="BB29" s="15"/>
      <c r="BC29" s="282">
        <v>25</v>
      </c>
      <c r="BD29" s="98" t="s">
        <v>146</v>
      </c>
      <c r="BE29" s="273">
        <f t="shared" si="7"/>
        <v>0.86250000000000004</v>
      </c>
      <c r="BF29" s="16"/>
      <c r="BG29" s="80" t="str">
        <f t="shared" si="15"/>
        <v>生野区</v>
      </c>
      <c r="BH29" s="261">
        <f t="shared" si="8"/>
        <v>0.87859424920127793</v>
      </c>
      <c r="BI29" s="16"/>
      <c r="BJ29" s="243">
        <f t="shared" si="14"/>
        <v>0.86474773609314359</v>
      </c>
      <c r="BK29" s="244">
        <v>0</v>
      </c>
    </row>
    <row r="30" spans="2:63" s="20" customFormat="1">
      <c r="B30" s="381"/>
      <c r="C30" s="383"/>
      <c r="D30" s="383"/>
      <c r="E30" s="371"/>
      <c r="F30" s="371"/>
      <c r="G30" s="228" t="s">
        <v>156</v>
      </c>
      <c r="H30" s="46">
        <v>91187</v>
      </c>
      <c r="I30" s="45">
        <f>IFERROR(H30/E22,"-")</f>
        <v>1.2058381625198809E-4</v>
      </c>
      <c r="J30" s="46">
        <v>3</v>
      </c>
      <c r="K30" s="45">
        <f>IFERROR(J30/F22,"-")</f>
        <v>2.7906976744186047E-3</v>
      </c>
      <c r="L30" s="187">
        <f t="shared" si="9"/>
        <v>30395.666666666668</v>
      </c>
      <c r="M30" s="199">
        <f t="shared" si="16"/>
        <v>2.3592324630386914E-4</v>
      </c>
      <c r="N30" s="371"/>
      <c r="O30" s="371"/>
      <c r="P30" s="228" t="s">
        <v>156</v>
      </c>
      <c r="Q30" s="46">
        <v>34558</v>
      </c>
      <c r="R30" s="45">
        <f>IFERROR(Q30/N22,"-")</f>
        <v>1.9507947888410565E-4</v>
      </c>
      <c r="S30" s="46">
        <v>2</v>
      </c>
      <c r="T30" s="45">
        <f>IFERROR(S30/O22,"-")</f>
        <v>9.852216748768473E-3</v>
      </c>
      <c r="U30" s="187">
        <f t="shared" si="10"/>
        <v>17279</v>
      </c>
      <c r="V30" s="199">
        <f t="shared" si="17"/>
        <v>1.5728216420257942E-4</v>
      </c>
      <c r="W30" s="371"/>
      <c r="X30" s="371"/>
      <c r="Y30" s="228" t="s">
        <v>156</v>
      </c>
      <c r="Z30" s="46">
        <v>0</v>
      </c>
      <c r="AA30" s="45">
        <f>IFERROR(Z30/W22,"-")</f>
        <v>0</v>
      </c>
      <c r="AB30" s="46">
        <v>0</v>
      </c>
      <c r="AC30" s="45">
        <f>IFERROR(AB30/X22,"-")</f>
        <v>0</v>
      </c>
      <c r="AD30" s="187" t="str">
        <f t="shared" si="11"/>
        <v>-</v>
      </c>
      <c r="AE30" s="199">
        <f t="shared" si="18"/>
        <v>0</v>
      </c>
      <c r="AF30" s="371"/>
      <c r="AG30" s="371"/>
      <c r="AH30" s="228" t="s">
        <v>156</v>
      </c>
      <c r="AI30" s="46">
        <v>55417</v>
      </c>
      <c r="AJ30" s="45">
        <f>IFERROR(AI30/AF22,"-")</f>
        <v>3.320022171424025E-4</v>
      </c>
      <c r="AK30" s="46">
        <v>3</v>
      </c>
      <c r="AL30" s="45">
        <f>IFERROR(AK30/AG22,"-")</f>
        <v>1.8867924528301886E-2</v>
      </c>
      <c r="AM30" s="187">
        <f t="shared" si="12"/>
        <v>18472.333333333332</v>
      </c>
      <c r="AN30" s="199">
        <f t="shared" si="19"/>
        <v>2.3592324630386914E-4</v>
      </c>
      <c r="AO30" s="371"/>
      <c r="AP30" s="401"/>
      <c r="AQ30" s="228" t="s">
        <v>156</v>
      </c>
      <c r="AR30" s="46">
        <f t="shared" si="20"/>
        <v>181162</v>
      </c>
      <c r="AS30" s="45">
        <f>IFERROR(AR30/AO22,"-")</f>
        <v>1.5401728779910722E-4</v>
      </c>
      <c r="AT30" s="46">
        <f t="shared" si="5"/>
        <v>8</v>
      </c>
      <c r="AU30" s="45">
        <f>IFERROR(AT30/AP22,"-")</f>
        <v>5.2287581699346402E-3</v>
      </c>
      <c r="AV30" s="187">
        <f t="shared" si="13"/>
        <v>22645.25</v>
      </c>
      <c r="AW30" s="199">
        <f t="shared" si="21"/>
        <v>6.2912865681031768E-4</v>
      </c>
      <c r="AX30" s="216"/>
      <c r="AY30" s="15"/>
      <c r="AZ30" s="194" t="s">
        <v>35</v>
      </c>
      <c r="BA30" s="255">
        <v>121794</v>
      </c>
      <c r="BB30" s="15"/>
      <c r="BC30" s="282">
        <v>26</v>
      </c>
      <c r="BD30" s="98" t="s">
        <v>35</v>
      </c>
      <c r="BE30" s="273">
        <f t="shared" si="7"/>
        <v>0.85984095427435392</v>
      </c>
      <c r="BF30" s="16"/>
      <c r="BG30" s="80" t="str">
        <f>INDEX($BD$5:$BD$78,MATCH(BH30,BE$5:BE$78,0))</f>
        <v>富田林市</v>
      </c>
      <c r="BH30" s="261">
        <f>LARGE(BE$5:BE$78,ROW(A26))</f>
        <v>0.87777777777777777</v>
      </c>
      <c r="BI30" s="16"/>
      <c r="BJ30" s="243">
        <f t="shared" si="14"/>
        <v>0.86474773609314359</v>
      </c>
      <c r="BK30" s="244">
        <v>0</v>
      </c>
    </row>
    <row r="31" spans="2:63" s="20" customFormat="1">
      <c r="B31" s="381"/>
      <c r="C31" s="383"/>
      <c r="D31" s="383"/>
      <c r="E31" s="371"/>
      <c r="F31" s="371"/>
      <c r="G31" s="228" t="s">
        <v>157</v>
      </c>
      <c r="H31" s="46">
        <v>654772</v>
      </c>
      <c r="I31" s="45">
        <f>IFERROR(H31/E22,"-")</f>
        <v>8.6585704689206514E-4</v>
      </c>
      <c r="J31" s="46">
        <v>43</v>
      </c>
      <c r="K31" s="45">
        <f>IFERROR(J31/F22,"-")</f>
        <v>0.04</v>
      </c>
      <c r="L31" s="187">
        <f t="shared" si="9"/>
        <v>15227.255813953489</v>
      </c>
      <c r="M31" s="199">
        <f t="shared" si="16"/>
        <v>3.3815665303554578E-3</v>
      </c>
      <c r="N31" s="371"/>
      <c r="O31" s="371"/>
      <c r="P31" s="228" t="s">
        <v>157</v>
      </c>
      <c r="Q31" s="46">
        <v>100920</v>
      </c>
      <c r="R31" s="45">
        <f>IFERROR(Q31/N22,"-")</f>
        <v>5.6969214100885293E-4</v>
      </c>
      <c r="S31" s="46">
        <v>8</v>
      </c>
      <c r="T31" s="45">
        <f>IFERROR(S31/O22,"-")</f>
        <v>3.9408866995073892E-2</v>
      </c>
      <c r="U31" s="187">
        <f t="shared" si="10"/>
        <v>12615</v>
      </c>
      <c r="V31" s="199">
        <f t="shared" si="17"/>
        <v>6.2912865681031768E-4</v>
      </c>
      <c r="W31" s="371"/>
      <c r="X31" s="371"/>
      <c r="Y31" s="228" t="s">
        <v>157</v>
      </c>
      <c r="Z31" s="46">
        <v>34036</v>
      </c>
      <c r="AA31" s="45">
        <f>IFERROR(Z31/W22,"-")</f>
        <v>4.480418375981293E-4</v>
      </c>
      <c r="AB31" s="46">
        <v>6</v>
      </c>
      <c r="AC31" s="45">
        <f>IFERROR(AB31/X22,"-")</f>
        <v>6.4516129032258063E-2</v>
      </c>
      <c r="AD31" s="187">
        <f t="shared" si="11"/>
        <v>5672.666666666667</v>
      </c>
      <c r="AE31" s="199">
        <f t="shared" si="18"/>
        <v>4.7184649260773829E-4</v>
      </c>
      <c r="AF31" s="371"/>
      <c r="AG31" s="371"/>
      <c r="AH31" s="228" t="s">
        <v>157</v>
      </c>
      <c r="AI31" s="46">
        <v>55413</v>
      </c>
      <c r="AJ31" s="45">
        <f>IFERROR(AI31/AF22,"-")</f>
        <v>3.3197825321673764E-4</v>
      </c>
      <c r="AK31" s="46">
        <v>7</v>
      </c>
      <c r="AL31" s="45">
        <f>IFERROR(AK31/AG22,"-")</f>
        <v>4.40251572327044E-2</v>
      </c>
      <c r="AM31" s="187">
        <f t="shared" si="12"/>
        <v>7916.1428571428569</v>
      </c>
      <c r="AN31" s="199">
        <f t="shared" si="19"/>
        <v>5.5048757470902798E-4</v>
      </c>
      <c r="AO31" s="371"/>
      <c r="AP31" s="401"/>
      <c r="AQ31" s="228" t="s">
        <v>157</v>
      </c>
      <c r="AR31" s="46">
        <f t="shared" si="20"/>
        <v>845141</v>
      </c>
      <c r="AS31" s="45">
        <f>IFERROR(AR31/AO22,"-")</f>
        <v>7.1850788039337871E-4</v>
      </c>
      <c r="AT31" s="46">
        <f t="shared" si="5"/>
        <v>64</v>
      </c>
      <c r="AU31" s="45">
        <f>IFERROR(AT31/AP22,"-")</f>
        <v>4.1830065359477121E-2</v>
      </c>
      <c r="AV31" s="187">
        <f t="shared" si="13"/>
        <v>13205.328125</v>
      </c>
      <c r="AW31" s="199">
        <f t="shared" si="21"/>
        <v>5.0330292544825414E-3</v>
      </c>
      <c r="AX31" s="216"/>
      <c r="AY31" s="15"/>
      <c r="AZ31" s="194" t="s">
        <v>36</v>
      </c>
      <c r="BA31" s="255">
        <v>20598</v>
      </c>
      <c r="BB31" s="15"/>
      <c r="BC31" s="282">
        <v>27</v>
      </c>
      <c r="BD31" s="98" t="s">
        <v>36</v>
      </c>
      <c r="BE31" s="273">
        <f t="shared" si="7"/>
        <v>0.87421383647798745</v>
      </c>
      <c r="BF31" s="16"/>
      <c r="BG31" s="80" t="str">
        <f>INDEX($BD$5:$BD$78,MATCH(BH31,BE$5:BE$78,0))</f>
        <v>羽曳野市</v>
      </c>
      <c r="BH31" s="261">
        <f t="shared" si="8"/>
        <v>0.87755102040816324</v>
      </c>
      <c r="BI31" s="16"/>
      <c r="BJ31" s="243">
        <f t="shared" si="14"/>
        <v>0.86474773609314359</v>
      </c>
      <c r="BK31" s="244">
        <v>0</v>
      </c>
    </row>
    <row r="32" spans="2:63" s="20" customFormat="1">
      <c r="B32" s="381"/>
      <c r="C32" s="383"/>
      <c r="D32" s="383"/>
      <c r="E32" s="371"/>
      <c r="F32" s="371"/>
      <c r="G32" s="228" t="s">
        <v>158</v>
      </c>
      <c r="H32" s="46">
        <v>90097</v>
      </c>
      <c r="I32" s="45">
        <f>IFERROR(H32/E22,"-")</f>
        <v>1.1914242263541262E-4</v>
      </c>
      <c r="J32" s="46">
        <v>6</v>
      </c>
      <c r="K32" s="45">
        <f>IFERROR(J32/F22,"-")</f>
        <v>5.5813953488372094E-3</v>
      </c>
      <c r="L32" s="187">
        <f t="shared" si="9"/>
        <v>15016.166666666666</v>
      </c>
      <c r="M32" s="199">
        <f t="shared" si="16"/>
        <v>4.7184649260773829E-4</v>
      </c>
      <c r="N32" s="371"/>
      <c r="O32" s="371"/>
      <c r="P32" s="228" t="s">
        <v>158</v>
      </c>
      <c r="Q32" s="46">
        <v>39457</v>
      </c>
      <c r="R32" s="45">
        <f>IFERROR(Q32/N22,"-")</f>
        <v>2.227342727683939E-4</v>
      </c>
      <c r="S32" s="46">
        <v>4</v>
      </c>
      <c r="T32" s="45">
        <f>IFERROR(S32/O22,"-")</f>
        <v>1.9704433497536946E-2</v>
      </c>
      <c r="U32" s="187">
        <f t="shared" si="10"/>
        <v>9864.25</v>
      </c>
      <c r="V32" s="199">
        <f t="shared" si="17"/>
        <v>3.1456432840515884E-4</v>
      </c>
      <c r="W32" s="371"/>
      <c r="X32" s="371"/>
      <c r="Y32" s="228" t="s">
        <v>158</v>
      </c>
      <c r="Z32" s="46">
        <v>17920</v>
      </c>
      <c r="AA32" s="45">
        <f>IFERROR(Z32/W22,"-")</f>
        <v>2.3589463302851324E-4</v>
      </c>
      <c r="AB32" s="46">
        <v>1</v>
      </c>
      <c r="AC32" s="45">
        <f>IFERROR(AB32/X22,"-")</f>
        <v>1.0752688172043012E-2</v>
      </c>
      <c r="AD32" s="187">
        <f t="shared" si="11"/>
        <v>17920</v>
      </c>
      <c r="AE32" s="199">
        <f t="shared" si="18"/>
        <v>7.864108210128971E-5</v>
      </c>
      <c r="AF32" s="371"/>
      <c r="AG32" s="371"/>
      <c r="AH32" s="228" t="s">
        <v>158</v>
      </c>
      <c r="AI32" s="46">
        <v>43668</v>
      </c>
      <c r="AJ32" s="45">
        <f>IFERROR(AI32/AF22,"-")</f>
        <v>2.616141764832891E-4</v>
      </c>
      <c r="AK32" s="46">
        <v>4</v>
      </c>
      <c r="AL32" s="45">
        <f>IFERROR(AK32/AG22,"-")</f>
        <v>2.5157232704402517E-2</v>
      </c>
      <c r="AM32" s="187">
        <f t="shared" si="12"/>
        <v>10917</v>
      </c>
      <c r="AN32" s="199">
        <f t="shared" si="19"/>
        <v>3.1456432840515884E-4</v>
      </c>
      <c r="AO32" s="371"/>
      <c r="AP32" s="401"/>
      <c r="AQ32" s="228" t="s">
        <v>158</v>
      </c>
      <c r="AR32" s="46">
        <f t="shared" si="20"/>
        <v>191142</v>
      </c>
      <c r="AS32" s="45">
        <f>IFERROR(AR32/AO22,"-")</f>
        <v>1.6250191775591432E-4</v>
      </c>
      <c r="AT32" s="46">
        <f t="shared" si="5"/>
        <v>15</v>
      </c>
      <c r="AU32" s="45">
        <f>IFERROR(AT32/AP22,"-")</f>
        <v>9.8039215686274508E-3</v>
      </c>
      <c r="AV32" s="187">
        <f t="shared" si="13"/>
        <v>12742.8</v>
      </c>
      <c r="AW32" s="199">
        <f t="shared" si="21"/>
        <v>1.1796162315193457E-3</v>
      </c>
      <c r="AX32" s="216"/>
      <c r="AY32" s="15"/>
      <c r="AZ32" s="194" t="s">
        <v>37</v>
      </c>
      <c r="BA32" s="255">
        <v>16380</v>
      </c>
      <c r="BB32" s="15"/>
      <c r="BC32" s="282">
        <v>28</v>
      </c>
      <c r="BD32" s="98" t="s">
        <v>37</v>
      </c>
      <c r="BE32" s="273">
        <f t="shared" si="7"/>
        <v>0.86956521739130432</v>
      </c>
      <c r="BF32" s="275"/>
      <c r="BG32" s="80" t="str">
        <f t="shared" si="15"/>
        <v>都島区</v>
      </c>
      <c r="BH32" s="261">
        <f>LARGE(BE$5:BE$78,ROW(A28))</f>
        <v>0.87421383647798745</v>
      </c>
      <c r="BI32" s="16"/>
      <c r="BJ32" s="243">
        <f t="shared" si="14"/>
        <v>0.86474773609314359</v>
      </c>
      <c r="BK32" s="244">
        <v>0</v>
      </c>
    </row>
    <row r="33" spans="2:63" s="20" customFormat="1">
      <c r="B33" s="381"/>
      <c r="C33" s="383"/>
      <c r="D33" s="383"/>
      <c r="E33" s="371"/>
      <c r="F33" s="371"/>
      <c r="G33" s="228" t="s">
        <v>159</v>
      </c>
      <c r="H33" s="46">
        <v>341242</v>
      </c>
      <c r="I33" s="45">
        <f>IFERROR(H33/E22,"-")</f>
        <v>4.5125141330958269E-4</v>
      </c>
      <c r="J33" s="46">
        <v>3</v>
      </c>
      <c r="K33" s="45">
        <f>IFERROR(J33/F22,"-")</f>
        <v>2.7906976744186047E-3</v>
      </c>
      <c r="L33" s="187">
        <f t="shared" si="9"/>
        <v>113747.33333333333</v>
      </c>
      <c r="M33" s="199">
        <f t="shared" si="16"/>
        <v>2.3592324630386914E-4</v>
      </c>
      <c r="N33" s="371"/>
      <c r="O33" s="371"/>
      <c r="P33" s="228" t="s">
        <v>159</v>
      </c>
      <c r="Q33" s="46">
        <v>9396</v>
      </c>
      <c r="R33" s="45">
        <f>IFERROR(Q33/N22,"-")</f>
        <v>5.3040302783582861E-5</v>
      </c>
      <c r="S33" s="46">
        <v>3</v>
      </c>
      <c r="T33" s="45">
        <f>IFERROR(S33/O22,"-")</f>
        <v>1.4778325123152709E-2</v>
      </c>
      <c r="U33" s="187">
        <f t="shared" si="10"/>
        <v>3132</v>
      </c>
      <c r="V33" s="199">
        <f t="shared" si="17"/>
        <v>2.3592324630386914E-4</v>
      </c>
      <c r="W33" s="371"/>
      <c r="X33" s="371"/>
      <c r="Y33" s="228" t="s">
        <v>159</v>
      </c>
      <c r="Z33" s="46">
        <v>40508</v>
      </c>
      <c r="AA33" s="45">
        <f>IFERROR(Z33/W22,"-")</f>
        <v>5.3323771175887351E-4</v>
      </c>
      <c r="AB33" s="46">
        <v>2</v>
      </c>
      <c r="AC33" s="45">
        <f>IFERROR(AB33/X22,"-")</f>
        <v>2.1505376344086023E-2</v>
      </c>
      <c r="AD33" s="187">
        <f t="shared" si="11"/>
        <v>20254</v>
      </c>
      <c r="AE33" s="199">
        <f t="shared" si="18"/>
        <v>1.5728216420257942E-4</v>
      </c>
      <c r="AF33" s="371"/>
      <c r="AG33" s="371"/>
      <c r="AH33" s="228" t="s">
        <v>159</v>
      </c>
      <c r="AI33" s="46">
        <v>633908</v>
      </c>
      <c r="AJ33" s="45">
        <f>IFERROR(AI33/AF22,"-")</f>
        <v>3.7977310475901995E-3</v>
      </c>
      <c r="AK33" s="46">
        <v>2</v>
      </c>
      <c r="AL33" s="45">
        <f>IFERROR(AK33/AG22,"-")</f>
        <v>1.2578616352201259E-2</v>
      </c>
      <c r="AM33" s="187">
        <f t="shared" si="12"/>
        <v>316954</v>
      </c>
      <c r="AN33" s="199">
        <f t="shared" si="19"/>
        <v>1.5728216420257942E-4</v>
      </c>
      <c r="AO33" s="371"/>
      <c r="AP33" s="401"/>
      <c r="AQ33" s="228" t="s">
        <v>159</v>
      </c>
      <c r="AR33" s="46">
        <f t="shared" si="20"/>
        <v>1025054</v>
      </c>
      <c r="AS33" s="45">
        <f>IFERROR(AR33/AO22,"-")</f>
        <v>8.714633142029016E-4</v>
      </c>
      <c r="AT33" s="46">
        <f t="shared" si="5"/>
        <v>10</v>
      </c>
      <c r="AU33" s="45">
        <f>IFERROR(AT33/AP22,"-")</f>
        <v>6.5359477124183009E-3</v>
      </c>
      <c r="AV33" s="187">
        <f t="shared" si="13"/>
        <v>102505.4</v>
      </c>
      <c r="AW33" s="199">
        <f t="shared" si="21"/>
        <v>7.8641082101289718E-4</v>
      </c>
      <c r="AX33" s="216"/>
      <c r="AY33" s="15"/>
      <c r="AZ33" s="194" t="s">
        <v>38</v>
      </c>
      <c r="BA33" s="255">
        <v>14141</v>
      </c>
      <c r="BB33" s="15"/>
      <c r="BC33" s="282">
        <v>29</v>
      </c>
      <c r="BD33" s="98" t="s">
        <v>38</v>
      </c>
      <c r="BE33" s="273">
        <f t="shared" si="7"/>
        <v>0.8125</v>
      </c>
      <c r="BF33" s="275"/>
      <c r="BG33" s="80" t="str">
        <f>BD16</f>
        <v>東成区</v>
      </c>
      <c r="BH33" s="261">
        <f>LARGE(BE$5:BE$78,ROW(A29))</f>
        <v>0.87421383647798745</v>
      </c>
      <c r="BI33" s="16"/>
      <c r="BJ33" s="243">
        <f t="shared" si="14"/>
        <v>0.86474773609314359</v>
      </c>
      <c r="BK33" s="244">
        <v>0</v>
      </c>
    </row>
    <row r="34" spans="2:63" s="20" customFormat="1">
      <c r="B34" s="381"/>
      <c r="C34" s="383"/>
      <c r="D34" s="383"/>
      <c r="E34" s="371"/>
      <c r="F34" s="371"/>
      <c r="G34" s="228" t="s">
        <v>160</v>
      </c>
      <c r="H34" s="46">
        <v>5564804</v>
      </c>
      <c r="I34" s="45">
        <f>IFERROR(H34/E22,"-")</f>
        <v>7.3587825349482744E-3</v>
      </c>
      <c r="J34" s="46">
        <v>110</v>
      </c>
      <c r="K34" s="45">
        <f>IFERROR(J34/F22,"-")</f>
        <v>0.10232558139534884</v>
      </c>
      <c r="L34" s="187">
        <f t="shared" si="9"/>
        <v>50589.127272727274</v>
      </c>
      <c r="M34" s="199">
        <f t="shared" si="16"/>
        <v>8.6505190311418692E-3</v>
      </c>
      <c r="N34" s="371"/>
      <c r="O34" s="371"/>
      <c r="P34" s="228" t="s">
        <v>160</v>
      </c>
      <c r="Q34" s="46">
        <v>572753</v>
      </c>
      <c r="R34" s="45">
        <f>IFERROR(Q34/N22,"-")</f>
        <v>3.233183539826036E-3</v>
      </c>
      <c r="S34" s="46">
        <v>23</v>
      </c>
      <c r="T34" s="45">
        <f>IFERROR(S34/O22,"-")</f>
        <v>0.11330049261083744</v>
      </c>
      <c r="U34" s="187">
        <f t="shared" si="10"/>
        <v>24902.304347826088</v>
      </c>
      <c r="V34" s="199">
        <f t="shared" si="17"/>
        <v>1.8087448883296635E-3</v>
      </c>
      <c r="W34" s="371"/>
      <c r="X34" s="371"/>
      <c r="Y34" s="228" t="s">
        <v>160</v>
      </c>
      <c r="Z34" s="46">
        <v>973348</v>
      </c>
      <c r="AA34" s="45">
        <f>IFERROR(Z34/W22,"-")</f>
        <v>1.2812922392245385E-2</v>
      </c>
      <c r="AB34" s="46">
        <v>11</v>
      </c>
      <c r="AC34" s="45">
        <f>IFERROR(AB34/X22,"-")</f>
        <v>0.11827956989247312</v>
      </c>
      <c r="AD34" s="187">
        <f t="shared" si="11"/>
        <v>88486.181818181823</v>
      </c>
      <c r="AE34" s="199">
        <f t="shared" si="18"/>
        <v>8.6505190311418688E-4</v>
      </c>
      <c r="AF34" s="371"/>
      <c r="AG34" s="371"/>
      <c r="AH34" s="228" t="s">
        <v>160</v>
      </c>
      <c r="AI34" s="46">
        <v>459065</v>
      </c>
      <c r="AJ34" s="45">
        <f>IFERROR(AI34/AF22,"-")</f>
        <v>2.7502498838348705E-3</v>
      </c>
      <c r="AK34" s="46">
        <v>25</v>
      </c>
      <c r="AL34" s="45">
        <f>IFERROR(AK34/AG22,"-")</f>
        <v>0.15723270440251572</v>
      </c>
      <c r="AM34" s="187">
        <f t="shared" si="12"/>
        <v>18362.599999999999</v>
      </c>
      <c r="AN34" s="199">
        <f t="shared" si="19"/>
        <v>1.9660270525322428E-3</v>
      </c>
      <c r="AO34" s="371"/>
      <c r="AP34" s="401"/>
      <c r="AQ34" s="228" t="s">
        <v>160</v>
      </c>
      <c r="AR34" s="46">
        <f t="shared" si="20"/>
        <v>7569970</v>
      </c>
      <c r="AS34" s="45">
        <f>IFERROR(AR34/AO22,"-")</f>
        <v>6.4357108451033205E-3</v>
      </c>
      <c r="AT34" s="46">
        <f t="shared" si="5"/>
        <v>169</v>
      </c>
      <c r="AU34" s="45">
        <f>IFERROR(AT34/AP22,"-")</f>
        <v>0.11045751633986928</v>
      </c>
      <c r="AV34" s="187">
        <f t="shared" si="13"/>
        <v>44792.721893491122</v>
      </c>
      <c r="AW34" s="199">
        <f t="shared" si="21"/>
        <v>1.3290342875117961E-2</v>
      </c>
      <c r="AX34" s="216"/>
      <c r="AY34" s="15"/>
      <c r="AZ34" s="194" t="s">
        <v>39</v>
      </c>
      <c r="BA34" s="255">
        <v>19008</v>
      </c>
      <c r="BB34" s="15"/>
      <c r="BC34" s="282">
        <v>30</v>
      </c>
      <c r="BD34" s="98" t="s">
        <v>39</v>
      </c>
      <c r="BE34" s="273">
        <f t="shared" si="7"/>
        <v>0.89932885906040272</v>
      </c>
      <c r="BF34" s="275"/>
      <c r="BG34" s="80" t="str">
        <f>BD31</f>
        <v>堺市堺区</v>
      </c>
      <c r="BH34" s="261">
        <f>LARGE(BE$5:BE$78,ROW(A30))</f>
        <v>0.87421383647798745</v>
      </c>
      <c r="BI34" s="16"/>
      <c r="BJ34" s="243">
        <f t="shared" si="14"/>
        <v>0.86474773609314359</v>
      </c>
      <c r="BK34" s="244">
        <v>0</v>
      </c>
    </row>
    <row r="35" spans="2:63" s="20" customFormat="1">
      <c r="B35" s="381"/>
      <c r="C35" s="383"/>
      <c r="D35" s="383"/>
      <c r="E35" s="371"/>
      <c r="F35" s="371"/>
      <c r="G35" s="228" t="s">
        <v>161</v>
      </c>
      <c r="H35" s="46">
        <v>5728804</v>
      </c>
      <c r="I35" s="45">
        <f>IFERROR(H35/E22,"-")</f>
        <v>7.5756527671669684E-3</v>
      </c>
      <c r="J35" s="46">
        <v>81</v>
      </c>
      <c r="K35" s="45">
        <f>IFERROR(J35/F22,"-")</f>
        <v>7.5348837209302327E-2</v>
      </c>
      <c r="L35" s="187">
        <f t="shared" si="9"/>
        <v>70725.975308641981</v>
      </c>
      <c r="M35" s="199">
        <f t="shared" si="16"/>
        <v>6.3699276502044667E-3</v>
      </c>
      <c r="N35" s="371"/>
      <c r="O35" s="371"/>
      <c r="P35" s="228" t="s">
        <v>161</v>
      </c>
      <c r="Q35" s="46">
        <v>1859346</v>
      </c>
      <c r="R35" s="45">
        <f>IFERROR(Q35/N22,"-")</f>
        <v>1.0495984974398007E-2</v>
      </c>
      <c r="S35" s="46">
        <v>17</v>
      </c>
      <c r="T35" s="45">
        <f>IFERROR(S35/O22,"-")</f>
        <v>8.3743842364532015E-2</v>
      </c>
      <c r="U35" s="187">
        <f t="shared" si="10"/>
        <v>109373.29411764706</v>
      </c>
      <c r="V35" s="199">
        <f t="shared" si="17"/>
        <v>1.3368983957219251E-3</v>
      </c>
      <c r="W35" s="371"/>
      <c r="X35" s="371"/>
      <c r="Y35" s="228" t="s">
        <v>161</v>
      </c>
      <c r="Z35" s="46">
        <v>1655947</v>
      </c>
      <c r="AA35" s="45">
        <f>IFERROR(Z35/W22,"-")</f>
        <v>2.1798493854892156E-2</v>
      </c>
      <c r="AB35" s="46">
        <v>10</v>
      </c>
      <c r="AC35" s="45">
        <f>IFERROR(AB35/X22,"-")</f>
        <v>0.10752688172043011</v>
      </c>
      <c r="AD35" s="187">
        <f t="shared" si="11"/>
        <v>165594.70000000001</v>
      </c>
      <c r="AE35" s="199">
        <f t="shared" si="18"/>
        <v>7.8641082101289718E-4</v>
      </c>
      <c r="AF35" s="371"/>
      <c r="AG35" s="371"/>
      <c r="AH35" s="228" t="s">
        <v>161</v>
      </c>
      <c r="AI35" s="46">
        <v>1498168</v>
      </c>
      <c r="AJ35" s="45">
        <f>IFERROR(AI35/AF22,"-")</f>
        <v>8.9754966463684235E-3</v>
      </c>
      <c r="AK35" s="46">
        <v>14</v>
      </c>
      <c r="AL35" s="45">
        <f>IFERROR(AK35/AG22,"-")</f>
        <v>8.8050314465408799E-2</v>
      </c>
      <c r="AM35" s="187">
        <f t="shared" si="12"/>
        <v>107012</v>
      </c>
      <c r="AN35" s="199">
        <f t="shared" si="19"/>
        <v>1.100975149418056E-3</v>
      </c>
      <c r="AO35" s="371"/>
      <c r="AP35" s="401"/>
      <c r="AQ35" s="228" t="s">
        <v>161</v>
      </c>
      <c r="AR35" s="46">
        <f t="shared" si="20"/>
        <v>10742265</v>
      </c>
      <c r="AS35" s="45">
        <f>IFERROR(AR35/AO22,"-")</f>
        <v>9.1326797016994549E-3</v>
      </c>
      <c r="AT35" s="46">
        <f t="shared" si="5"/>
        <v>122</v>
      </c>
      <c r="AU35" s="45">
        <f>IFERROR(AT35/AP22,"-")</f>
        <v>7.9738562091503262E-2</v>
      </c>
      <c r="AV35" s="187">
        <f t="shared" si="13"/>
        <v>88051.352459016387</v>
      </c>
      <c r="AW35" s="199">
        <f t="shared" si="21"/>
        <v>9.5942120163573456E-3</v>
      </c>
      <c r="AX35" s="216"/>
      <c r="AY35" s="15"/>
      <c r="AZ35" s="194" t="s">
        <v>40</v>
      </c>
      <c r="BA35" s="255">
        <v>24552</v>
      </c>
      <c r="BB35" s="15"/>
      <c r="BC35" s="282">
        <v>31</v>
      </c>
      <c r="BD35" s="98" t="s">
        <v>40</v>
      </c>
      <c r="BE35" s="273">
        <f t="shared" si="7"/>
        <v>0.845771144278607</v>
      </c>
      <c r="BF35" s="16"/>
      <c r="BG35" s="80" t="str">
        <f t="shared" si="15"/>
        <v>枚方市</v>
      </c>
      <c r="BH35" s="261">
        <f t="shared" si="8"/>
        <v>0.87403598971722363</v>
      </c>
      <c r="BI35" s="16"/>
      <c r="BJ35" s="243">
        <f t="shared" si="14"/>
        <v>0.86474773609314359</v>
      </c>
      <c r="BK35" s="244">
        <v>0</v>
      </c>
    </row>
    <row r="36" spans="2:63" s="20" customFormat="1">
      <c r="B36" s="381"/>
      <c r="C36" s="383"/>
      <c r="D36" s="383"/>
      <c r="E36" s="371"/>
      <c r="F36" s="371"/>
      <c r="G36" s="228" t="s">
        <v>162</v>
      </c>
      <c r="H36" s="46">
        <v>2965578</v>
      </c>
      <c r="I36" s="45">
        <f>IFERROR(H36/E22,"-")</f>
        <v>3.9216194483088409E-3</v>
      </c>
      <c r="J36" s="46">
        <v>61</v>
      </c>
      <c r="K36" s="45">
        <f>IFERROR(J36/F22,"-")</f>
        <v>5.674418604651163E-2</v>
      </c>
      <c r="L36" s="187">
        <f t="shared" si="9"/>
        <v>48616.032786885247</v>
      </c>
      <c r="M36" s="199">
        <f t="shared" si="16"/>
        <v>4.7971060081786728E-3</v>
      </c>
      <c r="N36" s="371"/>
      <c r="O36" s="371"/>
      <c r="P36" s="228" t="s">
        <v>162</v>
      </c>
      <c r="Q36" s="46">
        <v>1149920</v>
      </c>
      <c r="R36" s="45">
        <f>IFERROR(Q36/N22,"-")</f>
        <v>6.4912840545868038E-3</v>
      </c>
      <c r="S36" s="46">
        <v>16</v>
      </c>
      <c r="T36" s="45">
        <f>IFERROR(S36/O22,"-")</f>
        <v>7.8817733990147784E-2</v>
      </c>
      <c r="U36" s="187">
        <f t="shared" si="10"/>
        <v>71870</v>
      </c>
      <c r="V36" s="199">
        <f t="shared" si="17"/>
        <v>1.2582573136206354E-3</v>
      </c>
      <c r="W36" s="371"/>
      <c r="X36" s="371"/>
      <c r="Y36" s="228" t="s">
        <v>162</v>
      </c>
      <c r="Z36" s="46">
        <v>263092</v>
      </c>
      <c r="AA36" s="45">
        <f>IFERROR(Z36/W22,"-")</f>
        <v>3.4632807362018751E-3</v>
      </c>
      <c r="AB36" s="46">
        <v>10</v>
      </c>
      <c r="AC36" s="45">
        <f>IFERROR(AB36/X22,"-")</f>
        <v>0.10752688172043011</v>
      </c>
      <c r="AD36" s="187">
        <f t="shared" si="11"/>
        <v>26309.200000000001</v>
      </c>
      <c r="AE36" s="199">
        <f t="shared" si="18"/>
        <v>7.8641082101289718E-4</v>
      </c>
      <c r="AF36" s="371"/>
      <c r="AG36" s="371"/>
      <c r="AH36" s="228" t="s">
        <v>162</v>
      </c>
      <c r="AI36" s="46">
        <v>381224</v>
      </c>
      <c r="AJ36" s="45">
        <f>IFERROR(AI36/AF22,"-")</f>
        <v>2.2839058994152564E-3</v>
      </c>
      <c r="AK36" s="46">
        <v>14</v>
      </c>
      <c r="AL36" s="45">
        <f>IFERROR(AK36/AG22,"-")</f>
        <v>8.8050314465408799E-2</v>
      </c>
      <c r="AM36" s="187">
        <f t="shared" si="12"/>
        <v>27230.285714285714</v>
      </c>
      <c r="AN36" s="199">
        <f t="shared" si="19"/>
        <v>1.100975149418056E-3</v>
      </c>
      <c r="AO36" s="371"/>
      <c r="AP36" s="401"/>
      <c r="AQ36" s="228" t="s">
        <v>162</v>
      </c>
      <c r="AR36" s="46">
        <f t="shared" si="20"/>
        <v>4759814</v>
      </c>
      <c r="AS36" s="45">
        <f>IFERROR(AR36/AO22,"-")</f>
        <v>4.0466192838907707E-3</v>
      </c>
      <c r="AT36" s="46">
        <f t="shared" si="5"/>
        <v>101</v>
      </c>
      <c r="AU36" s="45">
        <f>IFERROR(AT36/AP22,"-")</f>
        <v>6.6013071895424838E-2</v>
      </c>
      <c r="AV36" s="187">
        <f t="shared" si="13"/>
        <v>47126.871287128713</v>
      </c>
      <c r="AW36" s="199">
        <f t="shared" si="21"/>
        <v>7.9427492922302615E-3</v>
      </c>
      <c r="AX36" s="216"/>
      <c r="AY36" s="15"/>
      <c r="AZ36" s="194" t="s">
        <v>41</v>
      </c>
      <c r="BA36" s="255">
        <v>21224</v>
      </c>
      <c r="BB36" s="15"/>
      <c r="BC36" s="282">
        <v>32</v>
      </c>
      <c r="BD36" s="98" t="s">
        <v>41</v>
      </c>
      <c r="BE36" s="273">
        <f t="shared" si="7"/>
        <v>0.85398230088495575</v>
      </c>
      <c r="BF36" s="16"/>
      <c r="BG36" s="80" t="str">
        <f t="shared" si="15"/>
        <v>門真市</v>
      </c>
      <c r="BH36" s="261">
        <f t="shared" si="8"/>
        <v>0.87128712871287128</v>
      </c>
      <c r="BI36" s="16"/>
      <c r="BJ36" s="243">
        <f t="shared" si="14"/>
        <v>0.86474773609314359</v>
      </c>
      <c r="BK36" s="244">
        <v>0</v>
      </c>
    </row>
    <row r="37" spans="2:63" s="20" customFormat="1">
      <c r="B37" s="381"/>
      <c r="C37" s="383"/>
      <c r="D37" s="383"/>
      <c r="E37" s="371"/>
      <c r="F37" s="371"/>
      <c r="G37" s="229" t="s">
        <v>163</v>
      </c>
      <c r="H37" s="48">
        <v>429043</v>
      </c>
      <c r="I37" s="47">
        <f>IFERROR(H37/E22,"-")</f>
        <v>5.6735765269393362E-4</v>
      </c>
      <c r="J37" s="48">
        <v>56</v>
      </c>
      <c r="K37" s="47">
        <f>IFERROR(J37/F22,"-")</f>
        <v>5.2093023255813956E-2</v>
      </c>
      <c r="L37" s="188">
        <f t="shared" si="9"/>
        <v>7661.4821428571431</v>
      </c>
      <c r="M37" s="200">
        <f t="shared" si="16"/>
        <v>4.4039005976722239E-3</v>
      </c>
      <c r="N37" s="371"/>
      <c r="O37" s="371"/>
      <c r="P37" s="229" t="s">
        <v>163</v>
      </c>
      <c r="Q37" s="48">
        <v>132526</v>
      </c>
      <c r="R37" s="47">
        <f>IFERROR(Q37/N22,"-")</f>
        <v>7.4810761671957246E-4</v>
      </c>
      <c r="S37" s="48">
        <v>20</v>
      </c>
      <c r="T37" s="47">
        <f>IFERROR(S37/O22,"-")</f>
        <v>9.8522167487684734E-2</v>
      </c>
      <c r="U37" s="188">
        <f t="shared" si="10"/>
        <v>6626.3</v>
      </c>
      <c r="V37" s="200">
        <f t="shared" si="17"/>
        <v>1.5728216420257944E-3</v>
      </c>
      <c r="W37" s="371"/>
      <c r="X37" s="371"/>
      <c r="Y37" s="229" t="s">
        <v>163</v>
      </c>
      <c r="Z37" s="48">
        <v>402132</v>
      </c>
      <c r="AA37" s="47">
        <f>IFERROR(Z37/W22,"-")</f>
        <v>5.2935703442534643E-3</v>
      </c>
      <c r="AB37" s="48">
        <v>8</v>
      </c>
      <c r="AC37" s="47">
        <f>IFERROR(AB37/X22,"-")</f>
        <v>8.6021505376344093E-2</v>
      </c>
      <c r="AD37" s="188">
        <f t="shared" si="11"/>
        <v>50266.5</v>
      </c>
      <c r="AE37" s="200">
        <f t="shared" si="18"/>
        <v>6.2912865681031768E-4</v>
      </c>
      <c r="AF37" s="371"/>
      <c r="AG37" s="371"/>
      <c r="AH37" s="229" t="s">
        <v>163</v>
      </c>
      <c r="AI37" s="48">
        <v>427969</v>
      </c>
      <c r="AJ37" s="47">
        <f>IFERROR(AI37/AF22,"-")</f>
        <v>2.5639543257162398E-3</v>
      </c>
      <c r="AK37" s="48">
        <v>16</v>
      </c>
      <c r="AL37" s="47">
        <f>IFERROR(AK37/AG22,"-")</f>
        <v>0.10062893081761007</v>
      </c>
      <c r="AM37" s="188">
        <f t="shared" si="12"/>
        <v>26748.0625</v>
      </c>
      <c r="AN37" s="200">
        <f t="shared" si="19"/>
        <v>1.2582573136206354E-3</v>
      </c>
      <c r="AO37" s="371"/>
      <c r="AP37" s="401"/>
      <c r="AQ37" s="229" t="s">
        <v>163</v>
      </c>
      <c r="AR37" s="48">
        <f t="shared" si="20"/>
        <v>1391670</v>
      </c>
      <c r="AS37" s="47">
        <f>IFERROR(AR37/AO22,"-")</f>
        <v>1.1831467907805365E-3</v>
      </c>
      <c r="AT37" s="48">
        <f t="shared" si="5"/>
        <v>100</v>
      </c>
      <c r="AU37" s="47">
        <f>IFERROR(AT37/AP22,"-")</f>
        <v>6.535947712418301E-2</v>
      </c>
      <c r="AV37" s="188">
        <f t="shared" si="13"/>
        <v>13916.7</v>
      </c>
      <c r="AW37" s="200">
        <f t="shared" si="21"/>
        <v>7.8641082101289714E-3</v>
      </c>
      <c r="AX37" s="216"/>
      <c r="AY37" s="15"/>
      <c r="AZ37" s="194" t="s">
        <v>42</v>
      </c>
      <c r="BA37" s="255">
        <v>5891</v>
      </c>
      <c r="BB37" s="15"/>
      <c r="BC37" s="282">
        <v>33</v>
      </c>
      <c r="BD37" s="98" t="s">
        <v>42</v>
      </c>
      <c r="BE37" s="273">
        <f t="shared" ref="BE37:BE68" si="22">INDEX($AL:$AL,(ROW()+($BC37)*16))</f>
        <v>0.85</v>
      </c>
      <c r="BF37" s="16"/>
      <c r="BG37" s="80" t="str">
        <f t="shared" si="15"/>
        <v>泉大津市</v>
      </c>
      <c r="BH37" s="261">
        <f t="shared" ref="BH37:BH68" si="23">LARGE(BE$5:BE$78,ROW(A33))</f>
        <v>0.87050359712230219</v>
      </c>
      <c r="BI37" s="16"/>
      <c r="BJ37" s="243">
        <f t="shared" si="14"/>
        <v>0.86474773609314359</v>
      </c>
      <c r="BK37" s="244">
        <v>0</v>
      </c>
    </row>
    <row r="38" spans="2:63" s="20" customFormat="1">
      <c r="B38" s="381"/>
      <c r="C38" s="384"/>
      <c r="D38" s="384"/>
      <c r="E38" s="372"/>
      <c r="F38" s="372"/>
      <c r="G38" s="230" t="s">
        <v>86</v>
      </c>
      <c r="H38" s="49">
        <f>SUM(H22:H37)</f>
        <v>125451014</v>
      </c>
      <c r="I38" s="47">
        <f>IFERROR(H38/E22,"-")</f>
        <v>0.16589384474543065</v>
      </c>
      <c r="J38" s="48">
        <v>827</v>
      </c>
      <c r="K38" s="47">
        <f>IFERROR(J38/F22,"-")</f>
        <v>0.76930232558139533</v>
      </c>
      <c r="L38" s="188">
        <f t="shared" si="9"/>
        <v>151694.09189842804</v>
      </c>
      <c r="M38" s="201">
        <f t="shared" si="16"/>
        <v>6.5036174897766599E-2</v>
      </c>
      <c r="N38" s="372"/>
      <c r="O38" s="372"/>
      <c r="P38" s="230" t="s">
        <v>86</v>
      </c>
      <c r="Q38" s="49">
        <f>SUM(Q22:Q37)</f>
        <v>37144421</v>
      </c>
      <c r="R38" s="47">
        <f>IFERROR(Q38/N22,"-")</f>
        <v>0.20967979316314109</v>
      </c>
      <c r="S38" s="48">
        <v>166</v>
      </c>
      <c r="T38" s="47">
        <f>IFERROR(S38/O22,"-")</f>
        <v>0.81773399014778325</v>
      </c>
      <c r="U38" s="188">
        <f t="shared" si="10"/>
        <v>223761.57228915664</v>
      </c>
      <c r="V38" s="201">
        <f t="shared" si="17"/>
        <v>1.3054419628814092E-2</v>
      </c>
      <c r="W38" s="372"/>
      <c r="X38" s="372"/>
      <c r="Y38" s="230" t="s">
        <v>86</v>
      </c>
      <c r="Z38" s="49">
        <f>SUM(Z22:Z37)</f>
        <v>17465786</v>
      </c>
      <c r="AA38" s="47">
        <f>IFERROR(Z38/W22,"-")</f>
        <v>0.22991546757949466</v>
      </c>
      <c r="AB38" s="48">
        <v>83</v>
      </c>
      <c r="AC38" s="47">
        <f>IFERROR(AB38/X22,"-")</f>
        <v>0.89247311827956988</v>
      </c>
      <c r="AD38" s="188">
        <f t="shared" si="11"/>
        <v>210431.15662650601</v>
      </c>
      <c r="AE38" s="201">
        <f t="shared" si="18"/>
        <v>6.5272098144070461E-3</v>
      </c>
      <c r="AF38" s="372"/>
      <c r="AG38" s="372"/>
      <c r="AH38" s="230" t="s">
        <v>86</v>
      </c>
      <c r="AI38" s="49">
        <f>SUM(AI22:AI37)</f>
        <v>26530967</v>
      </c>
      <c r="AJ38" s="47">
        <f>IFERROR(AI38/AF22,"-")</f>
        <v>0.15894653025122102</v>
      </c>
      <c r="AK38" s="48">
        <v>139</v>
      </c>
      <c r="AL38" s="47">
        <f>IFERROR(AK38/AG22,"-")</f>
        <v>0.87421383647798745</v>
      </c>
      <c r="AM38" s="188">
        <f t="shared" si="12"/>
        <v>190870.26618705035</v>
      </c>
      <c r="AN38" s="201">
        <f t="shared" si="19"/>
        <v>1.0931110412079271E-2</v>
      </c>
      <c r="AO38" s="372"/>
      <c r="AP38" s="402"/>
      <c r="AQ38" s="230" t="s">
        <v>86</v>
      </c>
      <c r="AR38" s="49">
        <f>SUM(AR22:AR37)</f>
        <v>206592188</v>
      </c>
      <c r="AS38" s="47">
        <f>IFERROR(AR38/AO22,"-")</f>
        <v>0.17563710091654577</v>
      </c>
      <c r="AT38" s="48">
        <f t="shared" si="5"/>
        <v>1215</v>
      </c>
      <c r="AU38" s="47">
        <f>IFERROR(AT38/AP22,"-")</f>
        <v>0.79411764705882348</v>
      </c>
      <c r="AV38" s="188">
        <f t="shared" si="13"/>
        <v>170034.72263374485</v>
      </c>
      <c r="AW38" s="201">
        <f t="shared" si="21"/>
        <v>9.5548914753066996E-2</v>
      </c>
      <c r="AX38" s="216"/>
      <c r="AY38" s="15"/>
      <c r="AZ38" s="194" t="s">
        <v>44</v>
      </c>
      <c r="BA38" s="255">
        <v>27224</v>
      </c>
      <c r="BB38" s="15"/>
      <c r="BC38" s="282">
        <v>34</v>
      </c>
      <c r="BD38" s="98" t="s">
        <v>44</v>
      </c>
      <c r="BE38" s="273">
        <f t="shared" si="22"/>
        <v>0.8190045248868778</v>
      </c>
      <c r="BF38" s="16"/>
      <c r="BG38" s="80" t="str">
        <f t="shared" si="15"/>
        <v>堺市中区</v>
      </c>
      <c r="BH38" s="261">
        <f t="shared" si="23"/>
        <v>0.86956521739130432</v>
      </c>
      <c r="BI38" s="16"/>
      <c r="BJ38" s="243">
        <f t="shared" si="14"/>
        <v>0.86474773609314359</v>
      </c>
      <c r="BK38" s="244">
        <v>0</v>
      </c>
    </row>
    <row r="39" spans="2:63" s="20" customFormat="1">
      <c r="B39" s="381">
        <v>3</v>
      </c>
      <c r="C39" s="382" t="s">
        <v>130</v>
      </c>
      <c r="D39" s="385">
        <f>BA7</f>
        <v>7991</v>
      </c>
      <c r="E39" s="380">
        <v>354535910</v>
      </c>
      <c r="F39" s="380">
        <v>527</v>
      </c>
      <c r="G39" s="226" t="s">
        <v>149</v>
      </c>
      <c r="H39" s="44">
        <v>5211305</v>
      </c>
      <c r="I39" s="43">
        <f>IFERROR(H39/E39,"-")</f>
        <v>1.4698948267327842E-2</v>
      </c>
      <c r="J39" s="44">
        <v>76</v>
      </c>
      <c r="K39" s="43">
        <f>IFERROR(J39/F39,"-")</f>
        <v>0.1442125237191651</v>
      </c>
      <c r="L39" s="186">
        <f t="shared" si="9"/>
        <v>68569.802631578947</v>
      </c>
      <c r="M39" s="198">
        <f>IFERROR(J39/$BA$7,0)</f>
        <v>9.510699536979101E-3</v>
      </c>
      <c r="N39" s="380">
        <v>63276660</v>
      </c>
      <c r="O39" s="380">
        <v>77</v>
      </c>
      <c r="P39" s="226" t="s">
        <v>149</v>
      </c>
      <c r="Q39" s="44">
        <v>5699796</v>
      </c>
      <c r="R39" s="43">
        <f>IFERROR(Q39/N39,"-")</f>
        <v>9.0077383983288628E-2</v>
      </c>
      <c r="S39" s="44">
        <v>17</v>
      </c>
      <c r="T39" s="43">
        <f>IFERROR(S39/O39,"-")</f>
        <v>0.22077922077922077</v>
      </c>
      <c r="U39" s="186">
        <f t="shared" si="10"/>
        <v>335282.1176470588</v>
      </c>
      <c r="V39" s="198">
        <f>IFERROR(S39/$BA$7,0)</f>
        <v>2.1273933174821673E-3</v>
      </c>
      <c r="W39" s="380">
        <v>32288030</v>
      </c>
      <c r="X39" s="380">
        <v>38</v>
      </c>
      <c r="Y39" s="226" t="s">
        <v>149</v>
      </c>
      <c r="Z39" s="44">
        <v>240595</v>
      </c>
      <c r="AA39" s="43">
        <f>IFERROR(Z39/W39,"-")</f>
        <v>7.4515230566869518E-3</v>
      </c>
      <c r="AB39" s="44">
        <v>10</v>
      </c>
      <c r="AC39" s="43">
        <f>IFERROR(AB39/X39,"-")</f>
        <v>0.26315789473684209</v>
      </c>
      <c r="AD39" s="186">
        <f t="shared" si="11"/>
        <v>24059.5</v>
      </c>
      <c r="AE39" s="198">
        <f>IFERROR(AB39/$BA$7,0)</f>
        <v>1.2514078338130396E-3</v>
      </c>
      <c r="AF39" s="380">
        <v>87475990</v>
      </c>
      <c r="AG39" s="380">
        <v>80</v>
      </c>
      <c r="AH39" s="226" t="s">
        <v>149</v>
      </c>
      <c r="AI39" s="44">
        <v>716431</v>
      </c>
      <c r="AJ39" s="43">
        <f>IFERROR(AI39/AF39,"-")</f>
        <v>8.1900302014301287E-3</v>
      </c>
      <c r="AK39" s="44">
        <v>17</v>
      </c>
      <c r="AL39" s="43">
        <f>IFERROR(AK39/AG39,"-")</f>
        <v>0.21249999999999999</v>
      </c>
      <c r="AM39" s="186">
        <f t="shared" si="12"/>
        <v>42143</v>
      </c>
      <c r="AN39" s="198">
        <f>IFERROR(AK39/$BA$7,0)</f>
        <v>2.1273933174821673E-3</v>
      </c>
      <c r="AO39" s="380">
        <f>SUM(E39,N39,W39,AF39)</f>
        <v>537576590</v>
      </c>
      <c r="AP39" s="400">
        <f>SUM(F39,O39,X39,AG39)</f>
        <v>722</v>
      </c>
      <c r="AQ39" s="226" t="s">
        <v>149</v>
      </c>
      <c r="AR39" s="44">
        <f t="shared" ref="AR39:AR54" si="24">SUM(H39,Q39,Z39,AI39)</f>
        <v>11868127</v>
      </c>
      <c r="AS39" s="43">
        <f>IFERROR(AR39/AO39,"-")</f>
        <v>2.2077090447707181E-2</v>
      </c>
      <c r="AT39" s="44">
        <f t="shared" si="5"/>
        <v>120</v>
      </c>
      <c r="AU39" s="43">
        <f>IFERROR(AT39/AP39,"-")</f>
        <v>0.16620498614958448</v>
      </c>
      <c r="AV39" s="186">
        <f t="shared" si="13"/>
        <v>98901.058333333334</v>
      </c>
      <c r="AW39" s="198">
        <f>IFERROR(AT39/$BA$7,0)</f>
        <v>1.5016894005756476E-2</v>
      </c>
      <c r="AX39" s="216"/>
      <c r="AY39" s="15"/>
      <c r="AZ39" s="194" t="s">
        <v>1</v>
      </c>
      <c r="BA39" s="255">
        <v>54858</v>
      </c>
      <c r="BB39" s="15"/>
      <c r="BC39" s="282">
        <v>35</v>
      </c>
      <c r="BD39" s="98" t="s">
        <v>1</v>
      </c>
      <c r="BE39" s="273">
        <f t="shared" si="22"/>
        <v>0.86885245901639341</v>
      </c>
      <c r="BF39" s="16"/>
      <c r="BG39" s="80" t="str">
        <f t="shared" si="15"/>
        <v>豊中市</v>
      </c>
      <c r="BH39" s="261">
        <f t="shared" si="23"/>
        <v>0.86885245901639341</v>
      </c>
      <c r="BI39" s="16"/>
      <c r="BJ39" s="243">
        <f t="shared" si="14"/>
        <v>0.86474773609314359</v>
      </c>
      <c r="BK39" s="244">
        <v>0</v>
      </c>
    </row>
    <row r="40" spans="2:63" s="20" customFormat="1">
      <c r="B40" s="381"/>
      <c r="C40" s="383"/>
      <c r="D40" s="412"/>
      <c r="E40" s="371"/>
      <c r="F40" s="371"/>
      <c r="G40" s="227" t="s">
        <v>150</v>
      </c>
      <c r="H40" s="46">
        <v>16462892</v>
      </c>
      <c r="I40" s="45">
        <f>IFERROR(H40/E39,"-")</f>
        <v>4.6435048004023059E-2</v>
      </c>
      <c r="J40" s="46">
        <v>158</v>
      </c>
      <c r="K40" s="45">
        <f>IFERROR(J40/F39,"-")</f>
        <v>0.29981024667931688</v>
      </c>
      <c r="L40" s="187">
        <f t="shared" si="9"/>
        <v>104195.51898734177</v>
      </c>
      <c r="M40" s="199">
        <f>IFERROR(J40/$BA$7,0)</f>
        <v>1.9772243774246027E-2</v>
      </c>
      <c r="N40" s="371"/>
      <c r="O40" s="371"/>
      <c r="P40" s="227" t="s">
        <v>150</v>
      </c>
      <c r="Q40" s="46">
        <v>1153072</v>
      </c>
      <c r="R40" s="45">
        <f>IFERROR(Q40/N39,"-")</f>
        <v>1.8222706444998835E-2</v>
      </c>
      <c r="S40" s="46">
        <v>24</v>
      </c>
      <c r="T40" s="45">
        <f>IFERROR(S40/O39,"-")</f>
        <v>0.31168831168831168</v>
      </c>
      <c r="U40" s="187">
        <f t="shared" si="10"/>
        <v>48044.666666666664</v>
      </c>
      <c r="V40" s="199">
        <f>IFERROR(S40/$BA$7,0)</f>
        <v>3.0033788011512952E-3</v>
      </c>
      <c r="W40" s="371"/>
      <c r="X40" s="371"/>
      <c r="Y40" s="227" t="s">
        <v>150</v>
      </c>
      <c r="Z40" s="46">
        <v>758657</v>
      </c>
      <c r="AA40" s="45">
        <f>IFERROR(Z40/W39,"-")</f>
        <v>2.3496540358764532E-2</v>
      </c>
      <c r="AB40" s="46">
        <v>20</v>
      </c>
      <c r="AC40" s="45">
        <f>IFERROR(AB40/X39,"-")</f>
        <v>0.52631578947368418</v>
      </c>
      <c r="AD40" s="187">
        <f t="shared" si="11"/>
        <v>37932.85</v>
      </c>
      <c r="AE40" s="199">
        <f>IFERROR(AB40/$BA$7,0)</f>
        <v>2.5028156676260792E-3</v>
      </c>
      <c r="AF40" s="371"/>
      <c r="AG40" s="371"/>
      <c r="AH40" s="227" t="s">
        <v>150</v>
      </c>
      <c r="AI40" s="46">
        <v>1212257</v>
      </c>
      <c r="AJ40" s="45">
        <f>IFERROR(AI40/AF39,"-")</f>
        <v>1.3858168395693492E-2</v>
      </c>
      <c r="AK40" s="46">
        <v>28</v>
      </c>
      <c r="AL40" s="45">
        <f>IFERROR(AK40/AG39,"-")</f>
        <v>0.35</v>
      </c>
      <c r="AM40" s="187">
        <f t="shared" si="12"/>
        <v>43294.892857142855</v>
      </c>
      <c r="AN40" s="199">
        <f>IFERROR(AK40/$BA$7,0)</f>
        <v>3.5039419346765111E-3</v>
      </c>
      <c r="AO40" s="371"/>
      <c r="AP40" s="401"/>
      <c r="AQ40" s="227" t="s">
        <v>150</v>
      </c>
      <c r="AR40" s="46">
        <f t="shared" si="24"/>
        <v>19586878</v>
      </c>
      <c r="AS40" s="45">
        <f>IFERROR(AR40/AO39,"-")</f>
        <v>3.6435511449633626E-2</v>
      </c>
      <c r="AT40" s="46">
        <f t="shared" si="5"/>
        <v>230</v>
      </c>
      <c r="AU40" s="45">
        <f>IFERROR(AT40/AP39,"-")</f>
        <v>0.31855955678670361</v>
      </c>
      <c r="AV40" s="187">
        <f t="shared" si="13"/>
        <v>85160.33913043479</v>
      </c>
      <c r="AW40" s="199">
        <f>IFERROR(AT40/$BA$7,0)</f>
        <v>2.8782380177699914E-2</v>
      </c>
      <c r="AX40" s="216"/>
      <c r="AY40" s="15"/>
      <c r="AZ40" s="194" t="s">
        <v>2</v>
      </c>
      <c r="BA40" s="255">
        <v>15190</v>
      </c>
      <c r="BB40" s="15"/>
      <c r="BC40" s="282">
        <v>36</v>
      </c>
      <c r="BD40" s="98" t="s">
        <v>2</v>
      </c>
      <c r="BE40" s="273">
        <f t="shared" si="22"/>
        <v>0.90526315789473688</v>
      </c>
      <c r="BF40" s="16"/>
      <c r="BG40" s="80" t="str">
        <f t="shared" si="15"/>
        <v>摂津市</v>
      </c>
      <c r="BH40" s="261">
        <f t="shared" si="23"/>
        <v>0.86813186813186816</v>
      </c>
      <c r="BI40" s="16"/>
      <c r="BJ40" s="243">
        <f t="shared" si="14"/>
        <v>0.86474773609314359</v>
      </c>
      <c r="BK40" s="244">
        <v>0</v>
      </c>
    </row>
    <row r="41" spans="2:63" s="20" customFormat="1">
      <c r="B41" s="381"/>
      <c r="C41" s="383"/>
      <c r="D41" s="412"/>
      <c r="E41" s="371"/>
      <c r="F41" s="371"/>
      <c r="G41" s="228" t="s">
        <v>151</v>
      </c>
      <c r="H41" s="46">
        <v>14005468</v>
      </c>
      <c r="I41" s="45">
        <f>IFERROR(H41/E39,"-")</f>
        <v>3.9503665510215877E-2</v>
      </c>
      <c r="J41" s="46">
        <v>176</v>
      </c>
      <c r="K41" s="45">
        <f>IFERROR(J41/F39,"-")</f>
        <v>0.33396584440227706</v>
      </c>
      <c r="L41" s="187">
        <f t="shared" si="9"/>
        <v>79576.522727272721</v>
      </c>
      <c r="M41" s="199">
        <f t="shared" ref="M41:M55" si="25">IFERROR(J41/$BA$7,0)</f>
        <v>2.2024777875109498E-2</v>
      </c>
      <c r="N41" s="371"/>
      <c r="O41" s="371"/>
      <c r="P41" s="228" t="s">
        <v>151</v>
      </c>
      <c r="Q41" s="46">
        <v>1378267</v>
      </c>
      <c r="R41" s="45">
        <f>IFERROR(Q41/N39,"-")</f>
        <v>2.178160162056594E-2</v>
      </c>
      <c r="S41" s="46">
        <v>33</v>
      </c>
      <c r="T41" s="45">
        <f>IFERROR(S41/O39,"-")</f>
        <v>0.42857142857142855</v>
      </c>
      <c r="U41" s="187">
        <f t="shared" si="10"/>
        <v>41765.666666666664</v>
      </c>
      <c r="V41" s="199">
        <f t="shared" ref="V41:V55" si="26">IFERROR(S41/$BA$7,0)</f>
        <v>4.129645851583031E-3</v>
      </c>
      <c r="W41" s="371"/>
      <c r="X41" s="371"/>
      <c r="Y41" s="228" t="s">
        <v>151</v>
      </c>
      <c r="Z41" s="46">
        <v>724990</v>
      </c>
      <c r="AA41" s="45">
        <f>IFERROR(Z41/W39,"-")</f>
        <v>2.2453831961875656E-2</v>
      </c>
      <c r="AB41" s="46">
        <v>15</v>
      </c>
      <c r="AC41" s="45">
        <f>IFERROR(AB41/X39,"-")</f>
        <v>0.39473684210526316</v>
      </c>
      <c r="AD41" s="187">
        <f t="shared" si="11"/>
        <v>48332.666666666664</v>
      </c>
      <c r="AE41" s="199">
        <f t="shared" ref="AE41:AE55" si="27">IFERROR(AB41/$BA$7,0)</f>
        <v>1.8771117507195595E-3</v>
      </c>
      <c r="AF41" s="371"/>
      <c r="AG41" s="371"/>
      <c r="AH41" s="228" t="s">
        <v>151</v>
      </c>
      <c r="AI41" s="46">
        <v>1536275</v>
      </c>
      <c r="AJ41" s="45">
        <f>IFERROR(AI41/AF39,"-")</f>
        <v>1.756224765218433E-2</v>
      </c>
      <c r="AK41" s="46">
        <v>30</v>
      </c>
      <c r="AL41" s="45">
        <f>IFERROR(AK41/AG39,"-")</f>
        <v>0.375</v>
      </c>
      <c r="AM41" s="187">
        <f t="shared" si="12"/>
        <v>51209.166666666664</v>
      </c>
      <c r="AN41" s="199">
        <f t="shared" ref="AN41:AN55" si="28">IFERROR(AK41/$BA$7,0)</f>
        <v>3.7542235014391191E-3</v>
      </c>
      <c r="AO41" s="371"/>
      <c r="AP41" s="401"/>
      <c r="AQ41" s="228" t="s">
        <v>151</v>
      </c>
      <c r="AR41" s="46">
        <f t="shared" si="24"/>
        <v>17645000</v>
      </c>
      <c r="AS41" s="45">
        <f>IFERROR(AR41/AO39,"-")</f>
        <v>3.2823229895483357E-2</v>
      </c>
      <c r="AT41" s="46">
        <f t="shared" si="5"/>
        <v>254</v>
      </c>
      <c r="AU41" s="45">
        <f>IFERROR(AT41/AP39,"-")</f>
        <v>0.35180055401662053</v>
      </c>
      <c r="AV41" s="187">
        <f t="shared" si="13"/>
        <v>69468.503937007874</v>
      </c>
      <c r="AW41" s="199">
        <f t="shared" ref="AW41:AW55" si="29">IFERROR(AT41/$BA$7,0)</f>
        <v>3.1785758978851206E-2</v>
      </c>
      <c r="AX41" s="216"/>
      <c r="AY41" s="15"/>
      <c r="AZ41" s="194" t="s">
        <v>3</v>
      </c>
      <c r="BA41" s="255">
        <v>45981</v>
      </c>
      <c r="BB41" s="15"/>
      <c r="BC41" s="282">
        <v>37</v>
      </c>
      <c r="BD41" s="98" t="s">
        <v>3</v>
      </c>
      <c r="BE41" s="273">
        <f t="shared" si="22"/>
        <v>0.84375</v>
      </c>
      <c r="BF41" s="16"/>
      <c r="BG41" s="80" t="str">
        <f t="shared" si="15"/>
        <v>西成区</v>
      </c>
      <c r="BH41" s="261">
        <f t="shared" si="23"/>
        <v>0.86725663716814161</v>
      </c>
      <c r="BI41" s="16"/>
      <c r="BJ41" s="243">
        <f t="shared" si="14"/>
        <v>0.86474773609314359</v>
      </c>
      <c r="BK41" s="244">
        <v>0</v>
      </c>
    </row>
    <row r="42" spans="2:63" s="20" customFormat="1">
      <c r="B42" s="381"/>
      <c r="C42" s="383"/>
      <c r="D42" s="412"/>
      <c r="E42" s="371"/>
      <c r="F42" s="371"/>
      <c r="G42" s="228" t="s">
        <v>152</v>
      </c>
      <c r="H42" s="46">
        <v>1138437</v>
      </c>
      <c r="I42" s="45">
        <f>IFERROR(H42/E39,"-")</f>
        <v>3.2110625972979717E-3</v>
      </c>
      <c r="J42" s="46">
        <v>21</v>
      </c>
      <c r="K42" s="45">
        <f>IFERROR(J42/F39,"-")</f>
        <v>3.9848197343453511E-2</v>
      </c>
      <c r="L42" s="187">
        <f t="shared" si="9"/>
        <v>54211.285714285717</v>
      </c>
      <c r="M42" s="199">
        <f t="shared" si="25"/>
        <v>2.6279564510073832E-3</v>
      </c>
      <c r="N42" s="371"/>
      <c r="O42" s="371"/>
      <c r="P42" s="228" t="s">
        <v>152</v>
      </c>
      <c r="Q42" s="46">
        <v>13748</v>
      </c>
      <c r="R42" s="45">
        <f>IFERROR(Q42/N39,"-")</f>
        <v>2.1726810485888477E-4</v>
      </c>
      <c r="S42" s="46">
        <v>3</v>
      </c>
      <c r="T42" s="45">
        <f>IFERROR(S42/O39,"-")</f>
        <v>3.896103896103896E-2</v>
      </c>
      <c r="U42" s="187">
        <f t="shared" si="10"/>
        <v>4582.666666666667</v>
      </c>
      <c r="V42" s="199">
        <f t="shared" si="26"/>
        <v>3.754223501439119E-4</v>
      </c>
      <c r="W42" s="371"/>
      <c r="X42" s="371"/>
      <c r="Y42" s="228" t="s">
        <v>152</v>
      </c>
      <c r="Z42" s="46">
        <v>2146</v>
      </c>
      <c r="AA42" s="45">
        <f>IFERROR(Z42/W39,"-")</f>
        <v>6.6464259355556839E-5</v>
      </c>
      <c r="AB42" s="46">
        <v>1</v>
      </c>
      <c r="AC42" s="45">
        <f>IFERROR(AB42/X39,"-")</f>
        <v>2.6315789473684209E-2</v>
      </c>
      <c r="AD42" s="187">
        <f t="shared" si="11"/>
        <v>2146</v>
      </c>
      <c r="AE42" s="199">
        <f t="shared" si="27"/>
        <v>1.2514078338130396E-4</v>
      </c>
      <c r="AF42" s="371"/>
      <c r="AG42" s="371"/>
      <c r="AH42" s="228" t="s">
        <v>152</v>
      </c>
      <c r="AI42" s="46">
        <v>95082</v>
      </c>
      <c r="AJ42" s="45">
        <f>IFERROR(AI42/AF39,"-")</f>
        <v>1.0869496875656967E-3</v>
      </c>
      <c r="AK42" s="46">
        <v>7</v>
      </c>
      <c r="AL42" s="45">
        <f>IFERROR(AK42/AG39,"-")</f>
        <v>8.7499999999999994E-2</v>
      </c>
      <c r="AM42" s="187">
        <f t="shared" si="12"/>
        <v>13583.142857142857</v>
      </c>
      <c r="AN42" s="199">
        <f t="shared" si="28"/>
        <v>8.7598548366912778E-4</v>
      </c>
      <c r="AO42" s="371"/>
      <c r="AP42" s="401"/>
      <c r="AQ42" s="228" t="s">
        <v>152</v>
      </c>
      <c r="AR42" s="46">
        <f t="shared" si="24"/>
        <v>1249413</v>
      </c>
      <c r="AS42" s="45">
        <f>IFERROR(AR42/AO39,"-")</f>
        <v>2.3241581260076819E-3</v>
      </c>
      <c r="AT42" s="46">
        <f t="shared" si="5"/>
        <v>32</v>
      </c>
      <c r="AU42" s="45">
        <f>IFERROR(AT42/AP39,"-")</f>
        <v>4.4321329639889197E-2</v>
      </c>
      <c r="AV42" s="187">
        <f t="shared" si="13"/>
        <v>39044.15625</v>
      </c>
      <c r="AW42" s="199">
        <f t="shared" si="29"/>
        <v>4.0045050682017266E-3</v>
      </c>
      <c r="AX42" s="216"/>
      <c r="AY42" s="15"/>
      <c r="AZ42" s="195" t="s">
        <v>45</v>
      </c>
      <c r="BA42" s="255">
        <v>9680</v>
      </c>
      <c r="BB42" s="15"/>
      <c r="BC42" s="282">
        <v>38</v>
      </c>
      <c r="BD42" s="141" t="s">
        <v>45</v>
      </c>
      <c r="BE42" s="273">
        <f t="shared" si="22"/>
        <v>0.87050359712230219</v>
      </c>
      <c r="BF42" s="16"/>
      <c r="BG42" s="80" t="str">
        <f t="shared" si="15"/>
        <v>大阪狭山市</v>
      </c>
      <c r="BH42" s="261">
        <f t="shared" si="23"/>
        <v>0.86399999999999999</v>
      </c>
      <c r="BI42" s="16"/>
      <c r="BJ42" s="243">
        <f t="shared" si="14"/>
        <v>0.86474773609314359</v>
      </c>
      <c r="BK42" s="244">
        <v>0</v>
      </c>
    </row>
    <row r="43" spans="2:63" s="20" customFormat="1">
      <c r="B43" s="381"/>
      <c r="C43" s="383"/>
      <c r="D43" s="412"/>
      <c r="E43" s="371"/>
      <c r="F43" s="371"/>
      <c r="G43" s="228" t="s">
        <v>153</v>
      </c>
      <c r="H43" s="46">
        <v>5844748</v>
      </c>
      <c r="I43" s="45">
        <f>IFERROR(H43/E39,"-")</f>
        <v>1.6485630468293041E-2</v>
      </c>
      <c r="J43" s="46">
        <v>181</v>
      </c>
      <c r="K43" s="45">
        <f>IFERROR(J43/F39,"-")</f>
        <v>0.34345351043643263</v>
      </c>
      <c r="L43" s="187">
        <f t="shared" si="9"/>
        <v>32291.425414364639</v>
      </c>
      <c r="M43" s="199">
        <f t="shared" si="25"/>
        <v>2.2650481792016019E-2</v>
      </c>
      <c r="N43" s="371"/>
      <c r="O43" s="371"/>
      <c r="P43" s="228" t="s">
        <v>153</v>
      </c>
      <c r="Q43" s="46">
        <v>1170339</v>
      </c>
      <c r="R43" s="45">
        <f>IFERROR(Q43/N39,"-")</f>
        <v>1.8495587472537267E-2</v>
      </c>
      <c r="S43" s="46">
        <v>36</v>
      </c>
      <c r="T43" s="45">
        <f>IFERROR(S43/O39,"-")</f>
        <v>0.46753246753246752</v>
      </c>
      <c r="U43" s="187">
        <f t="shared" si="10"/>
        <v>32509.416666666668</v>
      </c>
      <c r="V43" s="199">
        <f t="shared" si="26"/>
        <v>4.5050682017269425E-3</v>
      </c>
      <c r="W43" s="371"/>
      <c r="X43" s="371"/>
      <c r="Y43" s="228" t="s">
        <v>153</v>
      </c>
      <c r="Z43" s="46">
        <v>1017637</v>
      </c>
      <c r="AA43" s="45">
        <f>IFERROR(Z43/W39,"-")</f>
        <v>3.1517469477078661E-2</v>
      </c>
      <c r="AB43" s="46">
        <v>20</v>
      </c>
      <c r="AC43" s="45">
        <f>IFERROR(AB43/X39,"-")</f>
        <v>0.52631578947368418</v>
      </c>
      <c r="AD43" s="187">
        <f t="shared" si="11"/>
        <v>50881.85</v>
      </c>
      <c r="AE43" s="199">
        <f t="shared" si="27"/>
        <v>2.5028156676260792E-3</v>
      </c>
      <c r="AF43" s="371"/>
      <c r="AG43" s="371"/>
      <c r="AH43" s="228" t="s">
        <v>153</v>
      </c>
      <c r="AI43" s="46">
        <v>3844913</v>
      </c>
      <c r="AJ43" s="45">
        <f>IFERROR(AI43/AF39,"-")</f>
        <v>4.3953923813837371E-2</v>
      </c>
      <c r="AK43" s="46">
        <v>29</v>
      </c>
      <c r="AL43" s="45">
        <f>IFERROR(AK43/AG39,"-")</f>
        <v>0.36249999999999999</v>
      </c>
      <c r="AM43" s="187">
        <f t="shared" si="12"/>
        <v>132583.20689655171</v>
      </c>
      <c r="AN43" s="199">
        <f t="shared" si="28"/>
        <v>3.6290827180578151E-3</v>
      </c>
      <c r="AO43" s="371"/>
      <c r="AP43" s="401"/>
      <c r="AQ43" s="228" t="s">
        <v>153</v>
      </c>
      <c r="AR43" s="46">
        <f t="shared" si="24"/>
        <v>11877637</v>
      </c>
      <c r="AS43" s="45">
        <f>IFERROR(AR43/AO39,"-")</f>
        <v>2.2094780950189814E-2</v>
      </c>
      <c r="AT43" s="46">
        <f t="shared" si="5"/>
        <v>266</v>
      </c>
      <c r="AU43" s="45">
        <f>IFERROR(AT43/AP39,"-")</f>
        <v>0.36842105263157893</v>
      </c>
      <c r="AV43" s="187">
        <f t="shared" si="13"/>
        <v>44652.770676691733</v>
      </c>
      <c r="AW43" s="199">
        <f t="shared" si="29"/>
        <v>3.3287448379426855E-2</v>
      </c>
      <c r="AX43" s="216"/>
      <c r="AY43" s="15"/>
      <c r="AZ43" s="195" t="s">
        <v>8</v>
      </c>
      <c r="BA43" s="255">
        <v>54711</v>
      </c>
      <c r="BB43" s="15"/>
      <c r="BC43" s="282">
        <v>39</v>
      </c>
      <c r="BD43" s="141" t="s">
        <v>8</v>
      </c>
      <c r="BE43" s="273">
        <f t="shared" si="22"/>
        <v>0.8423988842398884</v>
      </c>
      <c r="BF43" s="16"/>
      <c r="BG43" s="80" t="str">
        <f t="shared" si="15"/>
        <v>藤井寺市</v>
      </c>
      <c r="BH43" s="261">
        <f t="shared" si="23"/>
        <v>0.86394557823129248</v>
      </c>
      <c r="BI43" s="16"/>
      <c r="BJ43" s="243">
        <f t="shared" si="14"/>
        <v>0.86474773609314359</v>
      </c>
      <c r="BK43" s="244">
        <v>0</v>
      </c>
    </row>
    <row r="44" spans="2:63" s="20" customFormat="1">
      <c r="B44" s="381"/>
      <c r="C44" s="383"/>
      <c r="D44" s="412"/>
      <c r="E44" s="371"/>
      <c r="F44" s="371"/>
      <c r="G44" s="228" t="s">
        <v>154</v>
      </c>
      <c r="H44" s="46">
        <v>14552783</v>
      </c>
      <c r="I44" s="45">
        <f>IFERROR(H44/E39,"-")</f>
        <v>4.1047416043130863E-2</v>
      </c>
      <c r="J44" s="46">
        <v>208</v>
      </c>
      <c r="K44" s="45">
        <f>IFERROR(J44/F39,"-")</f>
        <v>0.39468690702087289</v>
      </c>
      <c r="L44" s="187">
        <f t="shared" si="9"/>
        <v>69965.30288461539</v>
      </c>
      <c r="M44" s="199">
        <f t="shared" si="25"/>
        <v>2.6029282943311225E-2</v>
      </c>
      <c r="N44" s="371"/>
      <c r="O44" s="371"/>
      <c r="P44" s="228" t="s">
        <v>154</v>
      </c>
      <c r="Q44" s="46">
        <v>3405355</v>
      </c>
      <c r="R44" s="45">
        <f>IFERROR(Q44/N39,"-")</f>
        <v>5.3816920804606309E-2</v>
      </c>
      <c r="S44" s="46">
        <v>44</v>
      </c>
      <c r="T44" s="45">
        <f>IFERROR(S44/O39,"-")</f>
        <v>0.5714285714285714</v>
      </c>
      <c r="U44" s="187">
        <f t="shared" si="10"/>
        <v>77394.431818181823</v>
      </c>
      <c r="V44" s="199">
        <f t="shared" si="26"/>
        <v>5.5061944687773744E-3</v>
      </c>
      <c r="W44" s="371"/>
      <c r="X44" s="371"/>
      <c r="Y44" s="228" t="s">
        <v>154</v>
      </c>
      <c r="Z44" s="46">
        <v>1745123</v>
      </c>
      <c r="AA44" s="45">
        <f>IFERROR(Z44/W39,"-")</f>
        <v>5.4048605628773262E-2</v>
      </c>
      <c r="AB44" s="46">
        <v>19</v>
      </c>
      <c r="AC44" s="45">
        <f>IFERROR(AB44/X39,"-")</f>
        <v>0.5</v>
      </c>
      <c r="AD44" s="187">
        <f t="shared" si="11"/>
        <v>91848.578947368427</v>
      </c>
      <c r="AE44" s="199">
        <f t="shared" si="27"/>
        <v>2.3776748842447753E-3</v>
      </c>
      <c r="AF44" s="371"/>
      <c r="AG44" s="371"/>
      <c r="AH44" s="228" t="s">
        <v>154</v>
      </c>
      <c r="AI44" s="46">
        <v>4105669</v>
      </c>
      <c r="AJ44" s="45">
        <f>IFERROR(AI44/AF39,"-")</f>
        <v>4.6934810340528869E-2</v>
      </c>
      <c r="AK44" s="46">
        <v>40</v>
      </c>
      <c r="AL44" s="45">
        <f>IFERROR(AK44/AG39,"-")</f>
        <v>0.5</v>
      </c>
      <c r="AM44" s="187">
        <f t="shared" si="12"/>
        <v>102641.72500000001</v>
      </c>
      <c r="AN44" s="199">
        <f t="shared" si="28"/>
        <v>5.0056313352521585E-3</v>
      </c>
      <c r="AO44" s="371"/>
      <c r="AP44" s="401"/>
      <c r="AQ44" s="228" t="s">
        <v>154</v>
      </c>
      <c r="AR44" s="46">
        <f t="shared" si="24"/>
        <v>23808930</v>
      </c>
      <c r="AS44" s="45">
        <f>IFERROR(AR44/AO39,"-")</f>
        <v>4.4289372794302666E-2</v>
      </c>
      <c r="AT44" s="46">
        <f t="shared" si="5"/>
        <v>311</v>
      </c>
      <c r="AU44" s="45">
        <f>IFERROR(AT44/AP39,"-")</f>
        <v>0.43074792243767313</v>
      </c>
      <c r="AV44" s="187">
        <f t="shared" si="13"/>
        <v>76556.045016077172</v>
      </c>
      <c r="AW44" s="199">
        <f t="shared" si="29"/>
        <v>3.8918783631585532E-2</v>
      </c>
      <c r="AX44" s="216"/>
      <c r="AY44" s="15"/>
      <c r="AZ44" s="195" t="s">
        <v>46</v>
      </c>
      <c r="BA44" s="255">
        <v>12025</v>
      </c>
      <c r="BB44" s="15"/>
      <c r="BC44" s="282">
        <v>40</v>
      </c>
      <c r="BD44" s="141" t="s">
        <v>46</v>
      </c>
      <c r="BE44" s="273">
        <f t="shared" si="22"/>
        <v>0.80981595092024539</v>
      </c>
      <c r="BF44" s="16"/>
      <c r="BG44" s="80" t="str">
        <f t="shared" si="15"/>
        <v>中央区</v>
      </c>
      <c r="BH44" s="261">
        <f t="shared" si="23"/>
        <v>0.86250000000000004</v>
      </c>
      <c r="BI44" s="16"/>
      <c r="BJ44" s="243">
        <f t="shared" si="14"/>
        <v>0.86474773609314359</v>
      </c>
      <c r="BK44" s="244">
        <v>0</v>
      </c>
    </row>
    <row r="45" spans="2:63" s="20" customFormat="1">
      <c r="B45" s="381"/>
      <c r="C45" s="383"/>
      <c r="D45" s="412"/>
      <c r="E45" s="371"/>
      <c r="F45" s="371"/>
      <c r="G45" s="228" t="s">
        <v>155</v>
      </c>
      <c r="H45" s="46">
        <v>5988495</v>
      </c>
      <c r="I45" s="45">
        <f>IFERROR(H45/E39,"-")</f>
        <v>1.6891081639656757E-2</v>
      </c>
      <c r="J45" s="46">
        <v>84</v>
      </c>
      <c r="K45" s="45">
        <f>IFERROR(J45/F39,"-")</f>
        <v>0.15939278937381404</v>
      </c>
      <c r="L45" s="187">
        <f t="shared" si="9"/>
        <v>71291.607142857145</v>
      </c>
      <c r="M45" s="199">
        <f t="shared" si="25"/>
        <v>1.0511825804029533E-2</v>
      </c>
      <c r="N45" s="371"/>
      <c r="O45" s="371"/>
      <c r="P45" s="228" t="s">
        <v>155</v>
      </c>
      <c r="Q45" s="46">
        <v>1163398</v>
      </c>
      <c r="R45" s="45">
        <f>IFERROR(Q45/N39,"-")</f>
        <v>1.838589457787437E-2</v>
      </c>
      <c r="S45" s="46">
        <v>14</v>
      </c>
      <c r="T45" s="45">
        <f>IFERROR(S45/O39,"-")</f>
        <v>0.18181818181818182</v>
      </c>
      <c r="U45" s="187">
        <f t="shared" si="10"/>
        <v>83099.857142857145</v>
      </c>
      <c r="V45" s="199">
        <f t="shared" si="26"/>
        <v>1.7519709673382556E-3</v>
      </c>
      <c r="W45" s="371"/>
      <c r="X45" s="371"/>
      <c r="Y45" s="228" t="s">
        <v>155</v>
      </c>
      <c r="Z45" s="46">
        <v>1408657</v>
      </c>
      <c r="AA45" s="45">
        <f>IFERROR(Z45/W39,"-")</f>
        <v>4.3627839790783149E-2</v>
      </c>
      <c r="AB45" s="46">
        <v>5</v>
      </c>
      <c r="AC45" s="45">
        <f>IFERROR(AB45/X39,"-")</f>
        <v>0.13157894736842105</v>
      </c>
      <c r="AD45" s="187">
        <f t="shared" si="11"/>
        <v>281731.40000000002</v>
      </c>
      <c r="AE45" s="199">
        <f t="shared" si="27"/>
        <v>6.2570391690651981E-4</v>
      </c>
      <c r="AF45" s="371"/>
      <c r="AG45" s="371"/>
      <c r="AH45" s="228" t="s">
        <v>155</v>
      </c>
      <c r="AI45" s="46">
        <v>4815704</v>
      </c>
      <c r="AJ45" s="45">
        <f>IFERROR(AI45/AF39,"-")</f>
        <v>5.5051723335740467E-2</v>
      </c>
      <c r="AK45" s="46">
        <v>19</v>
      </c>
      <c r="AL45" s="45">
        <f>IFERROR(AK45/AG39,"-")</f>
        <v>0.23749999999999999</v>
      </c>
      <c r="AM45" s="187">
        <f t="shared" si="12"/>
        <v>253458.10526315789</v>
      </c>
      <c r="AN45" s="199">
        <f t="shared" si="28"/>
        <v>2.3776748842447753E-3</v>
      </c>
      <c r="AO45" s="371"/>
      <c r="AP45" s="401"/>
      <c r="AQ45" s="228" t="s">
        <v>155</v>
      </c>
      <c r="AR45" s="46">
        <f t="shared" si="24"/>
        <v>13376254</v>
      </c>
      <c r="AS45" s="45">
        <f>IFERROR(AR45/AO39,"-")</f>
        <v>2.4882508369644594E-2</v>
      </c>
      <c r="AT45" s="46">
        <f t="shared" si="5"/>
        <v>122</v>
      </c>
      <c r="AU45" s="45">
        <f>IFERROR(AT45/AP39,"-")</f>
        <v>0.16897506925207756</v>
      </c>
      <c r="AV45" s="187">
        <f t="shared" si="13"/>
        <v>109641.4262295082</v>
      </c>
      <c r="AW45" s="199">
        <f t="shared" si="29"/>
        <v>1.5267175572519083E-2</v>
      </c>
      <c r="AX45" s="216"/>
      <c r="AY45" s="15"/>
      <c r="AZ45" s="195" t="s">
        <v>13</v>
      </c>
      <c r="BA45" s="255">
        <v>22111</v>
      </c>
      <c r="BB45" s="15"/>
      <c r="BC45" s="282">
        <v>41</v>
      </c>
      <c r="BD45" s="141" t="s">
        <v>13</v>
      </c>
      <c r="BE45" s="273">
        <f t="shared" si="22"/>
        <v>0.89440993788819878</v>
      </c>
      <c r="BF45" s="16"/>
      <c r="BG45" s="80" t="str">
        <f t="shared" si="15"/>
        <v>住之江区</v>
      </c>
      <c r="BH45" s="261">
        <f t="shared" si="23"/>
        <v>0.85990338164251212</v>
      </c>
      <c r="BI45" s="16"/>
      <c r="BJ45" s="243">
        <f t="shared" si="14"/>
        <v>0.86474773609314359</v>
      </c>
      <c r="BK45" s="244">
        <v>0</v>
      </c>
    </row>
    <row r="46" spans="2:63" s="20" customFormat="1">
      <c r="B46" s="381"/>
      <c r="C46" s="383"/>
      <c r="D46" s="412"/>
      <c r="E46" s="371"/>
      <c r="F46" s="371"/>
      <c r="G46" s="228" t="s">
        <v>165</v>
      </c>
      <c r="H46" s="46">
        <v>0</v>
      </c>
      <c r="I46" s="45">
        <f>IFERROR(H46/E39,"-")</f>
        <v>0</v>
      </c>
      <c r="J46" s="46">
        <v>0</v>
      </c>
      <c r="K46" s="45">
        <f>IFERROR(J46/F39,"-")</f>
        <v>0</v>
      </c>
      <c r="L46" s="187" t="str">
        <f t="shared" si="9"/>
        <v>-</v>
      </c>
      <c r="M46" s="199">
        <f t="shared" si="25"/>
        <v>0</v>
      </c>
      <c r="N46" s="371"/>
      <c r="O46" s="371"/>
      <c r="P46" s="228" t="s">
        <v>165</v>
      </c>
      <c r="Q46" s="46">
        <v>0</v>
      </c>
      <c r="R46" s="45">
        <f>IFERROR(Q46/N39,"-")</f>
        <v>0</v>
      </c>
      <c r="S46" s="46">
        <v>0</v>
      </c>
      <c r="T46" s="45">
        <f>IFERROR(S46/O39,"-")</f>
        <v>0</v>
      </c>
      <c r="U46" s="187" t="str">
        <f t="shared" si="10"/>
        <v>-</v>
      </c>
      <c r="V46" s="199">
        <f t="shared" si="26"/>
        <v>0</v>
      </c>
      <c r="W46" s="371"/>
      <c r="X46" s="371"/>
      <c r="Y46" s="228" t="s">
        <v>165</v>
      </c>
      <c r="Z46" s="46">
        <v>0</v>
      </c>
      <c r="AA46" s="45">
        <f>IFERROR(Z46/W39,"-")</f>
        <v>0</v>
      </c>
      <c r="AB46" s="46">
        <v>0</v>
      </c>
      <c r="AC46" s="45">
        <f>IFERROR(AB46/X39,"-")</f>
        <v>0</v>
      </c>
      <c r="AD46" s="187" t="str">
        <f t="shared" si="11"/>
        <v>-</v>
      </c>
      <c r="AE46" s="199">
        <f t="shared" si="27"/>
        <v>0</v>
      </c>
      <c r="AF46" s="371"/>
      <c r="AG46" s="371"/>
      <c r="AH46" s="228" t="s">
        <v>165</v>
      </c>
      <c r="AI46" s="46">
        <v>0</v>
      </c>
      <c r="AJ46" s="45">
        <f>IFERROR(AI46/AF39,"-")</f>
        <v>0</v>
      </c>
      <c r="AK46" s="46">
        <v>0</v>
      </c>
      <c r="AL46" s="45">
        <f>IFERROR(AK46/AG39,"-")</f>
        <v>0</v>
      </c>
      <c r="AM46" s="187" t="str">
        <f t="shared" si="12"/>
        <v>-</v>
      </c>
      <c r="AN46" s="199">
        <f t="shared" si="28"/>
        <v>0</v>
      </c>
      <c r="AO46" s="371"/>
      <c r="AP46" s="401"/>
      <c r="AQ46" s="228" t="s">
        <v>165</v>
      </c>
      <c r="AR46" s="46">
        <f t="shared" si="24"/>
        <v>0</v>
      </c>
      <c r="AS46" s="45">
        <f>IFERROR(AR46/AO39,"-")</f>
        <v>0</v>
      </c>
      <c r="AT46" s="46">
        <f t="shared" si="5"/>
        <v>0</v>
      </c>
      <c r="AU46" s="45">
        <f>IFERROR(AT46/AP39,"-")</f>
        <v>0</v>
      </c>
      <c r="AV46" s="187" t="str">
        <f t="shared" si="13"/>
        <v>-</v>
      </c>
      <c r="AW46" s="199">
        <f t="shared" si="29"/>
        <v>0</v>
      </c>
      <c r="AX46" s="216"/>
      <c r="AY46" s="15"/>
      <c r="AZ46" s="195" t="s">
        <v>14</v>
      </c>
      <c r="BA46" s="255">
        <v>56244</v>
      </c>
      <c r="BB46" s="15"/>
      <c r="BC46" s="282">
        <v>42</v>
      </c>
      <c r="BD46" s="141" t="s">
        <v>14</v>
      </c>
      <c r="BE46" s="273">
        <f t="shared" si="22"/>
        <v>0.87403598971722363</v>
      </c>
      <c r="BF46" s="16"/>
      <c r="BG46" s="80" t="str">
        <f t="shared" si="15"/>
        <v>堺市</v>
      </c>
      <c r="BH46" s="261">
        <f t="shared" si="23"/>
        <v>0.85984095427435392</v>
      </c>
      <c r="BI46" s="16"/>
      <c r="BJ46" s="243">
        <f t="shared" si="14"/>
        <v>0.86474773609314359</v>
      </c>
      <c r="BK46" s="244">
        <v>0</v>
      </c>
    </row>
    <row r="47" spans="2:63" s="20" customFormat="1">
      <c r="B47" s="381"/>
      <c r="C47" s="383"/>
      <c r="D47" s="412"/>
      <c r="E47" s="371"/>
      <c r="F47" s="371"/>
      <c r="G47" s="228" t="s">
        <v>156</v>
      </c>
      <c r="H47" s="46">
        <v>218903</v>
      </c>
      <c r="I47" s="45">
        <f>IFERROR(H47/E39,"-")</f>
        <v>6.174353396246942E-4</v>
      </c>
      <c r="J47" s="46">
        <v>5</v>
      </c>
      <c r="K47" s="45">
        <f>IFERROR(J47/F39,"-")</f>
        <v>9.4876660341555973E-3</v>
      </c>
      <c r="L47" s="187">
        <f t="shared" si="9"/>
        <v>43780.6</v>
      </c>
      <c r="M47" s="199">
        <f t="shared" si="25"/>
        <v>6.2570391690651981E-4</v>
      </c>
      <c r="N47" s="371"/>
      <c r="O47" s="371"/>
      <c r="P47" s="228" t="s">
        <v>156</v>
      </c>
      <c r="Q47" s="46">
        <v>0</v>
      </c>
      <c r="R47" s="45">
        <f>IFERROR(Q47/N39,"-")</f>
        <v>0</v>
      </c>
      <c r="S47" s="46">
        <v>0</v>
      </c>
      <c r="T47" s="45">
        <f>IFERROR(S47/O39,"-")</f>
        <v>0</v>
      </c>
      <c r="U47" s="187" t="str">
        <f t="shared" si="10"/>
        <v>-</v>
      </c>
      <c r="V47" s="199">
        <f t="shared" si="26"/>
        <v>0</v>
      </c>
      <c r="W47" s="371"/>
      <c r="X47" s="371"/>
      <c r="Y47" s="228" t="s">
        <v>156</v>
      </c>
      <c r="Z47" s="46">
        <v>0</v>
      </c>
      <c r="AA47" s="45">
        <f>IFERROR(Z47/W39,"-")</f>
        <v>0</v>
      </c>
      <c r="AB47" s="46">
        <v>0</v>
      </c>
      <c r="AC47" s="45">
        <f>IFERROR(AB47/X39,"-")</f>
        <v>0</v>
      </c>
      <c r="AD47" s="187" t="str">
        <f t="shared" si="11"/>
        <v>-</v>
      </c>
      <c r="AE47" s="199">
        <f t="shared" si="27"/>
        <v>0</v>
      </c>
      <c r="AF47" s="371"/>
      <c r="AG47" s="371"/>
      <c r="AH47" s="228" t="s">
        <v>156</v>
      </c>
      <c r="AI47" s="46">
        <v>0</v>
      </c>
      <c r="AJ47" s="45">
        <f>IFERROR(AI47/AF39,"-")</f>
        <v>0</v>
      </c>
      <c r="AK47" s="46">
        <v>0</v>
      </c>
      <c r="AL47" s="45">
        <f>IFERROR(AK47/AG39,"-")</f>
        <v>0</v>
      </c>
      <c r="AM47" s="187" t="str">
        <f t="shared" si="12"/>
        <v>-</v>
      </c>
      <c r="AN47" s="199">
        <f t="shared" si="28"/>
        <v>0</v>
      </c>
      <c r="AO47" s="371"/>
      <c r="AP47" s="401"/>
      <c r="AQ47" s="228" t="s">
        <v>156</v>
      </c>
      <c r="AR47" s="46">
        <f t="shared" si="24"/>
        <v>218903</v>
      </c>
      <c r="AS47" s="45">
        <f>IFERROR(AR47/AO39,"-")</f>
        <v>4.0720337170932236E-4</v>
      </c>
      <c r="AT47" s="46">
        <f t="shared" si="5"/>
        <v>5</v>
      </c>
      <c r="AU47" s="45">
        <f>IFERROR(AT47/AP39,"-")</f>
        <v>6.9252077562326868E-3</v>
      </c>
      <c r="AV47" s="187">
        <f t="shared" si="13"/>
        <v>43780.6</v>
      </c>
      <c r="AW47" s="199">
        <f t="shared" si="29"/>
        <v>6.2570391690651981E-4</v>
      </c>
      <c r="AX47" s="216"/>
      <c r="AY47" s="15"/>
      <c r="AZ47" s="195" t="s">
        <v>9</v>
      </c>
      <c r="BA47" s="255">
        <v>34447</v>
      </c>
      <c r="BB47" s="15"/>
      <c r="BC47" s="282">
        <v>43</v>
      </c>
      <c r="BD47" s="141" t="s">
        <v>9</v>
      </c>
      <c r="BE47" s="273">
        <f t="shared" si="22"/>
        <v>0.85372340425531912</v>
      </c>
      <c r="BF47" s="16"/>
      <c r="BG47" s="80" t="str">
        <f t="shared" si="15"/>
        <v>八尾市</v>
      </c>
      <c r="BH47" s="261">
        <f t="shared" si="23"/>
        <v>0.85867895545314898</v>
      </c>
      <c r="BI47" s="16"/>
      <c r="BJ47" s="243">
        <f t="shared" si="14"/>
        <v>0.86474773609314359</v>
      </c>
      <c r="BK47" s="244">
        <v>0</v>
      </c>
    </row>
    <row r="48" spans="2:63" s="20" customFormat="1">
      <c r="B48" s="381"/>
      <c r="C48" s="383"/>
      <c r="D48" s="412"/>
      <c r="E48" s="371"/>
      <c r="F48" s="371"/>
      <c r="G48" s="228" t="s">
        <v>157</v>
      </c>
      <c r="H48" s="46">
        <v>277454</v>
      </c>
      <c r="I48" s="45">
        <f>IFERROR(H48/E39,"-")</f>
        <v>7.8258363165525317E-4</v>
      </c>
      <c r="J48" s="46">
        <v>29</v>
      </c>
      <c r="K48" s="45">
        <f>IFERROR(J48/F39,"-")</f>
        <v>5.5028462998102469E-2</v>
      </c>
      <c r="L48" s="187">
        <f t="shared" si="9"/>
        <v>9567.3793103448279</v>
      </c>
      <c r="M48" s="199">
        <f t="shared" si="25"/>
        <v>3.6290827180578151E-3</v>
      </c>
      <c r="N48" s="371"/>
      <c r="O48" s="371"/>
      <c r="P48" s="228" t="s">
        <v>157</v>
      </c>
      <c r="Q48" s="46">
        <v>71274</v>
      </c>
      <c r="R48" s="45">
        <f>IFERROR(Q48/N39,"-")</f>
        <v>1.1263868857806338E-3</v>
      </c>
      <c r="S48" s="46">
        <v>2</v>
      </c>
      <c r="T48" s="45">
        <f>IFERROR(S48/O39,"-")</f>
        <v>2.5974025974025976E-2</v>
      </c>
      <c r="U48" s="187">
        <f t="shared" si="10"/>
        <v>35637</v>
      </c>
      <c r="V48" s="199">
        <f t="shared" si="26"/>
        <v>2.5028156676260791E-4</v>
      </c>
      <c r="W48" s="371"/>
      <c r="X48" s="371"/>
      <c r="Y48" s="228" t="s">
        <v>157</v>
      </c>
      <c r="Z48" s="46">
        <v>63524</v>
      </c>
      <c r="AA48" s="45">
        <f>IFERROR(Z48/W39,"-")</f>
        <v>1.9674164078762315E-3</v>
      </c>
      <c r="AB48" s="46">
        <v>1</v>
      </c>
      <c r="AC48" s="45">
        <f>IFERROR(AB48/X39,"-")</f>
        <v>2.6315789473684209E-2</v>
      </c>
      <c r="AD48" s="187">
        <f t="shared" si="11"/>
        <v>63524</v>
      </c>
      <c r="AE48" s="199">
        <f t="shared" si="27"/>
        <v>1.2514078338130396E-4</v>
      </c>
      <c r="AF48" s="371"/>
      <c r="AG48" s="371"/>
      <c r="AH48" s="228" t="s">
        <v>157</v>
      </c>
      <c r="AI48" s="46">
        <v>40911</v>
      </c>
      <c r="AJ48" s="45">
        <f>IFERROR(AI48/AF39,"-")</f>
        <v>4.676826178246168E-4</v>
      </c>
      <c r="AK48" s="46">
        <v>6</v>
      </c>
      <c r="AL48" s="45">
        <f>IFERROR(AK48/AG39,"-")</f>
        <v>7.4999999999999997E-2</v>
      </c>
      <c r="AM48" s="187">
        <f t="shared" si="12"/>
        <v>6818.5</v>
      </c>
      <c r="AN48" s="199">
        <f t="shared" si="28"/>
        <v>7.5084470028782379E-4</v>
      </c>
      <c r="AO48" s="371"/>
      <c r="AP48" s="401"/>
      <c r="AQ48" s="228" t="s">
        <v>157</v>
      </c>
      <c r="AR48" s="46">
        <f t="shared" si="24"/>
        <v>453163</v>
      </c>
      <c r="AS48" s="45">
        <f>IFERROR(AR48/AO39,"-")</f>
        <v>8.4297383559801223E-4</v>
      </c>
      <c r="AT48" s="46">
        <f t="shared" si="5"/>
        <v>38</v>
      </c>
      <c r="AU48" s="45">
        <f>IFERROR(AT48/AP39,"-")</f>
        <v>5.2631578947368418E-2</v>
      </c>
      <c r="AV48" s="187">
        <f t="shared" si="13"/>
        <v>11925.342105263158</v>
      </c>
      <c r="AW48" s="199">
        <f t="shared" si="29"/>
        <v>4.7553497684895505E-3</v>
      </c>
      <c r="AX48" s="216"/>
      <c r="AY48" s="15"/>
      <c r="AZ48" s="195" t="s">
        <v>21</v>
      </c>
      <c r="BA48" s="255">
        <v>38943</v>
      </c>
      <c r="BB48" s="15"/>
      <c r="BC48" s="282">
        <v>44</v>
      </c>
      <c r="BD48" s="141" t="s">
        <v>21</v>
      </c>
      <c r="BE48" s="273">
        <f t="shared" si="22"/>
        <v>0.85867895545314898</v>
      </c>
      <c r="BF48" s="16"/>
      <c r="BG48" s="80" t="str">
        <f t="shared" si="15"/>
        <v>阪南市</v>
      </c>
      <c r="BH48" s="261">
        <f t="shared" si="23"/>
        <v>0.85542168674698793</v>
      </c>
      <c r="BI48" s="16"/>
      <c r="BJ48" s="243">
        <f t="shared" si="14"/>
        <v>0.86474773609314359</v>
      </c>
      <c r="BK48" s="244">
        <v>0</v>
      </c>
    </row>
    <row r="49" spans="2:63" s="20" customFormat="1">
      <c r="B49" s="381"/>
      <c r="C49" s="383"/>
      <c r="D49" s="412"/>
      <c r="E49" s="371"/>
      <c r="F49" s="371"/>
      <c r="G49" s="228" t="s">
        <v>158</v>
      </c>
      <c r="H49" s="46">
        <v>9592</v>
      </c>
      <c r="I49" s="45">
        <f>IFERROR(H49/E39,"-")</f>
        <v>2.7055087311183797E-5</v>
      </c>
      <c r="J49" s="46">
        <v>2</v>
      </c>
      <c r="K49" s="45">
        <f>IFERROR(J49/F39,"-")</f>
        <v>3.7950664136622392E-3</v>
      </c>
      <c r="L49" s="187">
        <f t="shared" si="9"/>
        <v>4796</v>
      </c>
      <c r="M49" s="199">
        <f t="shared" si="25"/>
        <v>2.5028156676260791E-4</v>
      </c>
      <c r="N49" s="371"/>
      <c r="O49" s="371"/>
      <c r="P49" s="228" t="s">
        <v>158</v>
      </c>
      <c r="Q49" s="46">
        <v>758048</v>
      </c>
      <c r="R49" s="45">
        <f>IFERROR(Q49/N39,"-")</f>
        <v>1.1979899065469006E-2</v>
      </c>
      <c r="S49" s="46">
        <v>2</v>
      </c>
      <c r="T49" s="45">
        <f>IFERROR(S49/O39,"-")</f>
        <v>2.5974025974025976E-2</v>
      </c>
      <c r="U49" s="187">
        <f t="shared" si="10"/>
        <v>379024</v>
      </c>
      <c r="V49" s="199">
        <f t="shared" si="26"/>
        <v>2.5028156676260791E-4</v>
      </c>
      <c r="W49" s="371"/>
      <c r="X49" s="371"/>
      <c r="Y49" s="228" t="s">
        <v>158</v>
      </c>
      <c r="Z49" s="46">
        <v>0</v>
      </c>
      <c r="AA49" s="45">
        <f>IFERROR(Z49/W39,"-")</f>
        <v>0</v>
      </c>
      <c r="AB49" s="46">
        <v>0</v>
      </c>
      <c r="AC49" s="45">
        <f>IFERROR(AB49/X39,"-")</f>
        <v>0</v>
      </c>
      <c r="AD49" s="187" t="str">
        <f t="shared" si="11"/>
        <v>-</v>
      </c>
      <c r="AE49" s="199">
        <f t="shared" si="27"/>
        <v>0</v>
      </c>
      <c r="AF49" s="371"/>
      <c r="AG49" s="371"/>
      <c r="AH49" s="228" t="s">
        <v>158</v>
      </c>
      <c r="AI49" s="46">
        <v>367216</v>
      </c>
      <c r="AJ49" s="45">
        <f>IFERROR(AI49/AF39,"-")</f>
        <v>4.1979061911731437E-3</v>
      </c>
      <c r="AK49" s="46">
        <v>2</v>
      </c>
      <c r="AL49" s="45">
        <f>IFERROR(AK49/AG39,"-")</f>
        <v>2.5000000000000001E-2</v>
      </c>
      <c r="AM49" s="187">
        <f t="shared" si="12"/>
        <v>183608</v>
      </c>
      <c r="AN49" s="199">
        <f t="shared" si="28"/>
        <v>2.5028156676260791E-4</v>
      </c>
      <c r="AO49" s="371"/>
      <c r="AP49" s="401"/>
      <c r="AQ49" s="228" t="s">
        <v>158</v>
      </c>
      <c r="AR49" s="46">
        <f t="shared" si="24"/>
        <v>1134856</v>
      </c>
      <c r="AS49" s="45">
        <f>IFERROR(AR49/AO39,"-")</f>
        <v>2.1110591887939169E-3</v>
      </c>
      <c r="AT49" s="46">
        <f t="shared" si="5"/>
        <v>6</v>
      </c>
      <c r="AU49" s="45">
        <f>IFERROR(AT49/AP39,"-")</f>
        <v>8.3102493074792248E-3</v>
      </c>
      <c r="AV49" s="187">
        <f t="shared" si="13"/>
        <v>189142.66666666666</v>
      </c>
      <c r="AW49" s="199">
        <f t="shared" si="29"/>
        <v>7.5084470028782379E-4</v>
      </c>
      <c r="AX49" s="216"/>
      <c r="AY49" s="15"/>
      <c r="AZ49" s="195" t="s">
        <v>47</v>
      </c>
      <c r="BA49" s="255">
        <v>13598</v>
      </c>
      <c r="BB49" s="15"/>
      <c r="BC49" s="282">
        <v>45</v>
      </c>
      <c r="BD49" s="141" t="s">
        <v>47</v>
      </c>
      <c r="BE49" s="273">
        <f t="shared" si="22"/>
        <v>0.89949748743718594</v>
      </c>
      <c r="BF49" s="16"/>
      <c r="BG49" s="80" t="str">
        <f t="shared" si="15"/>
        <v>堺市北区</v>
      </c>
      <c r="BH49" s="261">
        <f t="shared" si="23"/>
        <v>0.85398230088495575</v>
      </c>
      <c r="BI49" s="16"/>
      <c r="BJ49" s="243">
        <f t="shared" si="14"/>
        <v>0.86474773609314359</v>
      </c>
      <c r="BK49" s="244">
        <v>0</v>
      </c>
    </row>
    <row r="50" spans="2:63" s="20" customFormat="1">
      <c r="B50" s="381"/>
      <c r="C50" s="383"/>
      <c r="D50" s="412"/>
      <c r="E50" s="371"/>
      <c r="F50" s="371"/>
      <c r="G50" s="228" t="s">
        <v>159</v>
      </c>
      <c r="H50" s="46">
        <v>2443380</v>
      </c>
      <c r="I50" s="45">
        <f>IFERROR(H50/E39,"-")</f>
        <v>6.8917701453711702E-3</v>
      </c>
      <c r="J50" s="46">
        <v>1</v>
      </c>
      <c r="K50" s="45">
        <f>IFERROR(J50/F39,"-")</f>
        <v>1.8975332068311196E-3</v>
      </c>
      <c r="L50" s="187">
        <f t="shared" si="9"/>
        <v>2443380</v>
      </c>
      <c r="M50" s="199">
        <f t="shared" si="25"/>
        <v>1.2514078338130396E-4</v>
      </c>
      <c r="N50" s="371"/>
      <c r="O50" s="371"/>
      <c r="P50" s="228" t="s">
        <v>159</v>
      </c>
      <c r="Q50" s="46">
        <v>1164161</v>
      </c>
      <c r="R50" s="45">
        <f>IFERROR(Q50/N39,"-")</f>
        <v>1.8397952736443422E-2</v>
      </c>
      <c r="S50" s="46">
        <v>2</v>
      </c>
      <c r="T50" s="45">
        <f>IFERROR(S50/O39,"-")</f>
        <v>2.5974025974025976E-2</v>
      </c>
      <c r="U50" s="187">
        <f t="shared" si="10"/>
        <v>582080.5</v>
      </c>
      <c r="V50" s="199">
        <f t="shared" si="26"/>
        <v>2.5028156676260791E-4</v>
      </c>
      <c r="W50" s="371"/>
      <c r="X50" s="371"/>
      <c r="Y50" s="228" t="s">
        <v>159</v>
      </c>
      <c r="Z50" s="46">
        <v>0</v>
      </c>
      <c r="AA50" s="45">
        <f>IFERROR(Z50/W39,"-")</f>
        <v>0</v>
      </c>
      <c r="AB50" s="46">
        <v>0</v>
      </c>
      <c r="AC50" s="45">
        <f>IFERROR(AB50/X39,"-")</f>
        <v>0</v>
      </c>
      <c r="AD50" s="187" t="str">
        <f t="shared" si="11"/>
        <v>-</v>
      </c>
      <c r="AE50" s="199">
        <f t="shared" si="27"/>
        <v>0</v>
      </c>
      <c r="AF50" s="371"/>
      <c r="AG50" s="371"/>
      <c r="AH50" s="228" t="s">
        <v>159</v>
      </c>
      <c r="AI50" s="46">
        <v>364972</v>
      </c>
      <c r="AJ50" s="45">
        <f>IFERROR(AI50/AF39,"-")</f>
        <v>4.1722534377718959E-3</v>
      </c>
      <c r="AK50" s="46">
        <v>1</v>
      </c>
      <c r="AL50" s="45">
        <f>IFERROR(AK50/AG39,"-")</f>
        <v>1.2500000000000001E-2</v>
      </c>
      <c r="AM50" s="187">
        <f t="shared" si="12"/>
        <v>364972</v>
      </c>
      <c r="AN50" s="199">
        <f t="shared" si="28"/>
        <v>1.2514078338130396E-4</v>
      </c>
      <c r="AO50" s="371"/>
      <c r="AP50" s="401"/>
      <c r="AQ50" s="228" t="s">
        <v>159</v>
      </c>
      <c r="AR50" s="46">
        <f t="shared" si="24"/>
        <v>3972513</v>
      </c>
      <c r="AS50" s="45">
        <f>IFERROR(AR50/AO39,"-")</f>
        <v>7.3896688842049465E-3</v>
      </c>
      <c r="AT50" s="46">
        <f t="shared" si="5"/>
        <v>4</v>
      </c>
      <c r="AU50" s="45">
        <f>IFERROR(AT50/AP39,"-")</f>
        <v>5.5401662049861496E-3</v>
      </c>
      <c r="AV50" s="187">
        <f t="shared" si="13"/>
        <v>993128.25</v>
      </c>
      <c r="AW50" s="199">
        <f t="shared" si="29"/>
        <v>5.0056313352521583E-4</v>
      </c>
      <c r="AX50" s="216"/>
      <c r="AY50" s="15"/>
      <c r="AZ50" s="195" t="s">
        <v>25</v>
      </c>
      <c r="BA50" s="255">
        <v>17255</v>
      </c>
      <c r="BB50" s="15"/>
      <c r="BC50" s="282">
        <v>46</v>
      </c>
      <c r="BD50" s="141" t="s">
        <v>25</v>
      </c>
      <c r="BE50" s="273">
        <f t="shared" si="22"/>
        <v>0.87777777777777777</v>
      </c>
      <c r="BF50" s="16"/>
      <c r="BG50" s="80" t="str">
        <f t="shared" si="15"/>
        <v>寝屋川市</v>
      </c>
      <c r="BH50" s="261">
        <f t="shared" si="23"/>
        <v>0.85380116959064323</v>
      </c>
      <c r="BI50" s="16"/>
      <c r="BJ50" s="243">
        <f t="shared" si="14"/>
        <v>0.86474773609314359</v>
      </c>
      <c r="BK50" s="244">
        <v>0</v>
      </c>
    </row>
    <row r="51" spans="2:63" s="20" customFormat="1">
      <c r="B51" s="381"/>
      <c r="C51" s="383"/>
      <c r="D51" s="412"/>
      <c r="E51" s="371"/>
      <c r="F51" s="371"/>
      <c r="G51" s="228" t="s">
        <v>160</v>
      </c>
      <c r="H51" s="46">
        <v>1940401</v>
      </c>
      <c r="I51" s="45">
        <f>IFERROR(H51/E39,"-")</f>
        <v>5.473073235374098E-3</v>
      </c>
      <c r="J51" s="46">
        <v>55</v>
      </c>
      <c r="K51" s="45">
        <f>IFERROR(J51/F39,"-")</f>
        <v>0.10436432637571158</v>
      </c>
      <c r="L51" s="187">
        <f t="shared" si="9"/>
        <v>35280.018181818181</v>
      </c>
      <c r="M51" s="199">
        <f t="shared" si="25"/>
        <v>6.8827430859717178E-3</v>
      </c>
      <c r="N51" s="371"/>
      <c r="O51" s="371"/>
      <c r="P51" s="228" t="s">
        <v>160</v>
      </c>
      <c r="Q51" s="46">
        <v>279446</v>
      </c>
      <c r="R51" s="45">
        <f>IFERROR(Q51/N39,"-")</f>
        <v>4.4162571159729351E-3</v>
      </c>
      <c r="S51" s="46">
        <v>10</v>
      </c>
      <c r="T51" s="45">
        <f>IFERROR(S51/O39,"-")</f>
        <v>0.12987012987012986</v>
      </c>
      <c r="U51" s="187">
        <f t="shared" si="10"/>
        <v>27944.6</v>
      </c>
      <c r="V51" s="199">
        <f t="shared" si="26"/>
        <v>1.2514078338130396E-3</v>
      </c>
      <c r="W51" s="371"/>
      <c r="X51" s="371"/>
      <c r="Y51" s="228" t="s">
        <v>160</v>
      </c>
      <c r="Z51" s="46">
        <v>41584</v>
      </c>
      <c r="AA51" s="45">
        <f>IFERROR(Z51/W39,"-")</f>
        <v>1.2879076239708648E-3</v>
      </c>
      <c r="AB51" s="46">
        <v>3</v>
      </c>
      <c r="AC51" s="45">
        <f>IFERROR(AB51/X39,"-")</f>
        <v>7.8947368421052627E-2</v>
      </c>
      <c r="AD51" s="187">
        <f t="shared" si="11"/>
        <v>13861.333333333334</v>
      </c>
      <c r="AE51" s="199">
        <f t="shared" si="27"/>
        <v>3.754223501439119E-4</v>
      </c>
      <c r="AF51" s="371"/>
      <c r="AG51" s="371"/>
      <c r="AH51" s="228" t="s">
        <v>160</v>
      </c>
      <c r="AI51" s="46">
        <v>835293</v>
      </c>
      <c r="AJ51" s="45">
        <f>IFERROR(AI51/AF39,"-")</f>
        <v>9.5488259121159994E-3</v>
      </c>
      <c r="AK51" s="46">
        <v>16</v>
      </c>
      <c r="AL51" s="45">
        <f>IFERROR(AK51/AG39,"-")</f>
        <v>0.2</v>
      </c>
      <c r="AM51" s="187">
        <f t="shared" si="12"/>
        <v>52205.8125</v>
      </c>
      <c r="AN51" s="199">
        <f t="shared" si="28"/>
        <v>2.0022525341008633E-3</v>
      </c>
      <c r="AO51" s="371"/>
      <c r="AP51" s="401"/>
      <c r="AQ51" s="228" t="s">
        <v>160</v>
      </c>
      <c r="AR51" s="46">
        <f t="shared" si="24"/>
        <v>3096724</v>
      </c>
      <c r="AS51" s="45">
        <f>IFERROR(AR51/AO39,"-")</f>
        <v>5.7605261419586742E-3</v>
      </c>
      <c r="AT51" s="46">
        <f t="shared" si="5"/>
        <v>84</v>
      </c>
      <c r="AU51" s="45">
        <f>IFERROR(AT51/AP39,"-")</f>
        <v>0.11634349030470914</v>
      </c>
      <c r="AV51" s="187">
        <f t="shared" si="13"/>
        <v>36865.761904761908</v>
      </c>
      <c r="AW51" s="199">
        <f t="shared" si="29"/>
        <v>1.0511825804029533E-2</v>
      </c>
      <c r="AX51" s="216"/>
      <c r="AY51" s="15"/>
      <c r="AZ51" s="195" t="s">
        <v>15</v>
      </c>
      <c r="BA51" s="255">
        <v>34774</v>
      </c>
      <c r="BB51" s="15"/>
      <c r="BC51" s="282">
        <v>47</v>
      </c>
      <c r="BD51" s="141" t="s">
        <v>15</v>
      </c>
      <c r="BE51" s="273">
        <f t="shared" si="22"/>
        <v>0.85380116959064323</v>
      </c>
      <c r="BF51" s="16"/>
      <c r="BG51" s="80" t="str">
        <f t="shared" si="15"/>
        <v>茨木市</v>
      </c>
      <c r="BH51" s="261">
        <f t="shared" si="23"/>
        <v>0.85372340425531912</v>
      </c>
      <c r="BI51" s="16"/>
      <c r="BJ51" s="243">
        <f t="shared" si="14"/>
        <v>0.86474773609314359</v>
      </c>
      <c r="BK51" s="244">
        <v>0</v>
      </c>
    </row>
    <row r="52" spans="2:63" s="20" customFormat="1">
      <c r="B52" s="381"/>
      <c r="C52" s="383"/>
      <c r="D52" s="412"/>
      <c r="E52" s="371"/>
      <c r="F52" s="371"/>
      <c r="G52" s="228" t="s">
        <v>161</v>
      </c>
      <c r="H52" s="46">
        <v>3473601</v>
      </c>
      <c r="I52" s="45">
        <f>IFERROR(H52/E39,"-")</f>
        <v>9.7975999102601491E-3</v>
      </c>
      <c r="J52" s="46">
        <v>39</v>
      </c>
      <c r="K52" s="45">
        <f>IFERROR(J52/F39,"-")</f>
        <v>7.4003795066413663E-2</v>
      </c>
      <c r="L52" s="187">
        <f t="shared" si="9"/>
        <v>89066.692307692312</v>
      </c>
      <c r="M52" s="199">
        <f t="shared" si="25"/>
        <v>4.8804905518708549E-3</v>
      </c>
      <c r="N52" s="371"/>
      <c r="O52" s="371"/>
      <c r="P52" s="228" t="s">
        <v>161</v>
      </c>
      <c r="Q52" s="46">
        <v>677054</v>
      </c>
      <c r="R52" s="45">
        <f>IFERROR(Q52/N39,"-")</f>
        <v>1.0699901037760211E-2</v>
      </c>
      <c r="S52" s="46">
        <v>9</v>
      </c>
      <c r="T52" s="45">
        <f>IFERROR(S52/O39,"-")</f>
        <v>0.11688311688311688</v>
      </c>
      <c r="U52" s="187">
        <f t="shared" si="10"/>
        <v>75228.222222222219</v>
      </c>
      <c r="V52" s="199">
        <f t="shared" si="26"/>
        <v>1.1262670504317356E-3</v>
      </c>
      <c r="W52" s="371"/>
      <c r="X52" s="371"/>
      <c r="Y52" s="228" t="s">
        <v>161</v>
      </c>
      <c r="Z52" s="46">
        <v>344175</v>
      </c>
      <c r="AA52" s="45">
        <f>IFERROR(Z52/W39,"-")</f>
        <v>1.0659523049253857E-2</v>
      </c>
      <c r="AB52" s="46">
        <v>2</v>
      </c>
      <c r="AC52" s="45">
        <f>IFERROR(AB52/X39,"-")</f>
        <v>5.2631578947368418E-2</v>
      </c>
      <c r="AD52" s="187">
        <f t="shared" si="11"/>
        <v>172087.5</v>
      </c>
      <c r="AE52" s="199">
        <f t="shared" si="27"/>
        <v>2.5028156676260791E-4</v>
      </c>
      <c r="AF52" s="371"/>
      <c r="AG52" s="371"/>
      <c r="AH52" s="228" t="s">
        <v>161</v>
      </c>
      <c r="AI52" s="46">
        <v>2820266</v>
      </c>
      <c r="AJ52" s="45">
        <f>IFERROR(AI52/AF39,"-")</f>
        <v>3.2240458210304336E-2</v>
      </c>
      <c r="AK52" s="46">
        <v>14</v>
      </c>
      <c r="AL52" s="45">
        <f>IFERROR(AK52/AG39,"-")</f>
        <v>0.17499999999999999</v>
      </c>
      <c r="AM52" s="187">
        <f t="shared" si="12"/>
        <v>201447.57142857142</v>
      </c>
      <c r="AN52" s="199">
        <f t="shared" si="28"/>
        <v>1.7519709673382556E-3</v>
      </c>
      <c r="AO52" s="371"/>
      <c r="AP52" s="401"/>
      <c r="AQ52" s="228" t="s">
        <v>161</v>
      </c>
      <c r="AR52" s="46">
        <f t="shared" si="24"/>
        <v>7315096</v>
      </c>
      <c r="AS52" s="45">
        <f>IFERROR(AR52/AO39,"-")</f>
        <v>1.3607541950440959E-2</v>
      </c>
      <c r="AT52" s="46">
        <f t="shared" si="5"/>
        <v>64</v>
      </c>
      <c r="AU52" s="45">
        <f>IFERROR(AT52/AP39,"-")</f>
        <v>8.8642659279778394E-2</v>
      </c>
      <c r="AV52" s="187">
        <f t="shared" si="13"/>
        <v>114298.375</v>
      </c>
      <c r="AW52" s="199">
        <f t="shared" si="29"/>
        <v>8.0090101364034532E-3</v>
      </c>
      <c r="AX52" s="216"/>
      <c r="AY52" s="15"/>
      <c r="AZ52" s="195" t="s">
        <v>26</v>
      </c>
      <c r="BA52" s="255">
        <v>18676</v>
      </c>
      <c r="BB52" s="15"/>
      <c r="BC52" s="282">
        <v>48</v>
      </c>
      <c r="BD52" s="141" t="s">
        <v>26</v>
      </c>
      <c r="BE52" s="273">
        <f t="shared" si="22"/>
        <v>0.84269662921348309</v>
      </c>
      <c r="BF52" s="16"/>
      <c r="BG52" s="80" t="str">
        <f t="shared" si="15"/>
        <v>東大阪市</v>
      </c>
      <c r="BH52" s="261">
        <f t="shared" si="23"/>
        <v>0.85043668122270744</v>
      </c>
      <c r="BI52" s="16"/>
      <c r="BJ52" s="243">
        <f t="shared" si="14"/>
        <v>0.86474773609314359</v>
      </c>
      <c r="BK52" s="244">
        <v>0</v>
      </c>
    </row>
    <row r="53" spans="2:63" s="20" customFormat="1">
      <c r="B53" s="381"/>
      <c r="C53" s="383"/>
      <c r="D53" s="412"/>
      <c r="E53" s="371"/>
      <c r="F53" s="371"/>
      <c r="G53" s="228" t="s">
        <v>162</v>
      </c>
      <c r="H53" s="46">
        <v>574253</v>
      </c>
      <c r="I53" s="45">
        <f>IFERROR(H53/E39,"-")</f>
        <v>1.6197315527219796E-3</v>
      </c>
      <c r="J53" s="46">
        <v>22</v>
      </c>
      <c r="K53" s="45">
        <f>IFERROR(J53/F39,"-")</f>
        <v>4.1745730550284632E-2</v>
      </c>
      <c r="L53" s="187">
        <f t="shared" si="9"/>
        <v>26102.409090909092</v>
      </c>
      <c r="M53" s="199">
        <f t="shared" si="25"/>
        <v>2.7530972343886872E-3</v>
      </c>
      <c r="N53" s="371"/>
      <c r="O53" s="371"/>
      <c r="P53" s="228" t="s">
        <v>162</v>
      </c>
      <c r="Q53" s="46">
        <v>127603</v>
      </c>
      <c r="R53" s="45">
        <f>IFERROR(Q53/N39,"-")</f>
        <v>2.0165887390390072E-3</v>
      </c>
      <c r="S53" s="46">
        <v>5</v>
      </c>
      <c r="T53" s="45">
        <f>IFERROR(S53/O39,"-")</f>
        <v>6.4935064935064929E-2</v>
      </c>
      <c r="U53" s="187">
        <f t="shared" si="10"/>
        <v>25520.6</v>
      </c>
      <c r="V53" s="199">
        <f t="shared" si="26"/>
        <v>6.2570391690651981E-4</v>
      </c>
      <c r="W53" s="371"/>
      <c r="X53" s="371"/>
      <c r="Y53" s="228" t="s">
        <v>162</v>
      </c>
      <c r="Z53" s="46">
        <v>100289</v>
      </c>
      <c r="AA53" s="45">
        <f>IFERROR(Z53/W39,"-")</f>
        <v>3.1060736749810997E-3</v>
      </c>
      <c r="AB53" s="46">
        <v>3</v>
      </c>
      <c r="AC53" s="45">
        <f>IFERROR(AB53/X39,"-")</f>
        <v>7.8947368421052627E-2</v>
      </c>
      <c r="AD53" s="187">
        <f t="shared" si="11"/>
        <v>33429.666666666664</v>
      </c>
      <c r="AE53" s="199">
        <f t="shared" si="27"/>
        <v>3.754223501439119E-4</v>
      </c>
      <c r="AF53" s="371"/>
      <c r="AG53" s="371"/>
      <c r="AH53" s="228" t="s">
        <v>162</v>
      </c>
      <c r="AI53" s="46">
        <v>209370</v>
      </c>
      <c r="AJ53" s="45">
        <f>IFERROR(AI53/AF39,"-")</f>
        <v>2.3934567645361887E-3</v>
      </c>
      <c r="AK53" s="46">
        <v>11</v>
      </c>
      <c r="AL53" s="45">
        <f>IFERROR(AK53/AG39,"-")</f>
        <v>0.13750000000000001</v>
      </c>
      <c r="AM53" s="187">
        <f t="shared" si="12"/>
        <v>19033.636363636364</v>
      </c>
      <c r="AN53" s="199">
        <f t="shared" si="28"/>
        <v>1.3765486171943436E-3</v>
      </c>
      <c r="AO53" s="371"/>
      <c r="AP53" s="401"/>
      <c r="AQ53" s="228" t="s">
        <v>162</v>
      </c>
      <c r="AR53" s="46">
        <f t="shared" si="24"/>
        <v>1011515</v>
      </c>
      <c r="AS53" s="45">
        <f>IFERROR(AR53/AO39,"-")</f>
        <v>1.8816202543343638E-3</v>
      </c>
      <c r="AT53" s="46">
        <f t="shared" si="5"/>
        <v>41</v>
      </c>
      <c r="AU53" s="45">
        <f>IFERROR(AT53/AP39,"-")</f>
        <v>5.6786703601108032E-2</v>
      </c>
      <c r="AV53" s="187">
        <f t="shared" si="13"/>
        <v>24671.09756097561</v>
      </c>
      <c r="AW53" s="199">
        <f t="shared" si="29"/>
        <v>5.1307721186334629E-3</v>
      </c>
      <c r="AX53" s="216"/>
      <c r="AY53" s="15"/>
      <c r="AZ53" s="195" t="s">
        <v>27</v>
      </c>
      <c r="BA53" s="255">
        <v>19014</v>
      </c>
      <c r="BB53" s="15"/>
      <c r="BC53" s="282">
        <v>49</v>
      </c>
      <c r="BD53" s="141" t="s">
        <v>27</v>
      </c>
      <c r="BE53" s="273">
        <f t="shared" si="22"/>
        <v>0.84688995215311003</v>
      </c>
      <c r="BF53" s="16"/>
      <c r="BG53" s="80" t="str">
        <f t="shared" si="15"/>
        <v>堺市美原区</v>
      </c>
      <c r="BH53" s="261">
        <f t="shared" si="23"/>
        <v>0.85</v>
      </c>
      <c r="BI53" s="16"/>
      <c r="BJ53" s="243">
        <f t="shared" si="14"/>
        <v>0.86474773609314359</v>
      </c>
      <c r="BK53" s="244">
        <v>0</v>
      </c>
    </row>
    <row r="54" spans="2:63" s="20" customFormat="1">
      <c r="B54" s="381"/>
      <c r="C54" s="383"/>
      <c r="D54" s="412"/>
      <c r="E54" s="371"/>
      <c r="F54" s="371"/>
      <c r="G54" s="229" t="s">
        <v>163</v>
      </c>
      <c r="H54" s="48">
        <v>297742</v>
      </c>
      <c r="I54" s="47">
        <f>IFERROR(H54/E39,"-")</f>
        <v>8.3980773626005892E-4</v>
      </c>
      <c r="J54" s="48">
        <v>57</v>
      </c>
      <c r="K54" s="47">
        <f>IFERROR(J54/F39,"-")</f>
        <v>0.10815939278937381</v>
      </c>
      <c r="L54" s="188">
        <f t="shared" si="9"/>
        <v>5223.5438596491231</v>
      </c>
      <c r="M54" s="200">
        <f t="shared" si="25"/>
        <v>7.1330246527343258E-3</v>
      </c>
      <c r="N54" s="371"/>
      <c r="O54" s="371"/>
      <c r="P54" s="229" t="s">
        <v>163</v>
      </c>
      <c r="Q54" s="48">
        <v>68767</v>
      </c>
      <c r="R54" s="47">
        <f>IFERROR(Q54/N39,"-")</f>
        <v>1.0867672219108909E-3</v>
      </c>
      <c r="S54" s="48">
        <v>7</v>
      </c>
      <c r="T54" s="47">
        <f>IFERROR(S54/O39,"-")</f>
        <v>9.0909090909090912E-2</v>
      </c>
      <c r="U54" s="188">
        <f t="shared" si="10"/>
        <v>9823.8571428571431</v>
      </c>
      <c r="V54" s="200">
        <f t="shared" si="26"/>
        <v>8.7598548366912778E-4</v>
      </c>
      <c r="W54" s="371"/>
      <c r="X54" s="371"/>
      <c r="Y54" s="229" t="s">
        <v>163</v>
      </c>
      <c r="Z54" s="48">
        <v>234679</v>
      </c>
      <c r="AA54" s="47">
        <f>IFERROR(Z54/W39,"-")</f>
        <v>7.2682972606256868E-3</v>
      </c>
      <c r="AB54" s="48">
        <v>4</v>
      </c>
      <c r="AC54" s="47">
        <f>IFERROR(AB54/X39,"-")</f>
        <v>0.10526315789473684</v>
      </c>
      <c r="AD54" s="188">
        <f t="shared" si="11"/>
        <v>58669.75</v>
      </c>
      <c r="AE54" s="200">
        <f t="shared" si="27"/>
        <v>5.0056313352521583E-4</v>
      </c>
      <c r="AF54" s="371"/>
      <c r="AG54" s="371"/>
      <c r="AH54" s="229" t="s">
        <v>163</v>
      </c>
      <c r="AI54" s="48">
        <v>35573</v>
      </c>
      <c r="AJ54" s="47">
        <f>IFERROR(AI54/AF39,"-")</f>
        <v>4.066601589761945E-4</v>
      </c>
      <c r="AK54" s="48">
        <v>10</v>
      </c>
      <c r="AL54" s="47">
        <f>IFERROR(AK54/AG39,"-")</f>
        <v>0.125</v>
      </c>
      <c r="AM54" s="188">
        <f t="shared" si="12"/>
        <v>3557.3</v>
      </c>
      <c r="AN54" s="200">
        <f t="shared" si="28"/>
        <v>1.2514078338130396E-3</v>
      </c>
      <c r="AO54" s="371"/>
      <c r="AP54" s="401"/>
      <c r="AQ54" s="229" t="s">
        <v>163</v>
      </c>
      <c r="AR54" s="48">
        <f t="shared" si="24"/>
        <v>636761</v>
      </c>
      <c r="AS54" s="47">
        <f>IFERROR(AR54/AO39,"-")</f>
        <v>1.1845028445156066E-3</v>
      </c>
      <c r="AT54" s="48">
        <f t="shared" si="5"/>
        <v>78</v>
      </c>
      <c r="AU54" s="47">
        <f>IFERROR(AT54/AP39,"-")</f>
        <v>0.10803324099722991</v>
      </c>
      <c r="AV54" s="188">
        <f t="shared" si="13"/>
        <v>8163.6025641025644</v>
      </c>
      <c r="AW54" s="200">
        <f t="shared" si="29"/>
        <v>9.7609811037417098E-3</v>
      </c>
      <c r="AX54" s="216"/>
      <c r="AY54" s="15"/>
      <c r="AZ54" s="195" t="s">
        <v>16</v>
      </c>
      <c r="BA54" s="255">
        <v>16912</v>
      </c>
      <c r="BB54" s="15"/>
      <c r="BC54" s="282">
        <v>50</v>
      </c>
      <c r="BD54" s="141" t="s">
        <v>16</v>
      </c>
      <c r="BE54" s="273">
        <f t="shared" si="22"/>
        <v>0.82511210762331844</v>
      </c>
      <c r="BF54" s="16"/>
      <c r="BG54" s="80" t="str">
        <f t="shared" si="15"/>
        <v>松原市</v>
      </c>
      <c r="BH54" s="261">
        <f t="shared" si="23"/>
        <v>0.84688995215311003</v>
      </c>
      <c r="BI54" s="16"/>
      <c r="BJ54" s="243">
        <f t="shared" si="14"/>
        <v>0.86474773609314359</v>
      </c>
      <c r="BK54" s="244">
        <v>0</v>
      </c>
    </row>
    <row r="55" spans="2:63" s="20" customFormat="1">
      <c r="B55" s="381"/>
      <c r="C55" s="384"/>
      <c r="D55" s="413"/>
      <c r="E55" s="372"/>
      <c r="F55" s="372"/>
      <c r="G55" s="230" t="s">
        <v>86</v>
      </c>
      <c r="H55" s="49">
        <f>SUM(H39:H54)</f>
        <v>72439454</v>
      </c>
      <c r="I55" s="47">
        <f>IFERROR(H55/E39,"-")</f>
        <v>0.204321909168524</v>
      </c>
      <c r="J55" s="48">
        <v>422</v>
      </c>
      <c r="K55" s="47">
        <f>IFERROR(J55/F39,"-")</f>
        <v>0.80075901328273247</v>
      </c>
      <c r="L55" s="188">
        <f t="shared" si="9"/>
        <v>171657.47393364928</v>
      </c>
      <c r="M55" s="201">
        <f t="shared" si="25"/>
        <v>5.2809410586910271E-2</v>
      </c>
      <c r="N55" s="372"/>
      <c r="O55" s="372"/>
      <c r="P55" s="230" t="s">
        <v>86</v>
      </c>
      <c r="Q55" s="49">
        <f>SUM(Q39:Q54)</f>
        <v>17130328</v>
      </c>
      <c r="R55" s="47">
        <f>IFERROR(Q55/N39,"-")</f>
        <v>0.27072111581110636</v>
      </c>
      <c r="S55" s="48">
        <v>69</v>
      </c>
      <c r="T55" s="47">
        <f>IFERROR(S55/O39,"-")</f>
        <v>0.89610389610389607</v>
      </c>
      <c r="U55" s="188">
        <f t="shared" si="10"/>
        <v>248265.62318840579</v>
      </c>
      <c r="V55" s="201">
        <f t="shared" si="26"/>
        <v>8.6347140533099744E-3</v>
      </c>
      <c r="W55" s="372"/>
      <c r="X55" s="372"/>
      <c r="Y55" s="230" t="s">
        <v>86</v>
      </c>
      <c r="Z55" s="49">
        <f>SUM(Z39:Z54)</f>
        <v>6682056</v>
      </c>
      <c r="AA55" s="47">
        <f>IFERROR(Z55/W39,"-")</f>
        <v>0.20695149255002551</v>
      </c>
      <c r="AB55" s="48">
        <v>34</v>
      </c>
      <c r="AC55" s="47">
        <f>IFERROR(AB55/X39,"-")</f>
        <v>0.89473684210526316</v>
      </c>
      <c r="AD55" s="188">
        <f t="shared" si="11"/>
        <v>196531.0588235294</v>
      </c>
      <c r="AE55" s="201">
        <f t="shared" si="27"/>
        <v>4.2547866349643346E-3</v>
      </c>
      <c r="AF55" s="372"/>
      <c r="AG55" s="372"/>
      <c r="AH55" s="230" t="s">
        <v>86</v>
      </c>
      <c r="AI55" s="49">
        <f>SUM(AI39:AI54)</f>
        <v>20999932</v>
      </c>
      <c r="AJ55" s="47">
        <f>IFERROR(AI55/AF39,"-")</f>
        <v>0.24006509671968274</v>
      </c>
      <c r="AK55" s="48">
        <v>74</v>
      </c>
      <c r="AL55" s="47">
        <f>IFERROR(AK55/AG39,"-")</f>
        <v>0.92500000000000004</v>
      </c>
      <c r="AM55" s="188">
        <f t="shared" si="12"/>
        <v>283782.86486486485</v>
      </c>
      <c r="AN55" s="201">
        <f t="shared" si="28"/>
        <v>9.2604179702164939E-3</v>
      </c>
      <c r="AO55" s="372"/>
      <c r="AP55" s="402"/>
      <c r="AQ55" s="230" t="s">
        <v>86</v>
      </c>
      <c r="AR55" s="49">
        <f>SUM(AR39:AR54)</f>
        <v>117251770</v>
      </c>
      <c r="AS55" s="47">
        <f>IFERROR(AR55/AO39,"-")</f>
        <v>0.21811174850452472</v>
      </c>
      <c r="AT55" s="48">
        <f t="shared" si="5"/>
        <v>599</v>
      </c>
      <c r="AU55" s="47">
        <f>IFERROR(AT55/AP39,"-")</f>
        <v>0.82963988919667586</v>
      </c>
      <c r="AV55" s="188">
        <f t="shared" si="13"/>
        <v>195745.85976627714</v>
      </c>
      <c r="AW55" s="201">
        <f t="shared" si="29"/>
        <v>7.495932924540108E-2</v>
      </c>
      <c r="AX55" s="216"/>
      <c r="AY55" s="15"/>
      <c r="AZ55" s="195" t="s">
        <v>48</v>
      </c>
      <c r="BA55" s="255">
        <v>22329</v>
      </c>
      <c r="BB55" s="15"/>
      <c r="BC55" s="282">
        <v>51</v>
      </c>
      <c r="BD55" s="141" t="s">
        <v>48</v>
      </c>
      <c r="BE55" s="273">
        <f t="shared" si="22"/>
        <v>0.84257206208425717</v>
      </c>
      <c r="BF55" s="16"/>
      <c r="BG55" s="80" t="str">
        <f t="shared" si="15"/>
        <v>堺市南区</v>
      </c>
      <c r="BH55" s="261">
        <f t="shared" si="23"/>
        <v>0.845771144278607</v>
      </c>
      <c r="BI55" s="16"/>
      <c r="BJ55" s="243">
        <f t="shared" si="14"/>
        <v>0.86474773609314359</v>
      </c>
      <c r="BK55" s="244">
        <v>0</v>
      </c>
    </row>
    <row r="56" spans="2:63" s="20" customFormat="1">
      <c r="B56" s="381">
        <v>4</v>
      </c>
      <c r="C56" s="382" t="s">
        <v>131</v>
      </c>
      <c r="D56" s="385">
        <f>BA8</f>
        <v>9226</v>
      </c>
      <c r="E56" s="380">
        <v>363840070</v>
      </c>
      <c r="F56" s="380">
        <v>538</v>
      </c>
      <c r="G56" s="226" t="s">
        <v>149</v>
      </c>
      <c r="H56" s="44">
        <v>5755219</v>
      </c>
      <c r="I56" s="43">
        <f>IFERROR(H56/E56,"-")</f>
        <v>1.5817991130003907E-2</v>
      </c>
      <c r="J56" s="44">
        <v>117</v>
      </c>
      <c r="K56" s="43">
        <f>IFERROR(J56/F56,"-")</f>
        <v>0.21747211895910781</v>
      </c>
      <c r="L56" s="186">
        <f t="shared" si="9"/>
        <v>49189.905982905984</v>
      </c>
      <c r="M56" s="198">
        <f>IFERROR(J56/$BA$8,0)</f>
        <v>1.2681552135269889E-2</v>
      </c>
      <c r="N56" s="380">
        <v>72989800</v>
      </c>
      <c r="O56" s="380">
        <v>77</v>
      </c>
      <c r="P56" s="226" t="s">
        <v>149</v>
      </c>
      <c r="Q56" s="44">
        <v>1013114</v>
      </c>
      <c r="R56" s="43">
        <f>IFERROR(Q56/N56,"-")</f>
        <v>1.3880213399680503E-2</v>
      </c>
      <c r="S56" s="44">
        <v>19</v>
      </c>
      <c r="T56" s="43">
        <f>IFERROR(S56/O56,"-")</f>
        <v>0.24675324675324675</v>
      </c>
      <c r="U56" s="186">
        <f t="shared" si="10"/>
        <v>53321.789473684214</v>
      </c>
      <c r="V56" s="198">
        <f>IFERROR(S56/$BA$8,0)</f>
        <v>2.0593973553002386E-3</v>
      </c>
      <c r="W56" s="380">
        <v>53215750</v>
      </c>
      <c r="X56" s="380">
        <v>61</v>
      </c>
      <c r="Y56" s="226" t="s">
        <v>149</v>
      </c>
      <c r="Z56" s="44">
        <v>2926114</v>
      </c>
      <c r="AA56" s="43">
        <f>IFERROR(Z56/W56,"-")</f>
        <v>5.4985864147362389E-2</v>
      </c>
      <c r="AB56" s="44">
        <v>13</v>
      </c>
      <c r="AC56" s="43">
        <f>IFERROR(AB56/X56,"-")</f>
        <v>0.21311475409836064</v>
      </c>
      <c r="AD56" s="186">
        <f t="shared" si="11"/>
        <v>225085.69230769231</v>
      </c>
      <c r="AE56" s="198">
        <f>IFERROR(AB56/$BA$8,0)</f>
        <v>1.4090613483633211E-3</v>
      </c>
      <c r="AF56" s="380">
        <v>85534980</v>
      </c>
      <c r="AG56" s="380">
        <v>97</v>
      </c>
      <c r="AH56" s="226" t="s">
        <v>149</v>
      </c>
      <c r="AI56" s="44">
        <v>1681298</v>
      </c>
      <c r="AJ56" s="43">
        <f>IFERROR(AI56/AF56,"-")</f>
        <v>1.965626226837254E-2</v>
      </c>
      <c r="AK56" s="44">
        <v>26</v>
      </c>
      <c r="AL56" s="43">
        <f>IFERROR(AK56/AG56,"-")</f>
        <v>0.26804123711340205</v>
      </c>
      <c r="AM56" s="186">
        <f t="shared" si="12"/>
        <v>64665.307692307695</v>
      </c>
      <c r="AN56" s="198">
        <f>IFERROR(AK56/$BA$8,0)</f>
        <v>2.8181226967266423E-3</v>
      </c>
      <c r="AO56" s="380">
        <f>SUM(E56,N56,W56,AF56)</f>
        <v>575580600</v>
      </c>
      <c r="AP56" s="400">
        <f>SUM(F56,O56,X56,AG56)</f>
        <v>773</v>
      </c>
      <c r="AQ56" s="226" t="s">
        <v>149</v>
      </c>
      <c r="AR56" s="44">
        <f t="shared" ref="AR56:AR71" si="30">SUM(H56,Q56,Z56,AI56)</f>
        <v>11375745</v>
      </c>
      <c r="AS56" s="43">
        <f>IFERROR(AR56/AO56,"-")</f>
        <v>1.9763947916243182E-2</v>
      </c>
      <c r="AT56" s="44">
        <f t="shared" si="5"/>
        <v>175</v>
      </c>
      <c r="AU56" s="43">
        <f>IFERROR(AT56/AP56,"-")</f>
        <v>0.22639068564036222</v>
      </c>
      <c r="AV56" s="186">
        <f t="shared" si="13"/>
        <v>65004.257142857146</v>
      </c>
      <c r="AW56" s="198">
        <f>IFERROR(AT56/$BA$8,0)</f>
        <v>1.8968133535660091E-2</v>
      </c>
      <c r="AX56" s="216"/>
      <c r="AY56" s="15"/>
      <c r="AZ56" s="195" t="s">
        <v>4</v>
      </c>
      <c r="BA56" s="255">
        <v>18303</v>
      </c>
      <c r="BB56" s="15"/>
      <c r="BC56" s="282">
        <v>52</v>
      </c>
      <c r="BD56" s="141" t="s">
        <v>4</v>
      </c>
      <c r="BE56" s="273">
        <f t="shared" si="22"/>
        <v>0.82487309644670048</v>
      </c>
      <c r="BF56" s="275"/>
      <c r="BG56" s="80" t="str">
        <f t="shared" si="15"/>
        <v>吹田市</v>
      </c>
      <c r="BH56" s="261">
        <f t="shared" si="23"/>
        <v>0.84375</v>
      </c>
      <c r="BI56" s="16"/>
      <c r="BJ56" s="243">
        <f t="shared" si="14"/>
        <v>0.86474773609314359</v>
      </c>
      <c r="BK56" s="244">
        <v>0</v>
      </c>
    </row>
    <row r="57" spans="2:63" s="20" customFormat="1">
      <c r="B57" s="381"/>
      <c r="C57" s="383"/>
      <c r="D57" s="383"/>
      <c r="E57" s="371"/>
      <c r="F57" s="371"/>
      <c r="G57" s="227" t="s">
        <v>150</v>
      </c>
      <c r="H57" s="46">
        <v>16207032</v>
      </c>
      <c r="I57" s="45">
        <f>IFERROR(H57/E56,"-")</f>
        <v>4.4544384569846857E-2</v>
      </c>
      <c r="J57" s="46">
        <v>168</v>
      </c>
      <c r="K57" s="45">
        <f>IFERROR(J57/F56,"-")</f>
        <v>0.31226765799256506</v>
      </c>
      <c r="L57" s="187">
        <f t="shared" si="9"/>
        <v>96470.428571428565</v>
      </c>
      <c r="M57" s="199">
        <f t="shared" ref="M57:M72" si="31">IFERROR(J57/$BA$8,0)</f>
        <v>1.8209408194233688E-2</v>
      </c>
      <c r="N57" s="371"/>
      <c r="O57" s="371"/>
      <c r="P57" s="227" t="s">
        <v>150</v>
      </c>
      <c r="Q57" s="46">
        <v>1773228</v>
      </c>
      <c r="R57" s="45">
        <f>IFERROR(Q57/N56,"-")</f>
        <v>2.429418905107289E-2</v>
      </c>
      <c r="S57" s="46">
        <v>34</v>
      </c>
      <c r="T57" s="45">
        <f>IFERROR(S57/O56,"-")</f>
        <v>0.44155844155844154</v>
      </c>
      <c r="U57" s="187">
        <f t="shared" si="10"/>
        <v>52153.76470588235</v>
      </c>
      <c r="V57" s="199">
        <f t="shared" ref="V57:V72" si="32">IFERROR(S57/$BA$8,0)</f>
        <v>3.6852373726425319E-3</v>
      </c>
      <c r="W57" s="371"/>
      <c r="X57" s="371"/>
      <c r="Y57" s="227" t="s">
        <v>150</v>
      </c>
      <c r="Z57" s="46">
        <v>1856380</v>
      </c>
      <c r="AA57" s="45">
        <f>IFERROR(Z57/W56,"-")</f>
        <v>3.4884033392369743E-2</v>
      </c>
      <c r="AB57" s="46">
        <v>16</v>
      </c>
      <c r="AC57" s="45">
        <f>IFERROR(AB57/X56,"-")</f>
        <v>0.26229508196721313</v>
      </c>
      <c r="AD57" s="187">
        <f t="shared" si="11"/>
        <v>116023.75</v>
      </c>
      <c r="AE57" s="199">
        <f t="shared" ref="AE57:AE72" si="33">IFERROR(AB57/$BA$8,0)</f>
        <v>1.7342293518317797E-3</v>
      </c>
      <c r="AF57" s="371"/>
      <c r="AG57" s="371"/>
      <c r="AH57" s="227" t="s">
        <v>150</v>
      </c>
      <c r="AI57" s="46">
        <v>3466126</v>
      </c>
      <c r="AJ57" s="45">
        <f>IFERROR(AI57/AF56,"-")</f>
        <v>4.0522906534846914E-2</v>
      </c>
      <c r="AK57" s="46">
        <v>41</v>
      </c>
      <c r="AL57" s="45">
        <f>IFERROR(AK57/AG56,"-")</f>
        <v>0.42268041237113402</v>
      </c>
      <c r="AM57" s="187">
        <f t="shared" si="12"/>
        <v>84539.658536585368</v>
      </c>
      <c r="AN57" s="199">
        <f t="shared" ref="AN57:AN72" si="34">IFERROR(AK57/$BA$8,0)</f>
        <v>4.443962714068936E-3</v>
      </c>
      <c r="AO57" s="371"/>
      <c r="AP57" s="401"/>
      <c r="AQ57" s="227" t="s">
        <v>150</v>
      </c>
      <c r="AR57" s="46">
        <f t="shared" si="30"/>
        <v>23302766</v>
      </c>
      <c r="AS57" s="45">
        <f>IFERROR(AR57/AO56,"-")</f>
        <v>4.0485669600400016E-2</v>
      </c>
      <c r="AT57" s="46">
        <f t="shared" si="5"/>
        <v>259</v>
      </c>
      <c r="AU57" s="45">
        <f>IFERROR(AT57/AP56,"-")</f>
        <v>0.33505821474773612</v>
      </c>
      <c r="AV57" s="187">
        <f t="shared" si="13"/>
        <v>89972.069498069497</v>
      </c>
      <c r="AW57" s="199">
        <f t="shared" ref="AW57:AW72" si="35">IFERROR(AT57/$BA$8,0)</f>
        <v>2.8072837632776935E-2</v>
      </c>
      <c r="AX57" s="216"/>
      <c r="AY57" s="15"/>
      <c r="AZ57" s="195" t="s">
        <v>22</v>
      </c>
      <c r="BA57" s="255">
        <v>10341</v>
      </c>
      <c r="BB57" s="15"/>
      <c r="BC57" s="282">
        <v>53</v>
      </c>
      <c r="BD57" s="141" t="s">
        <v>22</v>
      </c>
      <c r="BE57" s="273">
        <f t="shared" si="22"/>
        <v>0.84210526315789469</v>
      </c>
      <c r="BF57" s="275"/>
      <c r="BG57" s="80" t="str">
        <f>BD77</f>
        <v>河南町</v>
      </c>
      <c r="BH57" s="261">
        <f t="shared" si="23"/>
        <v>0.84375</v>
      </c>
      <c r="BI57" s="16"/>
      <c r="BJ57" s="243">
        <f t="shared" si="14"/>
        <v>0.86474773609314359</v>
      </c>
      <c r="BK57" s="244">
        <v>0</v>
      </c>
    </row>
    <row r="58" spans="2:63" s="20" customFormat="1">
      <c r="B58" s="381"/>
      <c r="C58" s="383"/>
      <c r="D58" s="383"/>
      <c r="E58" s="371"/>
      <c r="F58" s="371"/>
      <c r="G58" s="228" t="s">
        <v>151</v>
      </c>
      <c r="H58" s="46">
        <v>8175071</v>
      </c>
      <c r="I58" s="45">
        <f>IFERROR(H58/E56,"-")</f>
        <v>2.246885836406089E-2</v>
      </c>
      <c r="J58" s="46">
        <v>204</v>
      </c>
      <c r="K58" s="45">
        <f>IFERROR(J58/F56,"-")</f>
        <v>0.379182156133829</v>
      </c>
      <c r="L58" s="187">
        <f t="shared" si="9"/>
        <v>40073.877450980392</v>
      </c>
      <c r="M58" s="199">
        <f t="shared" si="31"/>
        <v>2.2111424235855191E-2</v>
      </c>
      <c r="N58" s="371"/>
      <c r="O58" s="371"/>
      <c r="P58" s="228" t="s">
        <v>151</v>
      </c>
      <c r="Q58" s="46">
        <v>1145033</v>
      </c>
      <c r="R58" s="45">
        <f>IFERROR(Q58/N56,"-")</f>
        <v>1.5687575524251332E-2</v>
      </c>
      <c r="S58" s="46">
        <v>38</v>
      </c>
      <c r="T58" s="45">
        <f>IFERROR(S58/O56,"-")</f>
        <v>0.4935064935064935</v>
      </c>
      <c r="U58" s="187">
        <f t="shared" si="10"/>
        <v>30132.447368421053</v>
      </c>
      <c r="V58" s="199">
        <f t="shared" si="32"/>
        <v>4.1187947106004772E-3</v>
      </c>
      <c r="W58" s="371"/>
      <c r="X58" s="371"/>
      <c r="Y58" s="228" t="s">
        <v>151</v>
      </c>
      <c r="Z58" s="46">
        <v>1003269</v>
      </c>
      <c r="AA58" s="45">
        <f>IFERROR(Z58/W56,"-")</f>
        <v>1.8852858411278615E-2</v>
      </c>
      <c r="AB58" s="46">
        <v>23</v>
      </c>
      <c r="AC58" s="45">
        <f>IFERROR(AB58/X56,"-")</f>
        <v>0.37704918032786883</v>
      </c>
      <c r="AD58" s="187">
        <f t="shared" si="11"/>
        <v>43620.391304347824</v>
      </c>
      <c r="AE58" s="199">
        <f t="shared" si="33"/>
        <v>2.4929546932581834E-3</v>
      </c>
      <c r="AF58" s="371"/>
      <c r="AG58" s="371"/>
      <c r="AH58" s="228" t="s">
        <v>151</v>
      </c>
      <c r="AI58" s="46">
        <v>2726727</v>
      </c>
      <c r="AJ58" s="45">
        <f>IFERROR(AI58/AF56,"-")</f>
        <v>3.1878501637575642E-2</v>
      </c>
      <c r="AK58" s="46">
        <v>41</v>
      </c>
      <c r="AL58" s="45">
        <f>IFERROR(AK58/AG56,"-")</f>
        <v>0.42268041237113402</v>
      </c>
      <c r="AM58" s="187">
        <f t="shared" si="12"/>
        <v>66505.536585365859</v>
      </c>
      <c r="AN58" s="199">
        <f t="shared" si="34"/>
        <v>4.443962714068936E-3</v>
      </c>
      <c r="AO58" s="371"/>
      <c r="AP58" s="401"/>
      <c r="AQ58" s="228" t="s">
        <v>151</v>
      </c>
      <c r="AR58" s="46">
        <f t="shared" si="30"/>
        <v>13050100</v>
      </c>
      <c r="AS58" s="45">
        <f>IFERROR(AR58/AO56,"-")</f>
        <v>2.2672932339971152E-2</v>
      </c>
      <c r="AT58" s="46">
        <f t="shared" si="5"/>
        <v>306</v>
      </c>
      <c r="AU58" s="45">
        <f>IFERROR(AT58/AP56,"-")</f>
        <v>0.39586028460543338</v>
      </c>
      <c r="AV58" s="187">
        <f t="shared" si="13"/>
        <v>42647.385620915033</v>
      </c>
      <c r="AW58" s="199">
        <f t="shared" si="35"/>
        <v>3.3167136353782788E-2</v>
      </c>
      <c r="AX58" s="216"/>
      <c r="AY58" s="15"/>
      <c r="AZ58" s="195" t="s">
        <v>28</v>
      </c>
      <c r="BA58" s="255">
        <v>17387</v>
      </c>
      <c r="BB58" s="15"/>
      <c r="BC58" s="282">
        <v>54</v>
      </c>
      <c r="BD58" s="141" t="s">
        <v>28</v>
      </c>
      <c r="BE58" s="273">
        <f t="shared" si="22"/>
        <v>0.87755102040816324</v>
      </c>
      <c r="BF58" s="275"/>
      <c r="BG58" s="80" t="str">
        <f t="shared" si="15"/>
        <v>河内長野市</v>
      </c>
      <c r="BH58" s="261">
        <f t="shared" si="23"/>
        <v>0.84269662921348309</v>
      </c>
      <c r="BI58" s="16"/>
      <c r="BJ58" s="243">
        <f t="shared" si="14"/>
        <v>0.86474773609314359</v>
      </c>
      <c r="BK58" s="244">
        <v>0</v>
      </c>
    </row>
    <row r="59" spans="2:63" s="20" customFormat="1">
      <c r="B59" s="381"/>
      <c r="C59" s="383"/>
      <c r="D59" s="383"/>
      <c r="E59" s="371"/>
      <c r="F59" s="371"/>
      <c r="G59" s="228" t="s">
        <v>152</v>
      </c>
      <c r="H59" s="46">
        <v>2506885</v>
      </c>
      <c r="I59" s="45">
        <f>IFERROR(H59/E56,"-")</f>
        <v>6.8900739822307091E-3</v>
      </c>
      <c r="J59" s="46">
        <v>31</v>
      </c>
      <c r="K59" s="45">
        <f>IFERROR(J59/F56,"-")</f>
        <v>5.7620817843866169E-2</v>
      </c>
      <c r="L59" s="187">
        <f t="shared" si="9"/>
        <v>80867.258064516136</v>
      </c>
      <c r="M59" s="199">
        <f t="shared" si="31"/>
        <v>3.3600693691740731E-3</v>
      </c>
      <c r="N59" s="371"/>
      <c r="O59" s="371"/>
      <c r="P59" s="228" t="s">
        <v>152</v>
      </c>
      <c r="Q59" s="46">
        <v>71150</v>
      </c>
      <c r="R59" s="45">
        <f>IFERROR(Q59/N56,"-")</f>
        <v>9.747937383031602E-4</v>
      </c>
      <c r="S59" s="46">
        <v>9</v>
      </c>
      <c r="T59" s="45">
        <f>IFERROR(S59/O56,"-")</f>
        <v>0.11688311688311688</v>
      </c>
      <c r="U59" s="187">
        <f t="shared" si="10"/>
        <v>7905.5555555555557</v>
      </c>
      <c r="V59" s="199">
        <f t="shared" si="32"/>
        <v>9.7550401040537608E-4</v>
      </c>
      <c r="W59" s="371"/>
      <c r="X59" s="371"/>
      <c r="Y59" s="228" t="s">
        <v>152</v>
      </c>
      <c r="Z59" s="46">
        <v>18882</v>
      </c>
      <c r="AA59" s="45">
        <f>IFERROR(Z59/W56,"-")</f>
        <v>3.5481976670440611E-4</v>
      </c>
      <c r="AB59" s="46">
        <v>2</v>
      </c>
      <c r="AC59" s="45">
        <f>IFERROR(AB59/X56,"-")</f>
        <v>3.2786885245901641E-2</v>
      </c>
      <c r="AD59" s="187">
        <f t="shared" si="11"/>
        <v>9441</v>
      </c>
      <c r="AE59" s="199">
        <f t="shared" si="33"/>
        <v>2.1677866897897247E-4</v>
      </c>
      <c r="AF59" s="371"/>
      <c r="AG59" s="371"/>
      <c r="AH59" s="228" t="s">
        <v>152</v>
      </c>
      <c r="AI59" s="46">
        <v>39579</v>
      </c>
      <c r="AJ59" s="45">
        <f>IFERROR(AI59/AF56,"-")</f>
        <v>4.6272297018132232E-4</v>
      </c>
      <c r="AK59" s="46">
        <v>4</v>
      </c>
      <c r="AL59" s="45">
        <f>IFERROR(AK59/AG56,"-")</f>
        <v>4.1237113402061855E-2</v>
      </c>
      <c r="AM59" s="187">
        <f t="shared" si="12"/>
        <v>9894.75</v>
      </c>
      <c r="AN59" s="199">
        <f t="shared" si="34"/>
        <v>4.3355733795794494E-4</v>
      </c>
      <c r="AO59" s="371"/>
      <c r="AP59" s="401"/>
      <c r="AQ59" s="228" t="s">
        <v>152</v>
      </c>
      <c r="AR59" s="46">
        <f t="shared" si="30"/>
        <v>2636496</v>
      </c>
      <c r="AS59" s="45">
        <f>IFERROR(AR59/AO56,"-")</f>
        <v>4.5805852386268751E-3</v>
      </c>
      <c r="AT59" s="46">
        <f t="shared" si="5"/>
        <v>46</v>
      </c>
      <c r="AU59" s="45">
        <f>IFERROR(AT59/AP56,"-")</f>
        <v>5.9508408796895215E-2</v>
      </c>
      <c r="AV59" s="187">
        <f t="shared" si="13"/>
        <v>57315.130434782608</v>
      </c>
      <c r="AW59" s="199">
        <f t="shared" si="35"/>
        <v>4.9859093865163668E-3</v>
      </c>
      <c r="AX59" s="216"/>
      <c r="AY59" s="15"/>
      <c r="AZ59" s="195" t="s">
        <v>17</v>
      </c>
      <c r="BA59" s="255">
        <v>18184</v>
      </c>
      <c r="BB59" s="15"/>
      <c r="BC59" s="282">
        <v>55</v>
      </c>
      <c r="BD59" s="141" t="s">
        <v>17</v>
      </c>
      <c r="BE59" s="273">
        <f t="shared" si="22"/>
        <v>0.87128712871287128</v>
      </c>
      <c r="BF59" s="275"/>
      <c r="BG59" s="80" t="str">
        <f>BD70</f>
        <v>豊能町</v>
      </c>
      <c r="BH59" s="261">
        <f t="shared" si="23"/>
        <v>0.84269662921348309</v>
      </c>
      <c r="BI59" s="16"/>
      <c r="BJ59" s="243">
        <f t="shared" si="14"/>
        <v>0.86474773609314359</v>
      </c>
      <c r="BK59" s="244">
        <v>0</v>
      </c>
    </row>
    <row r="60" spans="2:63" s="20" customFormat="1">
      <c r="B60" s="381"/>
      <c r="C60" s="383"/>
      <c r="D60" s="383"/>
      <c r="E60" s="371"/>
      <c r="F60" s="371"/>
      <c r="G60" s="228" t="s">
        <v>153</v>
      </c>
      <c r="H60" s="46">
        <v>11922017</v>
      </c>
      <c r="I60" s="45">
        <f>IFERROR(H60/E56,"-")</f>
        <v>3.2767190815459112E-2</v>
      </c>
      <c r="J60" s="46">
        <v>212</v>
      </c>
      <c r="K60" s="45">
        <f>IFERROR(J60/F56,"-")</f>
        <v>0.39405204460966542</v>
      </c>
      <c r="L60" s="187">
        <f t="shared" si="9"/>
        <v>56235.92924528302</v>
      </c>
      <c r="M60" s="199">
        <f t="shared" si="31"/>
        <v>2.2978538911771082E-2</v>
      </c>
      <c r="N60" s="371"/>
      <c r="O60" s="371"/>
      <c r="P60" s="228" t="s">
        <v>153</v>
      </c>
      <c r="Q60" s="46">
        <v>1138908</v>
      </c>
      <c r="R60" s="45">
        <f>IFERROR(Q60/N56,"-")</f>
        <v>1.5603659689436057E-2</v>
      </c>
      <c r="S60" s="46">
        <v>43</v>
      </c>
      <c r="T60" s="45">
        <f>IFERROR(S60/O56,"-")</f>
        <v>0.55844155844155841</v>
      </c>
      <c r="U60" s="187">
        <f t="shared" si="10"/>
        <v>26486.232558139534</v>
      </c>
      <c r="V60" s="199">
        <f t="shared" si="32"/>
        <v>4.660741383047908E-3</v>
      </c>
      <c r="W60" s="371"/>
      <c r="X60" s="371"/>
      <c r="Y60" s="228" t="s">
        <v>153</v>
      </c>
      <c r="Z60" s="46">
        <v>1359009</v>
      </c>
      <c r="AA60" s="45">
        <f>IFERROR(Z60/W56,"-")</f>
        <v>2.5537721445248823E-2</v>
      </c>
      <c r="AB60" s="46">
        <v>32</v>
      </c>
      <c r="AC60" s="45">
        <f>IFERROR(AB60/X56,"-")</f>
        <v>0.52459016393442626</v>
      </c>
      <c r="AD60" s="187">
        <f t="shared" si="11"/>
        <v>42469.03125</v>
      </c>
      <c r="AE60" s="199">
        <f t="shared" si="33"/>
        <v>3.4684587036635595E-3</v>
      </c>
      <c r="AF60" s="371"/>
      <c r="AG60" s="371"/>
      <c r="AH60" s="228" t="s">
        <v>153</v>
      </c>
      <c r="AI60" s="46">
        <v>862754</v>
      </c>
      <c r="AJ60" s="45">
        <f>IFERROR(AI60/AF56,"-")</f>
        <v>1.0086563415341887E-2</v>
      </c>
      <c r="AK60" s="46">
        <v>34</v>
      </c>
      <c r="AL60" s="45">
        <f>IFERROR(AK60/AG56,"-")</f>
        <v>0.35051546391752575</v>
      </c>
      <c r="AM60" s="187">
        <f t="shared" si="12"/>
        <v>25375.117647058825</v>
      </c>
      <c r="AN60" s="199">
        <f t="shared" si="34"/>
        <v>3.6852373726425319E-3</v>
      </c>
      <c r="AO60" s="371"/>
      <c r="AP60" s="401"/>
      <c r="AQ60" s="228" t="s">
        <v>153</v>
      </c>
      <c r="AR60" s="46">
        <f t="shared" si="30"/>
        <v>15282688</v>
      </c>
      <c r="AS60" s="45">
        <f>IFERROR(AR60/AO56,"-")</f>
        <v>2.6551777457405619E-2</v>
      </c>
      <c r="AT60" s="46">
        <f t="shared" si="5"/>
        <v>321</v>
      </c>
      <c r="AU60" s="45">
        <f>IFERROR(AT60/AP56,"-")</f>
        <v>0.41526520051746441</v>
      </c>
      <c r="AV60" s="187">
        <f t="shared" si="13"/>
        <v>47609.619937694704</v>
      </c>
      <c r="AW60" s="199">
        <f t="shared" si="35"/>
        <v>3.4792976371125078E-2</v>
      </c>
      <c r="AX60" s="216"/>
      <c r="AY60" s="15"/>
      <c r="AZ60" s="195" t="s">
        <v>10</v>
      </c>
      <c r="BA60" s="255">
        <v>11225</v>
      </c>
      <c r="BB60" s="15"/>
      <c r="BC60" s="282">
        <v>56</v>
      </c>
      <c r="BD60" s="141" t="s">
        <v>10</v>
      </c>
      <c r="BE60" s="273">
        <f t="shared" si="22"/>
        <v>0.86813186813186816</v>
      </c>
      <c r="BF60" s="16"/>
      <c r="BG60" s="80" t="str">
        <f t="shared" si="15"/>
        <v>和泉市</v>
      </c>
      <c r="BH60" s="261">
        <f t="shared" si="23"/>
        <v>0.84257206208425717</v>
      </c>
      <c r="BI60" s="16"/>
      <c r="BJ60" s="243">
        <f t="shared" si="14"/>
        <v>0.86474773609314359</v>
      </c>
      <c r="BK60" s="244">
        <v>0</v>
      </c>
    </row>
    <row r="61" spans="2:63" s="20" customFormat="1">
      <c r="B61" s="381"/>
      <c r="C61" s="383"/>
      <c r="D61" s="383"/>
      <c r="E61" s="371"/>
      <c r="F61" s="371"/>
      <c r="G61" s="228" t="s">
        <v>154</v>
      </c>
      <c r="H61" s="46">
        <v>15283143</v>
      </c>
      <c r="I61" s="45">
        <f>IFERROR(H61/E56,"-")</f>
        <v>4.2005112301127252E-2</v>
      </c>
      <c r="J61" s="46">
        <v>240</v>
      </c>
      <c r="K61" s="45">
        <f>IFERROR(J61/F56,"-")</f>
        <v>0.44609665427509293</v>
      </c>
      <c r="L61" s="187">
        <f t="shared" si="9"/>
        <v>63679.762499999997</v>
      </c>
      <c r="M61" s="199">
        <f t="shared" si="31"/>
        <v>2.6013440277476697E-2</v>
      </c>
      <c r="N61" s="371"/>
      <c r="O61" s="371"/>
      <c r="P61" s="228" t="s">
        <v>154</v>
      </c>
      <c r="Q61" s="46">
        <v>3981553</v>
      </c>
      <c r="R61" s="45">
        <f>IFERROR(Q61/N56,"-")</f>
        <v>5.4549443894900386E-2</v>
      </c>
      <c r="S61" s="46">
        <v>42</v>
      </c>
      <c r="T61" s="45">
        <f>IFERROR(S61/O56,"-")</f>
        <v>0.54545454545454541</v>
      </c>
      <c r="U61" s="187">
        <f t="shared" si="10"/>
        <v>94798.880952380947</v>
      </c>
      <c r="V61" s="199">
        <f t="shared" si="32"/>
        <v>4.552352048558422E-3</v>
      </c>
      <c r="W61" s="371"/>
      <c r="X61" s="371"/>
      <c r="Y61" s="228" t="s">
        <v>154</v>
      </c>
      <c r="Z61" s="46">
        <v>2375195</v>
      </c>
      <c r="AA61" s="45">
        <f>IFERROR(Z61/W56,"-")</f>
        <v>4.4633308747880095E-2</v>
      </c>
      <c r="AB61" s="46">
        <v>27</v>
      </c>
      <c r="AC61" s="45">
        <f>IFERROR(AB61/X56,"-")</f>
        <v>0.44262295081967212</v>
      </c>
      <c r="AD61" s="187">
        <f t="shared" si="11"/>
        <v>87970.185185185182</v>
      </c>
      <c r="AE61" s="199">
        <f t="shared" si="33"/>
        <v>2.9265120312161282E-3</v>
      </c>
      <c r="AF61" s="371"/>
      <c r="AG61" s="371"/>
      <c r="AH61" s="228" t="s">
        <v>154</v>
      </c>
      <c r="AI61" s="46">
        <v>2863662</v>
      </c>
      <c r="AJ61" s="45">
        <f>IFERROR(AI61/AF56,"-")</f>
        <v>3.3479425610434467E-2</v>
      </c>
      <c r="AK61" s="46">
        <v>43</v>
      </c>
      <c r="AL61" s="45">
        <f>IFERROR(AK61/AG56,"-")</f>
        <v>0.44329896907216493</v>
      </c>
      <c r="AM61" s="187">
        <f t="shared" si="12"/>
        <v>66596.790697674413</v>
      </c>
      <c r="AN61" s="199">
        <f t="shared" si="34"/>
        <v>4.660741383047908E-3</v>
      </c>
      <c r="AO61" s="371"/>
      <c r="AP61" s="401"/>
      <c r="AQ61" s="228" t="s">
        <v>154</v>
      </c>
      <c r="AR61" s="46">
        <f t="shared" si="30"/>
        <v>24503553</v>
      </c>
      <c r="AS61" s="45">
        <f>IFERROR(AR61/AO56,"-")</f>
        <v>4.2571888281154713E-2</v>
      </c>
      <c r="AT61" s="46">
        <f t="shared" si="5"/>
        <v>352</v>
      </c>
      <c r="AU61" s="45">
        <f>IFERROR(AT61/AP56,"-")</f>
        <v>0.45536869340232861</v>
      </c>
      <c r="AV61" s="187">
        <f t="shared" si="13"/>
        <v>69612.366477272721</v>
      </c>
      <c r="AW61" s="199">
        <f t="shared" si="35"/>
        <v>3.8153045740299152E-2</v>
      </c>
      <c r="AX61" s="216"/>
      <c r="AY61" s="15"/>
      <c r="AZ61" s="195" t="s">
        <v>49</v>
      </c>
      <c r="BA61" s="255">
        <v>8337</v>
      </c>
      <c r="BB61" s="15"/>
      <c r="BC61" s="282">
        <v>57</v>
      </c>
      <c r="BD61" s="141" t="s">
        <v>49</v>
      </c>
      <c r="BE61" s="273">
        <f t="shared" si="22"/>
        <v>0.91596638655462181</v>
      </c>
      <c r="BF61" s="16"/>
      <c r="BG61" s="80" t="str">
        <f t="shared" si="15"/>
        <v>高槻市</v>
      </c>
      <c r="BH61" s="261">
        <f t="shared" si="23"/>
        <v>0.8423988842398884</v>
      </c>
      <c r="BI61" s="16"/>
      <c r="BJ61" s="243">
        <f t="shared" si="14"/>
        <v>0.86474773609314359</v>
      </c>
      <c r="BK61" s="244">
        <v>0</v>
      </c>
    </row>
    <row r="62" spans="2:63" s="20" customFormat="1">
      <c r="B62" s="381"/>
      <c r="C62" s="383"/>
      <c r="D62" s="383"/>
      <c r="E62" s="371"/>
      <c r="F62" s="371"/>
      <c r="G62" s="228" t="s">
        <v>155</v>
      </c>
      <c r="H62" s="46">
        <v>11189821</v>
      </c>
      <c r="I62" s="45">
        <f>IFERROR(H62/E56,"-")</f>
        <v>3.0754779153379121E-2</v>
      </c>
      <c r="J62" s="46">
        <v>55</v>
      </c>
      <c r="K62" s="45">
        <f>IFERROR(J62/F56,"-")</f>
        <v>0.10223048327137546</v>
      </c>
      <c r="L62" s="187">
        <f t="shared" si="9"/>
        <v>203451.29090909092</v>
      </c>
      <c r="M62" s="199">
        <f t="shared" si="31"/>
        <v>5.9614133969217425E-3</v>
      </c>
      <c r="N62" s="371"/>
      <c r="O62" s="371"/>
      <c r="P62" s="228" t="s">
        <v>155</v>
      </c>
      <c r="Q62" s="46">
        <v>5701059</v>
      </c>
      <c r="R62" s="45">
        <f>IFERROR(Q62/N56,"-")</f>
        <v>7.8107612296512668E-2</v>
      </c>
      <c r="S62" s="46">
        <v>15</v>
      </c>
      <c r="T62" s="45">
        <f>IFERROR(S62/O56,"-")</f>
        <v>0.19480519480519481</v>
      </c>
      <c r="U62" s="187">
        <f t="shared" si="10"/>
        <v>380070.6</v>
      </c>
      <c r="V62" s="199">
        <f t="shared" si="32"/>
        <v>1.6258400173422935E-3</v>
      </c>
      <c r="W62" s="371"/>
      <c r="X62" s="371"/>
      <c r="Y62" s="228" t="s">
        <v>155</v>
      </c>
      <c r="Z62" s="46">
        <v>1507617</v>
      </c>
      <c r="AA62" s="45">
        <f>IFERROR(Z62/W56,"-")</f>
        <v>2.8330278160131166E-2</v>
      </c>
      <c r="AB62" s="46">
        <v>8</v>
      </c>
      <c r="AC62" s="45">
        <f>IFERROR(AB62/X56,"-")</f>
        <v>0.13114754098360656</v>
      </c>
      <c r="AD62" s="187">
        <f t="shared" si="11"/>
        <v>188452.125</v>
      </c>
      <c r="AE62" s="199">
        <f t="shared" si="33"/>
        <v>8.6711467591588987E-4</v>
      </c>
      <c r="AF62" s="371"/>
      <c r="AG62" s="371"/>
      <c r="AH62" s="228" t="s">
        <v>155</v>
      </c>
      <c r="AI62" s="46">
        <v>1510917</v>
      </c>
      <c r="AJ62" s="45">
        <f>IFERROR(AI62/AF56,"-")</f>
        <v>1.7664316984700293E-2</v>
      </c>
      <c r="AK62" s="46">
        <v>14</v>
      </c>
      <c r="AL62" s="45">
        <f>IFERROR(AK62/AG56,"-")</f>
        <v>0.14432989690721648</v>
      </c>
      <c r="AM62" s="187">
        <f t="shared" si="12"/>
        <v>107922.64285714286</v>
      </c>
      <c r="AN62" s="199">
        <f t="shared" si="34"/>
        <v>1.5174506828528073E-3</v>
      </c>
      <c r="AO62" s="371"/>
      <c r="AP62" s="401"/>
      <c r="AQ62" s="228" t="s">
        <v>155</v>
      </c>
      <c r="AR62" s="46">
        <f t="shared" si="30"/>
        <v>19909414</v>
      </c>
      <c r="AS62" s="45">
        <f>IFERROR(AR62/AO56,"-")</f>
        <v>3.4590140807386489E-2</v>
      </c>
      <c r="AT62" s="46">
        <f t="shared" si="5"/>
        <v>92</v>
      </c>
      <c r="AU62" s="45">
        <f>IFERROR(AT62/AP56,"-")</f>
        <v>0.11901681759379043</v>
      </c>
      <c r="AV62" s="187">
        <f t="shared" si="13"/>
        <v>216406.67391304349</v>
      </c>
      <c r="AW62" s="199">
        <f t="shared" si="35"/>
        <v>9.9718187730327337E-3</v>
      </c>
      <c r="AX62" s="216"/>
      <c r="AY62" s="15"/>
      <c r="AZ62" s="195" t="s">
        <v>29</v>
      </c>
      <c r="BA62" s="255">
        <v>9717</v>
      </c>
      <c r="BB62" s="15"/>
      <c r="BC62" s="282">
        <v>58</v>
      </c>
      <c r="BD62" s="141" t="s">
        <v>29</v>
      </c>
      <c r="BE62" s="273">
        <f t="shared" si="22"/>
        <v>0.86394557823129248</v>
      </c>
      <c r="BF62" s="16"/>
      <c r="BG62" s="80" t="str">
        <f t="shared" si="15"/>
        <v>柏原市</v>
      </c>
      <c r="BH62" s="261">
        <f t="shared" si="23"/>
        <v>0.84210526315789469</v>
      </c>
      <c r="BI62" s="16"/>
      <c r="BJ62" s="243">
        <f t="shared" si="14"/>
        <v>0.86474773609314359</v>
      </c>
      <c r="BK62" s="244">
        <v>0</v>
      </c>
    </row>
    <row r="63" spans="2:63" s="20" customFormat="1">
      <c r="B63" s="381"/>
      <c r="C63" s="383"/>
      <c r="D63" s="383"/>
      <c r="E63" s="371"/>
      <c r="F63" s="371"/>
      <c r="G63" s="228" t="s">
        <v>165</v>
      </c>
      <c r="H63" s="46">
        <v>633</v>
      </c>
      <c r="I63" s="45">
        <f>IFERROR(H63/E56,"-")</f>
        <v>1.7397753908743476E-6</v>
      </c>
      <c r="J63" s="46">
        <v>1</v>
      </c>
      <c r="K63" s="45">
        <f>IFERROR(J63/F56,"-")</f>
        <v>1.8587360594795538E-3</v>
      </c>
      <c r="L63" s="187">
        <f t="shared" si="9"/>
        <v>633</v>
      </c>
      <c r="M63" s="199">
        <f t="shared" si="31"/>
        <v>1.0838933448948623E-4</v>
      </c>
      <c r="N63" s="371"/>
      <c r="O63" s="371"/>
      <c r="P63" s="228" t="s">
        <v>165</v>
      </c>
      <c r="Q63" s="46">
        <v>0</v>
      </c>
      <c r="R63" s="45">
        <f>IFERROR(Q63/N56,"-")</f>
        <v>0</v>
      </c>
      <c r="S63" s="46">
        <v>0</v>
      </c>
      <c r="T63" s="45">
        <f>IFERROR(S63/O56,"-")</f>
        <v>0</v>
      </c>
      <c r="U63" s="187" t="str">
        <f t="shared" si="10"/>
        <v>-</v>
      </c>
      <c r="V63" s="199">
        <f t="shared" si="32"/>
        <v>0</v>
      </c>
      <c r="W63" s="371"/>
      <c r="X63" s="371"/>
      <c r="Y63" s="228" t="s">
        <v>165</v>
      </c>
      <c r="Z63" s="46">
        <v>0</v>
      </c>
      <c r="AA63" s="45">
        <f>IFERROR(Z63/W56,"-")</f>
        <v>0</v>
      </c>
      <c r="AB63" s="46">
        <v>0</v>
      </c>
      <c r="AC63" s="45">
        <f>IFERROR(AB63/X56,"-")</f>
        <v>0</v>
      </c>
      <c r="AD63" s="187" t="str">
        <f t="shared" si="11"/>
        <v>-</v>
      </c>
      <c r="AE63" s="199">
        <f t="shared" si="33"/>
        <v>0</v>
      </c>
      <c r="AF63" s="371"/>
      <c r="AG63" s="371"/>
      <c r="AH63" s="228" t="s">
        <v>165</v>
      </c>
      <c r="AI63" s="46">
        <v>0</v>
      </c>
      <c r="AJ63" s="45">
        <f>IFERROR(AI63/AF56,"-")</f>
        <v>0</v>
      </c>
      <c r="AK63" s="46">
        <v>0</v>
      </c>
      <c r="AL63" s="45">
        <f>IFERROR(AK63/AG56,"-")</f>
        <v>0</v>
      </c>
      <c r="AM63" s="187" t="str">
        <f t="shared" si="12"/>
        <v>-</v>
      </c>
      <c r="AN63" s="199">
        <f t="shared" si="34"/>
        <v>0</v>
      </c>
      <c r="AO63" s="371"/>
      <c r="AP63" s="401"/>
      <c r="AQ63" s="228" t="s">
        <v>165</v>
      </c>
      <c r="AR63" s="46">
        <f t="shared" si="30"/>
        <v>633</v>
      </c>
      <c r="AS63" s="45">
        <f>IFERROR(AR63/AO56,"-")</f>
        <v>1.0997590954246894E-6</v>
      </c>
      <c r="AT63" s="46">
        <f t="shared" si="5"/>
        <v>1</v>
      </c>
      <c r="AU63" s="45">
        <f>IFERROR(AT63/AP56,"-")</f>
        <v>1.29366106080207E-3</v>
      </c>
      <c r="AV63" s="187">
        <f t="shared" si="13"/>
        <v>633</v>
      </c>
      <c r="AW63" s="199">
        <f t="shared" si="35"/>
        <v>1.0838933448948623E-4</v>
      </c>
      <c r="AX63" s="216"/>
      <c r="AY63" s="15"/>
      <c r="AZ63" s="195" t="s">
        <v>23</v>
      </c>
      <c r="BA63" s="255">
        <v>69466</v>
      </c>
      <c r="BB63" s="15"/>
      <c r="BC63" s="282">
        <v>59</v>
      </c>
      <c r="BD63" s="141" t="s">
        <v>23</v>
      </c>
      <c r="BE63" s="273">
        <f t="shared" si="22"/>
        <v>0.85043668122270744</v>
      </c>
      <c r="BF63" s="16"/>
      <c r="BG63" s="80" t="str">
        <f t="shared" si="15"/>
        <v>千早赤阪村</v>
      </c>
      <c r="BH63" s="261">
        <f t="shared" si="23"/>
        <v>0.83333333333333337</v>
      </c>
      <c r="BI63" s="16"/>
      <c r="BJ63" s="243">
        <f t="shared" si="14"/>
        <v>0.86474773609314359</v>
      </c>
      <c r="BK63" s="244">
        <v>0</v>
      </c>
    </row>
    <row r="64" spans="2:63" s="20" customFormat="1">
      <c r="B64" s="381"/>
      <c r="C64" s="383"/>
      <c r="D64" s="383"/>
      <c r="E64" s="371"/>
      <c r="F64" s="371"/>
      <c r="G64" s="228" t="s">
        <v>156</v>
      </c>
      <c r="H64" s="46">
        <v>11445</v>
      </c>
      <c r="I64" s="45">
        <f>IFERROR(H64/E56,"-")</f>
        <v>3.1456128512728134E-5</v>
      </c>
      <c r="J64" s="46">
        <v>2</v>
      </c>
      <c r="K64" s="45">
        <f>IFERROR(J64/F56,"-")</f>
        <v>3.7174721189591076E-3</v>
      </c>
      <c r="L64" s="187">
        <f t="shared" si="9"/>
        <v>5722.5</v>
      </c>
      <c r="M64" s="199">
        <f t="shared" si="31"/>
        <v>2.1677866897897247E-4</v>
      </c>
      <c r="N64" s="371"/>
      <c r="O64" s="371"/>
      <c r="P64" s="228" t="s">
        <v>156</v>
      </c>
      <c r="Q64" s="46">
        <v>0</v>
      </c>
      <c r="R64" s="45">
        <f>IFERROR(Q64/N56,"-")</f>
        <v>0</v>
      </c>
      <c r="S64" s="46">
        <v>0</v>
      </c>
      <c r="T64" s="45">
        <f>IFERROR(S64/O56,"-")</f>
        <v>0</v>
      </c>
      <c r="U64" s="187" t="str">
        <f t="shared" si="10"/>
        <v>-</v>
      </c>
      <c r="V64" s="199">
        <f t="shared" si="32"/>
        <v>0</v>
      </c>
      <c r="W64" s="371"/>
      <c r="X64" s="371"/>
      <c r="Y64" s="228" t="s">
        <v>156</v>
      </c>
      <c r="Z64" s="46">
        <v>8215</v>
      </c>
      <c r="AA64" s="45">
        <f>IFERROR(Z64/W56,"-")</f>
        <v>1.5437159111729142E-4</v>
      </c>
      <c r="AB64" s="46">
        <v>2</v>
      </c>
      <c r="AC64" s="45">
        <f>IFERROR(AB64/X56,"-")</f>
        <v>3.2786885245901641E-2</v>
      </c>
      <c r="AD64" s="187">
        <f t="shared" si="11"/>
        <v>4107.5</v>
      </c>
      <c r="AE64" s="199">
        <f t="shared" si="33"/>
        <v>2.1677866897897247E-4</v>
      </c>
      <c r="AF64" s="371"/>
      <c r="AG64" s="371"/>
      <c r="AH64" s="228" t="s">
        <v>156</v>
      </c>
      <c r="AI64" s="46">
        <v>0</v>
      </c>
      <c r="AJ64" s="45">
        <f>IFERROR(AI64/AF56,"-")</f>
        <v>0</v>
      </c>
      <c r="AK64" s="46">
        <v>0</v>
      </c>
      <c r="AL64" s="45">
        <f>IFERROR(AK64/AG56,"-")</f>
        <v>0</v>
      </c>
      <c r="AM64" s="187" t="str">
        <f t="shared" si="12"/>
        <v>-</v>
      </c>
      <c r="AN64" s="199">
        <f t="shared" si="34"/>
        <v>0</v>
      </c>
      <c r="AO64" s="371"/>
      <c r="AP64" s="401"/>
      <c r="AQ64" s="228" t="s">
        <v>156</v>
      </c>
      <c r="AR64" s="46">
        <f t="shared" si="30"/>
        <v>19660</v>
      </c>
      <c r="AS64" s="45">
        <f>IFERROR(AR64/AO56,"-")</f>
        <v>3.4156814875275502E-5</v>
      </c>
      <c r="AT64" s="46">
        <f t="shared" si="5"/>
        <v>4</v>
      </c>
      <c r="AU64" s="45">
        <f>IFERROR(AT64/AP56,"-")</f>
        <v>5.1746442432082798E-3</v>
      </c>
      <c r="AV64" s="187">
        <f t="shared" si="13"/>
        <v>4915</v>
      </c>
      <c r="AW64" s="199">
        <f t="shared" si="35"/>
        <v>4.3355733795794494E-4</v>
      </c>
      <c r="AX64" s="216"/>
      <c r="AY64" s="15"/>
      <c r="AZ64" s="195" t="s">
        <v>50</v>
      </c>
      <c r="BA64" s="255">
        <v>8968</v>
      </c>
      <c r="BB64" s="15"/>
      <c r="BC64" s="282">
        <v>60</v>
      </c>
      <c r="BD64" s="141" t="s">
        <v>50</v>
      </c>
      <c r="BE64" s="273">
        <f t="shared" si="22"/>
        <v>0.77777777777777779</v>
      </c>
      <c r="BF64" s="16"/>
      <c r="BG64" s="80" t="str">
        <f t="shared" si="15"/>
        <v>能勢町</v>
      </c>
      <c r="BH64" s="261">
        <f t="shared" si="23"/>
        <v>0.82608695652173914</v>
      </c>
      <c r="BI64" s="16"/>
      <c r="BJ64" s="243">
        <f t="shared" si="14"/>
        <v>0.86474773609314359</v>
      </c>
      <c r="BK64" s="244">
        <v>0</v>
      </c>
    </row>
    <row r="65" spans="2:63" s="20" customFormat="1">
      <c r="B65" s="381"/>
      <c r="C65" s="383"/>
      <c r="D65" s="383"/>
      <c r="E65" s="371"/>
      <c r="F65" s="371"/>
      <c r="G65" s="228" t="s">
        <v>157</v>
      </c>
      <c r="H65" s="46">
        <v>240979</v>
      </c>
      <c r="I65" s="45">
        <f>IFERROR(H65/E56,"-")</f>
        <v>6.6232122261849829E-4</v>
      </c>
      <c r="J65" s="46">
        <v>17</v>
      </c>
      <c r="K65" s="45">
        <f>IFERROR(J65/F56,"-")</f>
        <v>3.1598513011152414E-2</v>
      </c>
      <c r="L65" s="187">
        <f t="shared" si="9"/>
        <v>14175.235294117647</v>
      </c>
      <c r="M65" s="199">
        <f t="shared" si="31"/>
        <v>1.842618686321266E-3</v>
      </c>
      <c r="N65" s="371"/>
      <c r="O65" s="371"/>
      <c r="P65" s="228" t="s">
        <v>157</v>
      </c>
      <c r="Q65" s="46">
        <v>86521</v>
      </c>
      <c r="R65" s="45">
        <f>IFERROR(Q65/N56,"-")</f>
        <v>1.1853848071922378E-3</v>
      </c>
      <c r="S65" s="46">
        <v>5</v>
      </c>
      <c r="T65" s="45">
        <f>IFERROR(S65/O56,"-")</f>
        <v>6.4935064935064929E-2</v>
      </c>
      <c r="U65" s="187">
        <f t="shared" si="10"/>
        <v>17304.2</v>
      </c>
      <c r="V65" s="199">
        <f t="shared" si="32"/>
        <v>5.4194667244743114E-4</v>
      </c>
      <c r="W65" s="371"/>
      <c r="X65" s="371"/>
      <c r="Y65" s="228" t="s">
        <v>157</v>
      </c>
      <c r="Z65" s="46">
        <v>18135</v>
      </c>
      <c r="AA65" s="45">
        <f>IFERROR(Z65/W56,"-")</f>
        <v>3.4078256907024707E-4</v>
      </c>
      <c r="AB65" s="46">
        <v>5</v>
      </c>
      <c r="AC65" s="45">
        <f>IFERROR(AB65/X56,"-")</f>
        <v>8.1967213114754092E-2</v>
      </c>
      <c r="AD65" s="187">
        <f t="shared" si="11"/>
        <v>3627</v>
      </c>
      <c r="AE65" s="199">
        <f t="shared" si="33"/>
        <v>5.4194667244743114E-4</v>
      </c>
      <c r="AF65" s="371"/>
      <c r="AG65" s="371"/>
      <c r="AH65" s="228" t="s">
        <v>157</v>
      </c>
      <c r="AI65" s="46">
        <v>29399</v>
      </c>
      <c r="AJ65" s="45">
        <f>IFERROR(AI65/AF56,"-")</f>
        <v>3.437073347068065E-4</v>
      </c>
      <c r="AK65" s="46">
        <v>8</v>
      </c>
      <c r="AL65" s="45">
        <f>IFERROR(AK65/AG56,"-")</f>
        <v>8.247422680412371E-2</v>
      </c>
      <c r="AM65" s="187">
        <f t="shared" si="12"/>
        <v>3674.875</v>
      </c>
      <c r="AN65" s="199">
        <f t="shared" si="34"/>
        <v>8.6711467591588987E-4</v>
      </c>
      <c r="AO65" s="371"/>
      <c r="AP65" s="401"/>
      <c r="AQ65" s="228" t="s">
        <v>157</v>
      </c>
      <c r="AR65" s="46">
        <f t="shared" si="30"/>
        <v>375034</v>
      </c>
      <c r="AS65" s="45">
        <f>IFERROR(AR65/AO56,"-")</f>
        <v>6.5157512258057345E-4</v>
      </c>
      <c r="AT65" s="46">
        <f t="shared" si="5"/>
        <v>35</v>
      </c>
      <c r="AU65" s="45">
        <f>IFERROR(AT65/AP56,"-")</f>
        <v>4.5278137128072445E-2</v>
      </c>
      <c r="AV65" s="187">
        <f t="shared" si="13"/>
        <v>10715.257142857143</v>
      </c>
      <c r="AW65" s="199">
        <f t="shared" si="35"/>
        <v>3.7936267071320183E-3</v>
      </c>
      <c r="AX65" s="216"/>
      <c r="AY65" s="15"/>
      <c r="AZ65" s="195" t="s">
        <v>18</v>
      </c>
      <c r="BA65" s="255">
        <v>7751</v>
      </c>
      <c r="BB65" s="15"/>
      <c r="BC65" s="282">
        <v>61</v>
      </c>
      <c r="BD65" s="141" t="s">
        <v>18</v>
      </c>
      <c r="BE65" s="273">
        <f t="shared" si="22"/>
        <v>0.82352941176470584</v>
      </c>
      <c r="BF65" s="16"/>
      <c r="BG65" s="80" t="str">
        <f t="shared" si="15"/>
        <v>大東市</v>
      </c>
      <c r="BH65" s="261">
        <f t="shared" si="23"/>
        <v>0.82511210762331844</v>
      </c>
      <c r="BI65" s="16"/>
      <c r="BJ65" s="243">
        <f t="shared" si="14"/>
        <v>0.86474773609314359</v>
      </c>
      <c r="BK65" s="244">
        <v>0</v>
      </c>
    </row>
    <row r="66" spans="2:63" s="20" customFormat="1">
      <c r="B66" s="381"/>
      <c r="C66" s="383"/>
      <c r="D66" s="383"/>
      <c r="E66" s="371"/>
      <c r="F66" s="371"/>
      <c r="G66" s="228" t="s">
        <v>158</v>
      </c>
      <c r="H66" s="46">
        <v>9254</v>
      </c>
      <c r="I66" s="45">
        <f>IFERROR(H66/E56,"-")</f>
        <v>2.5434251922829722E-5</v>
      </c>
      <c r="J66" s="46">
        <v>1</v>
      </c>
      <c r="K66" s="45">
        <f>IFERROR(J66/F56,"-")</f>
        <v>1.8587360594795538E-3</v>
      </c>
      <c r="L66" s="187">
        <f t="shared" si="9"/>
        <v>9254</v>
      </c>
      <c r="M66" s="199">
        <f t="shared" si="31"/>
        <v>1.0838933448948623E-4</v>
      </c>
      <c r="N66" s="371"/>
      <c r="O66" s="371"/>
      <c r="P66" s="228" t="s">
        <v>158</v>
      </c>
      <c r="Q66" s="46">
        <v>0</v>
      </c>
      <c r="R66" s="45">
        <f>IFERROR(Q66/N56,"-")</f>
        <v>0</v>
      </c>
      <c r="S66" s="46">
        <v>0</v>
      </c>
      <c r="T66" s="45">
        <f>IFERROR(S66/O56,"-")</f>
        <v>0</v>
      </c>
      <c r="U66" s="187" t="str">
        <f t="shared" si="10"/>
        <v>-</v>
      </c>
      <c r="V66" s="199">
        <f t="shared" si="32"/>
        <v>0</v>
      </c>
      <c r="W66" s="371"/>
      <c r="X66" s="371"/>
      <c r="Y66" s="228" t="s">
        <v>158</v>
      </c>
      <c r="Z66" s="46">
        <v>0</v>
      </c>
      <c r="AA66" s="45">
        <f>IFERROR(Z66/W56,"-")</f>
        <v>0</v>
      </c>
      <c r="AB66" s="46">
        <v>0</v>
      </c>
      <c r="AC66" s="45">
        <f>IFERROR(AB66/X56,"-")</f>
        <v>0</v>
      </c>
      <c r="AD66" s="187" t="str">
        <f t="shared" si="11"/>
        <v>-</v>
      </c>
      <c r="AE66" s="199">
        <f t="shared" si="33"/>
        <v>0</v>
      </c>
      <c r="AF66" s="371"/>
      <c r="AG66" s="371"/>
      <c r="AH66" s="228" t="s">
        <v>158</v>
      </c>
      <c r="AI66" s="46">
        <v>37109</v>
      </c>
      <c r="AJ66" s="45">
        <f>IFERROR(AI66/AF56,"-")</f>
        <v>4.3384589556226002E-4</v>
      </c>
      <c r="AK66" s="46">
        <v>3</v>
      </c>
      <c r="AL66" s="45">
        <f>IFERROR(AK66/AG56,"-")</f>
        <v>3.0927835051546393E-2</v>
      </c>
      <c r="AM66" s="187">
        <f t="shared" si="12"/>
        <v>12369.666666666666</v>
      </c>
      <c r="AN66" s="199">
        <f t="shared" si="34"/>
        <v>3.2516800346845873E-4</v>
      </c>
      <c r="AO66" s="371"/>
      <c r="AP66" s="401"/>
      <c r="AQ66" s="228" t="s">
        <v>158</v>
      </c>
      <c r="AR66" s="46">
        <f t="shared" si="30"/>
        <v>46363</v>
      </c>
      <c r="AS66" s="45">
        <f>IFERROR(AR66/AO56,"-")</f>
        <v>8.0549969891271521E-5</v>
      </c>
      <c r="AT66" s="46">
        <f t="shared" si="5"/>
        <v>4</v>
      </c>
      <c r="AU66" s="45">
        <f>IFERROR(AT66/AP56,"-")</f>
        <v>5.1746442432082798E-3</v>
      </c>
      <c r="AV66" s="187">
        <f t="shared" si="13"/>
        <v>11590.75</v>
      </c>
      <c r="AW66" s="199">
        <f t="shared" si="35"/>
        <v>4.3355733795794494E-4</v>
      </c>
      <c r="AX66" s="216"/>
      <c r="AY66" s="15"/>
      <c r="AZ66" s="195" t="s">
        <v>19</v>
      </c>
      <c r="BA66" s="255">
        <v>11501</v>
      </c>
      <c r="BB66" s="15"/>
      <c r="BC66" s="282">
        <v>62</v>
      </c>
      <c r="BD66" s="141" t="s">
        <v>19</v>
      </c>
      <c r="BE66" s="273">
        <f t="shared" si="22"/>
        <v>0.81443298969072164</v>
      </c>
      <c r="BF66" s="16"/>
      <c r="BG66" s="80" t="str">
        <f t="shared" si="15"/>
        <v>忠岡町</v>
      </c>
      <c r="BH66" s="261">
        <f t="shared" si="23"/>
        <v>0.82499999999999996</v>
      </c>
      <c r="BI66" s="16"/>
      <c r="BJ66" s="243">
        <f t="shared" si="14"/>
        <v>0.86474773609314359</v>
      </c>
      <c r="BK66" s="244">
        <v>0</v>
      </c>
    </row>
    <row r="67" spans="2:63" s="20" customFormat="1">
      <c r="B67" s="381"/>
      <c r="C67" s="383"/>
      <c r="D67" s="383"/>
      <c r="E67" s="371"/>
      <c r="F67" s="371"/>
      <c r="G67" s="228" t="s">
        <v>159</v>
      </c>
      <c r="H67" s="46">
        <v>1804</v>
      </c>
      <c r="I67" s="45">
        <f>IFERROR(H67/E56,"-")</f>
        <v>4.9582224409752342E-6</v>
      </c>
      <c r="J67" s="46">
        <v>2</v>
      </c>
      <c r="K67" s="45">
        <f>IFERROR(J67/F56,"-")</f>
        <v>3.7174721189591076E-3</v>
      </c>
      <c r="L67" s="187">
        <f t="shared" si="9"/>
        <v>902</v>
      </c>
      <c r="M67" s="199">
        <f t="shared" si="31"/>
        <v>2.1677866897897247E-4</v>
      </c>
      <c r="N67" s="371"/>
      <c r="O67" s="371"/>
      <c r="P67" s="228" t="s">
        <v>159</v>
      </c>
      <c r="Q67" s="46">
        <v>0</v>
      </c>
      <c r="R67" s="45">
        <f>IFERROR(Q67/N56,"-")</f>
        <v>0</v>
      </c>
      <c r="S67" s="46">
        <v>0</v>
      </c>
      <c r="T67" s="45">
        <f>IFERROR(S67/O56,"-")</f>
        <v>0</v>
      </c>
      <c r="U67" s="187" t="str">
        <f t="shared" si="10"/>
        <v>-</v>
      </c>
      <c r="V67" s="199">
        <f t="shared" si="32"/>
        <v>0</v>
      </c>
      <c r="W67" s="371"/>
      <c r="X67" s="371"/>
      <c r="Y67" s="228" t="s">
        <v>159</v>
      </c>
      <c r="Z67" s="46">
        <v>5378</v>
      </c>
      <c r="AA67" s="45">
        <f>IFERROR(Z67/W56,"-")</f>
        <v>1.0106030639425358E-4</v>
      </c>
      <c r="AB67" s="46">
        <v>1</v>
      </c>
      <c r="AC67" s="45">
        <f>IFERROR(AB67/X56,"-")</f>
        <v>1.6393442622950821E-2</v>
      </c>
      <c r="AD67" s="187">
        <f t="shared" si="11"/>
        <v>5378</v>
      </c>
      <c r="AE67" s="199">
        <f t="shared" si="33"/>
        <v>1.0838933448948623E-4</v>
      </c>
      <c r="AF67" s="371"/>
      <c r="AG67" s="371"/>
      <c r="AH67" s="228" t="s">
        <v>159</v>
      </c>
      <c r="AI67" s="46">
        <v>1617947</v>
      </c>
      <c r="AJ67" s="45">
        <f>IFERROR(AI67/AF56,"-")</f>
        <v>1.8915617914448568E-2</v>
      </c>
      <c r="AK67" s="46">
        <v>1</v>
      </c>
      <c r="AL67" s="45">
        <f>IFERROR(AK67/AG56,"-")</f>
        <v>1.0309278350515464E-2</v>
      </c>
      <c r="AM67" s="187">
        <f t="shared" si="12"/>
        <v>1617947</v>
      </c>
      <c r="AN67" s="199">
        <f t="shared" si="34"/>
        <v>1.0838933448948623E-4</v>
      </c>
      <c r="AO67" s="371"/>
      <c r="AP67" s="401"/>
      <c r="AQ67" s="228" t="s">
        <v>159</v>
      </c>
      <c r="AR67" s="46">
        <f t="shared" si="30"/>
        <v>1625129</v>
      </c>
      <c r="AS67" s="45">
        <f>IFERROR(AR67/AO56,"-")</f>
        <v>2.8234603459532863E-3</v>
      </c>
      <c r="AT67" s="46">
        <f t="shared" si="5"/>
        <v>4</v>
      </c>
      <c r="AU67" s="45">
        <f>IFERROR(AT67/AP56,"-")</f>
        <v>5.1746442432082798E-3</v>
      </c>
      <c r="AV67" s="187">
        <f t="shared" si="13"/>
        <v>406282.25</v>
      </c>
      <c r="AW67" s="199">
        <f t="shared" si="35"/>
        <v>4.3355733795794494E-4</v>
      </c>
      <c r="AX67" s="216"/>
      <c r="AY67" s="15"/>
      <c r="AZ67" s="195" t="s">
        <v>30</v>
      </c>
      <c r="BA67" s="255">
        <v>8430</v>
      </c>
      <c r="BB67" s="15"/>
      <c r="BC67" s="282">
        <v>63</v>
      </c>
      <c r="BD67" s="141" t="s">
        <v>30</v>
      </c>
      <c r="BE67" s="273">
        <f t="shared" si="22"/>
        <v>0.86399999999999999</v>
      </c>
      <c r="BF67" s="16"/>
      <c r="BG67" s="80" t="str">
        <f t="shared" si="15"/>
        <v>箕面市</v>
      </c>
      <c r="BH67" s="261">
        <f t="shared" si="23"/>
        <v>0.82487309644670048</v>
      </c>
      <c r="BI67" s="16"/>
      <c r="BJ67" s="243">
        <f t="shared" si="14"/>
        <v>0.86474773609314359</v>
      </c>
      <c r="BK67" s="244">
        <v>0</v>
      </c>
    </row>
    <row r="68" spans="2:63" s="20" customFormat="1">
      <c r="B68" s="381"/>
      <c r="C68" s="383"/>
      <c r="D68" s="383"/>
      <c r="E68" s="371"/>
      <c r="F68" s="371"/>
      <c r="G68" s="228" t="s">
        <v>160</v>
      </c>
      <c r="H68" s="46">
        <v>5499410</v>
      </c>
      <c r="I68" s="45">
        <f>IFERROR(H68/E56,"-")</f>
        <v>1.5114910240645018E-2</v>
      </c>
      <c r="J68" s="46">
        <v>70</v>
      </c>
      <c r="K68" s="45">
        <f>IFERROR(J68/F56,"-")</f>
        <v>0.13011152416356878</v>
      </c>
      <c r="L68" s="187">
        <f t="shared" si="9"/>
        <v>78563</v>
      </c>
      <c r="M68" s="199">
        <f t="shared" si="31"/>
        <v>7.5872534142640367E-3</v>
      </c>
      <c r="N68" s="371"/>
      <c r="O68" s="371"/>
      <c r="P68" s="228" t="s">
        <v>160</v>
      </c>
      <c r="Q68" s="46">
        <v>269372</v>
      </c>
      <c r="R68" s="45">
        <f>IFERROR(Q68/N56,"-")</f>
        <v>3.6905430621812911E-3</v>
      </c>
      <c r="S68" s="46">
        <v>13</v>
      </c>
      <c r="T68" s="45">
        <f>IFERROR(S68/O56,"-")</f>
        <v>0.16883116883116883</v>
      </c>
      <c r="U68" s="187">
        <f t="shared" si="10"/>
        <v>20720.923076923078</v>
      </c>
      <c r="V68" s="199">
        <f t="shared" si="32"/>
        <v>1.4090613483633211E-3</v>
      </c>
      <c r="W68" s="371"/>
      <c r="X68" s="371"/>
      <c r="Y68" s="228" t="s">
        <v>160</v>
      </c>
      <c r="Z68" s="46">
        <v>114948</v>
      </c>
      <c r="AA68" s="45">
        <f>IFERROR(Z68/W56,"-")</f>
        <v>2.1600372070298738E-3</v>
      </c>
      <c r="AB68" s="46">
        <v>6</v>
      </c>
      <c r="AC68" s="45">
        <f>IFERROR(AB68/X56,"-")</f>
        <v>9.8360655737704916E-2</v>
      </c>
      <c r="AD68" s="187">
        <f t="shared" si="11"/>
        <v>19158</v>
      </c>
      <c r="AE68" s="199">
        <f t="shared" si="33"/>
        <v>6.5033600693691746E-4</v>
      </c>
      <c r="AF68" s="371"/>
      <c r="AG68" s="371"/>
      <c r="AH68" s="228" t="s">
        <v>160</v>
      </c>
      <c r="AI68" s="46">
        <v>804660</v>
      </c>
      <c r="AJ68" s="45">
        <f>IFERROR(AI68/AF56,"-")</f>
        <v>9.4073792967508726E-3</v>
      </c>
      <c r="AK68" s="46">
        <v>9</v>
      </c>
      <c r="AL68" s="45">
        <f>IFERROR(AK68/AG56,"-")</f>
        <v>9.2783505154639179E-2</v>
      </c>
      <c r="AM68" s="187">
        <f t="shared" si="12"/>
        <v>89406.666666666672</v>
      </c>
      <c r="AN68" s="199">
        <f t="shared" si="34"/>
        <v>9.7550401040537608E-4</v>
      </c>
      <c r="AO68" s="371"/>
      <c r="AP68" s="401"/>
      <c r="AQ68" s="228" t="s">
        <v>160</v>
      </c>
      <c r="AR68" s="46">
        <f t="shared" si="30"/>
        <v>6688390</v>
      </c>
      <c r="AS68" s="45">
        <f>IFERROR(AR68/AO56,"-")</f>
        <v>1.1620249188384738E-2</v>
      </c>
      <c r="AT68" s="46">
        <f t="shared" si="5"/>
        <v>98</v>
      </c>
      <c r="AU68" s="45">
        <f>IFERROR(AT68/AP56,"-")</f>
        <v>0.12677878395860284</v>
      </c>
      <c r="AV68" s="187">
        <f t="shared" si="13"/>
        <v>68248.877551020414</v>
      </c>
      <c r="AW68" s="199">
        <f t="shared" si="35"/>
        <v>1.0622154779969651E-2</v>
      </c>
      <c r="AX68" s="216"/>
      <c r="AY68" s="15"/>
      <c r="AZ68" s="195" t="s">
        <v>51</v>
      </c>
      <c r="BA68" s="255">
        <v>8877</v>
      </c>
      <c r="BB68" s="15"/>
      <c r="BC68" s="282">
        <v>64</v>
      </c>
      <c r="BD68" s="141" t="s">
        <v>51</v>
      </c>
      <c r="BE68" s="273">
        <f t="shared" si="22"/>
        <v>0.85542168674698793</v>
      </c>
      <c r="BF68" s="16"/>
      <c r="BG68" s="80" t="str">
        <f t="shared" si="15"/>
        <v>四條畷市</v>
      </c>
      <c r="BH68" s="261">
        <f t="shared" si="23"/>
        <v>0.82352941176470584</v>
      </c>
      <c r="BI68" s="16"/>
      <c r="BJ68" s="243">
        <f t="shared" si="14"/>
        <v>0.86474773609314359</v>
      </c>
      <c r="BK68" s="244">
        <v>0</v>
      </c>
    </row>
    <row r="69" spans="2:63" s="20" customFormat="1">
      <c r="B69" s="381"/>
      <c r="C69" s="383"/>
      <c r="D69" s="383"/>
      <c r="E69" s="371"/>
      <c r="F69" s="371"/>
      <c r="G69" s="228" t="s">
        <v>161</v>
      </c>
      <c r="H69" s="46">
        <v>3575517</v>
      </c>
      <c r="I69" s="45">
        <f>IFERROR(H69/E56,"-")</f>
        <v>9.8271666449492485E-3</v>
      </c>
      <c r="J69" s="46">
        <v>54</v>
      </c>
      <c r="K69" s="45">
        <f>IFERROR(J69/F56,"-")</f>
        <v>0.10037174721189591</v>
      </c>
      <c r="L69" s="187">
        <f t="shared" si="9"/>
        <v>66213.277777777781</v>
      </c>
      <c r="M69" s="199">
        <f t="shared" si="31"/>
        <v>5.8530240624322565E-3</v>
      </c>
      <c r="N69" s="371"/>
      <c r="O69" s="371"/>
      <c r="P69" s="228" t="s">
        <v>161</v>
      </c>
      <c r="Q69" s="46">
        <v>435176</v>
      </c>
      <c r="R69" s="45">
        <f>IFERROR(Q69/N56,"-")</f>
        <v>5.9621481357669155E-3</v>
      </c>
      <c r="S69" s="46">
        <v>8</v>
      </c>
      <c r="T69" s="45">
        <f>IFERROR(S69/O56,"-")</f>
        <v>0.1038961038961039</v>
      </c>
      <c r="U69" s="187">
        <f t="shared" si="10"/>
        <v>54397</v>
      </c>
      <c r="V69" s="199">
        <f t="shared" si="32"/>
        <v>8.6711467591588987E-4</v>
      </c>
      <c r="W69" s="371"/>
      <c r="X69" s="371"/>
      <c r="Y69" s="228" t="s">
        <v>161</v>
      </c>
      <c r="Z69" s="46">
        <v>114570</v>
      </c>
      <c r="AA69" s="45">
        <f>IFERROR(Z69/W56,"-")</f>
        <v>2.1529340467812629E-3</v>
      </c>
      <c r="AB69" s="46">
        <v>1</v>
      </c>
      <c r="AC69" s="45">
        <f>IFERROR(AB69/X56,"-")</f>
        <v>1.6393442622950821E-2</v>
      </c>
      <c r="AD69" s="187">
        <f t="shared" si="11"/>
        <v>114570</v>
      </c>
      <c r="AE69" s="199">
        <f t="shared" si="33"/>
        <v>1.0838933448948623E-4</v>
      </c>
      <c r="AF69" s="371"/>
      <c r="AG69" s="371"/>
      <c r="AH69" s="228" t="s">
        <v>161</v>
      </c>
      <c r="AI69" s="46">
        <v>809567</v>
      </c>
      <c r="AJ69" s="45">
        <f>IFERROR(AI69/AF56,"-")</f>
        <v>9.4647476389191892E-3</v>
      </c>
      <c r="AK69" s="46">
        <v>10</v>
      </c>
      <c r="AL69" s="45">
        <f>IFERROR(AK69/AG56,"-")</f>
        <v>0.10309278350515463</v>
      </c>
      <c r="AM69" s="187">
        <f t="shared" si="12"/>
        <v>80956.7</v>
      </c>
      <c r="AN69" s="199">
        <f t="shared" si="34"/>
        <v>1.0838933448948623E-3</v>
      </c>
      <c r="AO69" s="371"/>
      <c r="AP69" s="401"/>
      <c r="AQ69" s="228" t="s">
        <v>161</v>
      </c>
      <c r="AR69" s="46">
        <f t="shared" si="30"/>
        <v>4934830</v>
      </c>
      <c r="AS69" s="45">
        <f>IFERROR(AR69/AO56,"-")</f>
        <v>8.5736558876376313E-3</v>
      </c>
      <c r="AT69" s="46">
        <f t="shared" ref="AT69:AT132" si="36">SUM(J69,S69,AB69,AK69)</f>
        <v>73</v>
      </c>
      <c r="AU69" s="45">
        <f>IFERROR(AT69/AP56,"-")</f>
        <v>9.4437257438551095E-2</v>
      </c>
      <c r="AV69" s="187">
        <f t="shared" si="13"/>
        <v>67600.410958904104</v>
      </c>
      <c r="AW69" s="199">
        <f t="shared" si="35"/>
        <v>7.9124214177324955E-3</v>
      </c>
      <c r="AX69" s="216"/>
      <c r="AY69" s="15"/>
      <c r="AZ69" s="195" t="s">
        <v>11</v>
      </c>
      <c r="BA69" s="255">
        <v>4292</v>
      </c>
      <c r="BB69" s="15"/>
      <c r="BC69" s="282">
        <v>65</v>
      </c>
      <c r="BD69" s="141" t="s">
        <v>11</v>
      </c>
      <c r="BE69" s="273">
        <f t="shared" ref="BE69:BE78" si="37">INDEX($AL:$AL,(ROW()+($BC69)*16))</f>
        <v>0.80392156862745101</v>
      </c>
      <c r="BF69" s="16"/>
      <c r="BG69" s="80" t="str">
        <f t="shared" si="15"/>
        <v>岸和田市</v>
      </c>
      <c r="BH69" s="261">
        <f t="shared" ref="BH69:BH78" si="38">LARGE(BE$5:BE$78,ROW(A65))</f>
        <v>0.8190045248868778</v>
      </c>
      <c r="BI69" s="16"/>
      <c r="BJ69" s="243">
        <f t="shared" si="14"/>
        <v>0.86474773609314359</v>
      </c>
      <c r="BK69" s="244">
        <v>0</v>
      </c>
    </row>
    <row r="70" spans="2:63" s="20" customFormat="1">
      <c r="B70" s="381"/>
      <c r="C70" s="383"/>
      <c r="D70" s="383"/>
      <c r="E70" s="371"/>
      <c r="F70" s="371"/>
      <c r="G70" s="228" t="s">
        <v>162</v>
      </c>
      <c r="H70" s="46">
        <v>1123829</v>
      </c>
      <c r="I70" s="45">
        <f>IFERROR(H70/E56,"-")</f>
        <v>3.0887994277265835E-3</v>
      </c>
      <c r="J70" s="46">
        <v>34</v>
      </c>
      <c r="K70" s="45">
        <f>IFERROR(J70/F56,"-")</f>
        <v>6.3197026022304828E-2</v>
      </c>
      <c r="L70" s="187">
        <f t="shared" ref="L70:L133" si="39">IFERROR(H70/J70,"-")</f>
        <v>33053.794117647056</v>
      </c>
      <c r="M70" s="199">
        <f t="shared" si="31"/>
        <v>3.6852373726425319E-3</v>
      </c>
      <c r="N70" s="371"/>
      <c r="O70" s="371"/>
      <c r="P70" s="228" t="s">
        <v>162</v>
      </c>
      <c r="Q70" s="46">
        <v>670350</v>
      </c>
      <c r="R70" s="45">
        <f>IFERROR(Q70/N56,"-")</f>
        <v>9.1841599785175455E-3</v>
      </c>
      <c r="S70" s="46">
        <v>9</v>
      </c>
      <c r="T70" s="45">
        <f>IFERROR(S70/O56,"-")</f>
        <v>0.11688311688311688</v>
      </c>
      <c r="U70" s="187">
        <f t="shared" ref="U70:U133" si="40">IFERROR(Q70/S70,"-")</f>
        <v>74483.333333333328</v>
      </c>
      <c r="V70" s="199">
        <f t="shared" si="32"/>
        <v>9.7550401040537608E-4</v>
      </c>
      <c r="W70" s="371"/>
      <c r="X70" s="371"/>
      <c r="Y70" s="228" t="s">
        <v>162</v>
      </c>
      <c r="Z70" s="46">
        <v>192268</v>
      </c>
      <c r="AA70" s="45">
        <f>IFERROR(Z70/W56,"-")</f>
        <v>3.6129905150260968E-3</v>
      </c>
      <c r="AB70" s="46">
        <v>1</v>
      </c>
      <c r="AC70" s="45">
        <f>IFERROR(AB70/X56,"-")</f>
        <v>1.6393442622950821E-2</v>
      </c>
      <c r="AD70" s="187">
        <f t="shared" ref="AD70:AD133" si="41">IFERROR(Z70/AB70,"-")</f>
        <v>192268</v>
      </c>
      <c r="AE70" s="199">
        <f t="shared" si="33"/>
        <v>1.0838933448948623E-4</v>
      </c>
      <c r="AF70" s="371"/>
      <c r="AG70" s="371"/>
      <c r="AH70" s="228" t="s">
        <v>162</v>
      </c>
      <c r="AI70" s="46">
        <v>175677</v>
      </c>
      <c r="AJ70" s="45">
        <f>IFERROR(AI70/AF56,"-")</f>
        <v>2.0538614728149818E-3</v>
      </c>
      <c r="AK70" s="46">
        <v>7</v>
      </c>
      <c r="AL70" s="45">
        <f>IFERROR(AK70/AG56,"-")</f>
        <v>7.2164948453608241E-2</v>
      </c>
      <c r="AM70" s="187">
        <f t="shared" ref="AM70:AM133" si="42">IFERROR(AI70/AK70,"-")</f>
        <v>25096.714285714286</v>
      </c>
      <c r="AN70" s="199">
        <f t="shared" si="34"/>
        <v>7.5872534142640367E-4</v>
      </c>
      <c r="AO70" s="371"/>
      <c r="AP70" s="401"/>
      <c r="AQ70" s="228" t="s">
        <v>162</v>
      </c>
      <c r="AR70" s="46">
        <f t="shared" si="30"/>
        <v>2162124</v>
      </c>
      <c r="AS70" s="45">
        <f>IFERROR(AR70/AO56,"-")</f>
        <v>3.7564226452385641E-3</v>
      </c>
      <c r="AT70" s="46">
        <f t="shared" si="36"/>
        <v>51</v>
      </c>
      <c r="AU70" s="45">
        <f>IFERROR(AT70/AP56,"-")</f>
        <v>6.5976714100905567E-2</v>
      </c>
      <c r="AV70" s="187">
        <f t="shared" ref="AV70:AV133" si="43">IFERROR(AR70/AT70,"-")</f>
        <v>42394.588235294119</v>
      </c>
      <c r="AW70" s="199">
        <f t="shared" si="35"/>
        <v>5.5278560589637976E-3</v>
      </c>
      <c r="AX70" s="216"/>
      <c r="AY70" s="15"/>
      <c r="AZ70" s="195" t="s">
        <v>5</v>
      </c>
      <c r="BA70" s="255">
        <v>4374</v>
      </c>
      <c r="BB70" s="15"/>
      <c r="BC70" s="282">
        <v>66</v>
      </c>
      <c r="BD70" s="141" t="s">
        <v>5</v>
      </c>
      <c r="BE70" s="273">
        <f t="shared" si="37"/>
        <v>0.84269662921348309</v>
      </c>
      <c r="BF70" s="16"/>
      <c r="BG70" s="80" t="str">
        <f t="shared" ref="BG70:BG78" si="44">INDEX($BD$5:$BD$78,MATCH(BH70,BE$5:BE$78,0))</f>
        <v>交野市</v>
      </c>
      <c r="BH70" s="261">
        <f t="shared" si="38"/>
        <v>0.81443298969072164</v>
      </c>
      <c r="BI70" s="16"/>
      <c r="BJ70" s="243">
        <f t="shared" ref="BJ70:BJ78" si="45">$AL$1279</f>
        <v>0.86474773609314359</v>
      </c>
      <c r="BK70" s="244">
        <v>0</v>
      </c>
    </row>
    <row r="71" spans="2:63" s="20" customFormat="1">
      <c r="B71" s="381"/>
      <c r="C71" s="383"/>
      <c r="D71" s="383"/>
      <c r="E71" s="371"/>
      <c r="F71" s="371"/>
      <c r="G71" s="229" t="s">
        <v>163</v>
      </c>
      <c r="H71" s="48">
        <v>252921</v>
      </c>
      <c r="I71" s="47">
        <f>IFERROR(H71/E56,"-")</f>
        <v>6.9514333591679444E-4</v>
      </c>
      <c r="J71" s="48">
        <v>45</v>
      </c>
      <c r="K71" s="47">
        <f>IFERROR(J71/F56,"-")</f>
        <v>8.3643122676579931E-2</v>
      </c>
      <c r="L71" s="188">
        <f t="shared" si="39"/>
        <v>5620.4666666666662</v>
      </c>
      <c r="M71" s="200">
        <f t="shared" si="31"/>
        <v>4.8775200520268808E-3</v>
      </c>
      <c r="N71" s="371"/>
      <c r="O71" s="371"/>
      <c r="P71" s="229" t="s">
        <v>163</v>
      </c>
      <c r="Q71" s="48">
        <v>101262</v>
      </c>
      <c r="R71" s="47">
        <f>IFERROR(Q71/N56,"-")</f>
        <v>1.3873445330717443E-3</v>
      </c>
      <c r="S71" s="48">
        <v>8</v>
      </c>
      <c r="T71" s="47">
        <f>IFERROR(S71/O56,"-")</f>
        <v>0.1038961038961039</v>
      </c>
      <c r="U71" s="188">
        <f t="shared" si="40"/>
        <v>12657.75</v>
      </c>
      <c r="V71" s="200">
        <f t="shared" si="32"/>
        <v>8.6711467591588987E-4</v>
      </c>
      <c r="W71" s="371"/>
      <c r="X71" s="371"/>
      <c r="Y71" s="229" t="s">
        <v>163</v>
      </c>
      <c r="Z71" s="48">
        <v>166988</v>
      </c>
      <c r="AA71" s="47">
        <f>IFERROR(Z71/W56,"-")</f>
        <v>3.1379431841137258E-3</v>
      </c>
      <c r="AB71" s="48">
        <v>9</v>
      </c>
      <c r="AC71" s="47">
        <f>IFERROR(AB71/X56,"-")</f>
        <v>0.14754098360655737</v>
      </c>
      <c r="AD71" s="188">
        <f t="shared" si="41"/>
        <v>18554.222222222223</v>
      </c>
      <c r="AE71" s="200">
        <f t="shared" si="33"/>
        <v>9.7550401040537608E-4</v>
      </c>
      <c r="AF71" s="371"/>
      <c r="AG71" s="371"/>
      <c r="AH71" s="229" t="s">
        <v>163</v>
      </c>
      <c r="AI71" s="48">
        <v>149242</v>
      </c>
      <c r="AJ71" s="47">
        <f>IFERROR(AI71/AF56,"-")</f>
        <v>1.7448066276510498E-3</v>
      </c>
      <c r="AK71" s="48">
        <v>16</v>
      </c>
      <c r="AL71" s="47">
        <f>IFERROR(AK71/AG56,"-")</f>
        <v>0.16494845360824742</v>
      </c>
      <c r="AM71" s="188">
        <f t="shared" si="42"/>
        <v>9327.625</v>
      </c>
      <c r="AN71" s="200">
        <f t="shared" si="34"/>
        <v>1.7342293518317797E-3</v>
      </c>
      <c r="AO71" s="371"/>
      <c r="AP71" s="401"/>
      <c r="AQ71" s="229" t="s">
        <v>163</v>
      </c>
      <c r="AR71" s="48">
        <f t="shared" si="30"/>
        <v>670413</v>
      </c>
      <c r="AS71" s="47">
        <f>IFERROR(AR71/AO56,"-")</f>
        <v>1.1647595488798615E-3</v>
      </c>
      <c r="AT71" s="48">
        <f t="shared" si="36"/>
        <v>78</v>
      </c>
      <c r="AU71" s="47">
        <f>IFERROR(AT71/AP56,"-")</f>
        <v>0.10090556274256145</v>
      </c>
      <c r="AV71" s="188">
        <f t="shared" si="43"/>
        <v>8595.038461538461</v>
      </c>
      <c r="AW71" s="200">
        <f t="shared" si="35"/>
        <v>8.4543680901799263E-3</v>
      </c>
      <c r="AX71" s="216"/>
      <c r="AY71" s="15"/>
      <c r="AZ71" s="195" t="s">
        <v>6</v>
      </c>
      <c r="BA71" s="255">
        <v>1962</v>
      </c>
      <c r="BB71" s="15"/>
      <c r="BC71" s="282">
        <v>67</v>
      </c>
      <c r="BD71" s="141" t="s">
        <v>6</v>
      </c>
      <c r="BE71" s="273">
        <f t="shared" si="37"/>
        <v>0.82608695652173914</v>
      </c>
      <c r="BF71" s="275"/>
      <c r="BG71" s="80" t="str">
        <f t="shared" si="44"/>
        <v>堺市東区</v>
      </c>
      <c r="BH71" s="261">
        <f t="shared" si="38"/>
        <v>0.8125</v>
      </c>
      <c r="BI71" s="16"/>
      <c r="BJ71" s="243">
        <f t="shared" si="45"/>
        <v>0.86474773609314359</v>
      </c>
      <c r="BK71" s="244">
        <v>0</v>
      </c>
    </row>
    <row r="72" spans="2:63" s="20" customFormat="1">
      <c r="B72" s="381"/>
      <c r="C72" s="384"/>
      <c r="D72" s="384"/>
      <c r="E72" s="372"/>
      <c r="F72" s="372"/>
      <c r="G72" s="230" t="s">
        <v>86</v>
      </c>
      <c r="H72" s="49">
        <f>SUM(H56:H71)</f>
        <v>81754980</v>
      </c>
      <c r="I72" s="47">
        <f>IFERROR(H72/E56,"-")</f>
        <v>0.2247003195662314</v>
      </c>
      <c r="J72" s="48">
        <v>457</v>
      </c>
      <c r="K72" s="47">
        <f>IFERROR(J72/F56,"-")</f>
        <v>0.84944237918215615</v>
      </c>
      <c r="L72" s="188">
        <f t="shared" si="39"/>
        <v>178894.92341356675</v>
      </c>
      <c r="M72" s="201">
        <f t="shared" si="31"/>
        <v>4.9533925861695208E-2</v>
      </c>
      <c r="N72" s="372"/>
      <c r="O72" s="372"/>
      <c r="P72" s="230" t="s">
        <v>86</v>
      </c>
      <c r="Q72" s="49">
        <f>SUM(Q56:Q71)</f>
        <v>16386726</v>
      </c>
      <c r="R72" s="47">
        <f>IFERROR(Q72/N56,"-")</f>
        <v>0.22450706811088672</v>
      </c>
      <c r="S72" s="48">
        <v>72</v>
      </c>
      <c r="T72" s="47">
        <f>IFERROR(S72/O56,"-")</f>
        <v>0.93506493506493504</v>
      </c>
      <c r="U72" s="188">
        <f t="shared" si="40"/>
        <v>227593.41666666666</v>
      </c>
      <c r="V72" s="201">
        <f t="shared" si="32"/>
        <v>7.8040320832430086E-3</v>
      </c>
      <c r="W72" s="372"/>
      <c r="X72" s="372"/>
      <c r="Y72" s="230" t="s">
        <v>86</v>
      </c>
      <c r="Z72" s="49">
        <f>SUM(Z56:Z71)</f>
        <v>11666968</v>
      </c>
      <c r="AA72" s="47">
        <f>IFERROR(Z72/W56,"-")</f>
        <v>0.21923900349050798</v>
      </c>
      <c r="AB72" s="48">
        <v>53</v>
      </c>
      <c r="AC72" s="47">
        <f>IFERROR(AB72/X56,"-")</f>
        <v>0.86885245901639341</v>
      </c>
      <c r="AD72" s="188">
        <f t="shared" si="41"/>
        <v>220131.47169811319</v>
      </c>
      <c r="AE72" s="201">
        <f t="shared" si="33"/>
        <v>5.7446347279427705E-3</v>
      </c>
      <c r="AF72" s="372"/>
      <c r="AG72" s="372"/>
      <c r="AH72" s="230" t="s">
        <v>86</v>
      </c>
      <c r="AI72" s="49">
        <f>SUM(AI56:AI71)</f>
        <v>16774664</v>
      </c>
      <c r="AJ72" s="47">
        <f>IFERROR(AI72/AF56,"-")</f>
        <v>0.19611466560230681</v>
      </c>
      <c r="AK72" s="48">
        <v>86</v>
      </c>
      <c r="AL72" s="47">
        <f>IFERROR(AK72/AG56,"-")</f>
        <v>0.88659793814432986</v>
      </c>
      <c r="AM72" s="188">
        <f t="shared" si="42"/>
        <v>195054.23255813954</v>
      </c>
      <c r="AN72" s="201">
        <f t="shared" si="34"/>
        <v>9.321482766095816E-3</v>
      </c>
      <c r="AO72" s="372"/>
      <c r="AP72" s="402"/>
      <c r="AQ72" s="230" t="s">
        <v>86</v>
      </c>
      <c r="AR72" s="49">
        <f>SUM(AR56:AR71)</f>
        <v>126583338</v>
      </c>
      <c r="AS72" s="47">
        <f>IFERROR(AR72/AO56,"-")</f>
        <v>0.21992287092372467</v>
      </c>
      <c r="AT72" s="48">
        <f t="shared" si="36"/>
        <v>668</v>
      </c>
      <c r="AU72" s="47">
        <f>IFERROR(AT72/AP56,"-")</f>
        <v>0.86416558861578263</v>
      </c>
      <c r="AV72" s="188">
        <f t="shared" si="43"/>
        <v>189496.01497005988</v>
      </c>
      <c r="AW72" s="201">
        <f t="shared" si="35"/>
        <v>7.2404075438976812E-2</v>
      </c>
      <c r="AX72" s="216"/>
      <c r="AY72" s="15"/>
      <c r="AZ72" s="195" t="s">
        <v>52</v>
      </c>
      <c r="BA72" s="255">
        <v>2663</v>
      </c>
      <c r="BB72" s="15"/>
      <c r="BC72" s="282">
        <v>68</v>
      </c>
      <c r="BD72" s="141" t="s">
        <v>52</v>
      </c>
      <c r="BE72" s="273">
        <f t="shared" si="37"/>
        <v>0.82499999999999996</v>
      </c>
      <c r="BF72" s="275"/>
      <c r="BG72" s="80" t="str">
        <f>BD76</f>
        <v>太子町</v>
      </c>
      <c r="BH72" s="261">
        <f t="shared" si="38"/>
        <v>0.8125</v>
      </c>
      <c r="BI72" s="16"/>
      <c r="BJ72" s="243">
        <f t="shared" si="45"/>
        <v>0.86474773609314359</v>
      </c>
      <c r="BK72" s="244">
        <v>0</v>
      </c>
    </row>
    <row r="73" spans="2:63" s="20" customFormat="1">
      <c r="B73" s="381">
        <v>5</v>
      </c>
      <c r="C73" s="382" t="s">
        <v>132</v>
      </c>
      <c r="D73" s="385">
        <f>BA9</f>
        <v>7866</v>
      </c>
      <c r="E73" s="380">
        <v>512450530</v>
      </c>
      <c r="F73" s="380">
        <v>765</v>
      </c>
      <c r="G73" s="226" t="s">
        <v>149</v>
      </c>
      <c r="H73" s="44">
        <v>6223906</v>
      </c>
      <c r="I73" s="43">
        <f>IFERROR(H73/E73,"-")</f>
        <v>1.2145379184211205E-2</v>
      </c>
      <c r="J73" s="44">
        <v>135</v>
      </c>
      <c r="K73" s="43">
        <f>IFERROR(J73/F73,"-")</f>
        <v>0.17647058823529413</v>
      </c>
      <c r="L73" s="186">
        <f t="shared" si="39"/>
        <v>46103.007407407407</v>
      </c>
      <c r="M73" s="198">
        <f>IFERROR(J73/$BA$9,0)</f>
        <v>1.7162471395881007E-2</v>
      </c>
      <c r="N73" s="380">
        <v>71254700</v>
      </c>
      <c r="O73" s="380">
        <v>107</v>
      </c>
      <c r="P73" s="226" t="s">
        <v>149</v>
      </c>
      <c r="Q73" s="44">
        <v>592346</v>
      </c>
      <c r="R73" s="43">
        <f>IFERROR(Q73/N73,"-")</f>
        <v>8.3130796986023384E-3</v>
      </c>
      <c r="S73" s="44">
        <v>25</v>
      </c>
      <c r="T73" s="43">
        <f>IFERROR(S73/O73,"-")</f>
        <v>0.23364485981308411</v>
      </c>
      <c r="U73" s="186">
        <f t="shared" si="40"/>
        <v>23693.84</v>
      </c>
      <c r="V73" s="198">
        <f>IFERROR(S73/$BA$9,0)</f>
        <v>3.178235443681668E-3</v>
      </c>
      <c r="W73" s="380">
        <v>54175210</v>
      </c>
      <c r="X73" s="380">
        <v>65</v>
      </c>
      <c r="Y73" s="226" t="s">
        <v>149</v>
      </c>
      <c r="Z73" s="44">
        <v>372032</v>
      </c>
      <c r="AA73" s="43">
        <f>IFERROR(Z73/W73,"-")</f>
        <v>6.8671999610153793E-3</v>
      </c>
      <c r="AB73" s="44">
        <v>15</v>
      </c>
      <c r="AC73" s="43">
        <f>IFERROR(AB73/X73,"-")</f>
        <v>0.23076923076923078</v>
      </c>
      <c r="AD73" s="186">
        <f t="shared" si="41"/>
        <v>24802.133333333335</v>
      </c>
      <c r="AE73" s="198">
        <f>IFERROR(AB73/$BA$9,0)</f>
        <v>1.9069412662090007E-3</v>
      </c>
      <c r="AF73" s="380">
        <v>69807350</v>
      </c>
      <c r="AG73" s="380">
        <v>84</v>
      </c>
      <c r="AH73" s="226" t="s">
        <v>149</v>
      </c>
      <c r="AI73" s="44">
        <v>3148521</v>
      </c>
      <c r="AJ73" s="43">
        <f>IFERROR(AI73/AF73,"-")</f>
        <v>4.5103001331521682E-2</v>
      </c>
      <c r="AK73" s="44">
        <v>26</v>
      </c>
      <c r="AL73" s="43">
        <f>IFERROR(AK73/AG73,"-")</f>
        <v>0.30952380952380953</v>
      </c>
      <c r="AM73" s="186">
        <f t="shared" si="42"/>
        <v>121096.96153846153</v>
      </c>
      <c r="AN73" s="198">
        <f>IFERROR(AK73/$BA$9,0)</f>
        <v>3.3053648614289346E-3</v>
      </c>
      <c r="AO73" s="380">
        <f>SUM(E73,N73,W73,AF73)</f>
        <v>707687790</v>
      </c>
      <c r="AP73" s="400">
        <f>SUM(F73,O73,X73,AG73)</f>
        <v>1021</v>
      </c>
      <c r="AQ73" s="226" t="s">
        <v>149</v>
      </c>
      <c r="AR73" s="44">
        <f t="shared" ref="AR73:AR88" si="46">SUM(H73,Q73,Z73,AI73)</f>
        <v>10336805</v>
      </c>
      <c r="AS73" s="43">
        <f>IFERROR(AR73/AO73,"-")</f>
        <v>1.4606448134423798E-2</v>
      </c>
      <c r="AT73" s="44">
        <f t="shared" si="36"/>
        <v>201</v>
      </c>
      <c r="AU73" s="43">
        <f>IFERROR(AT73/AP73,"-")</f>
        <v>0.19686581782566112</v>
      </c>
      <c r="AV73" s="186">
        <f t="shared" si="43"/>
        <v>51426.890547263683</v>
      </c>
      <c r="AW73" s="198">
        <f>IFERROR(AT73/$BA$9,0)</f>
        <v>2.5553012967200611E-2</v>
      </c>
      <c r="AX73" s="216"/>
      <c r="AY73" s="15"/>
      <c r="AZ73" s="195" t="s">
        <v>53</v>
      </c>
      <c r="BA73" s="255">
        <v>5922</v>
      </c>
      <c r="BB73" s="15"/>
      <c r="BC73" s="282">
        <v>69</v>
      </c>
      <c r="BD73" s="141" t="s">
        <v>53</v>
      </c>
      <c r="BE73" s="273">
        <f t="shared" si="37"/>
        <v>0.80882352941176472</v>
      </c>
      <c r="BF73" s="16"/>
      <c r="BG73" s="80" t="str">
        <f t="shared" si="44"/>
        <v>貝塚市</v>
      </c>
      <c r="BH73" s="261">
        <f t="shared" si="38"/>
        <v>0.80981595092024539</v>
      </c>
      <c r="BI73" s="16"/>
      <c r="BJ73" s="243">
        <f t="shared" si="45"/>
        <v>0.86474773609314359</v>
      </c>
      <c r="BK73" s="244">
        <v>0</v>
      </c>
    </row>
    <row r="74" spans="2:63" s="20" customFormat="1">
      <c r="B74" s="381"/>
      <c r="C74" s="383"/>
      <c r="D74" s="383"/>
      <c r="E74" s="371"/>
      <c r="F74" s="371"/>
      <c r="G74" s="227" t="s">
        <v>150</v>
      </c>
      <c r="H74" s="46">
        <v>16486906</v>
      </c>
      <c r="I74" s="45">
        <f>IFERROR(H74/E73,"-")</f>
        <v>3.2172678209543462E-2</v>
      </c>
      <c r="J74" s="46">
        <v>230</v>
      </c>
      <c r="K74" s="45">
        <f>IFERROR(J74/F73,"-")</f>
        <v>0.30065359477124182</v>
      </c>
      <c r="L74" s="187">
        <f t="shared" si="39"/>
        <v>71682.2</v>
      </c>
      <c r="M74" s="199">
        <f t="shared" ref="M74:M89" si="47">IFERROR(J74/$BA$9,0)</f>
        <v>2.9239766081871343E-2</v>
      </c>
      <c r="N74" s="371"/>
      <c r="O74" s="371"/>
      <c r="P74" s="227" t="s">
        <v>150</v>
      </c>
      <c r="Q74" s="46">
        <v>1860459</v>
      </c>
      <c r="R74" s="45">
        <f>IFERROR(Q74/N73,"-")</f>
        <v>2.61099829204249E-2</v>
      </c>
      <c r="S74" s="46">
        <v>29</v>
      </c>
      <c r="T74" s="45">
        <f>IFERROR(S74/O73,"-")</f>
        <v>0.27102803738317754</v>
      </c>
      <c r="U74" s="187">
        <f t="shared" si="40"/>
        <v>64153.758620689652</v>
      </c>
      <c r="V74" s="199">
        <f t="shared" ref="V74:V89" si="48">IFERROR(S74/$BA$9,0)</f>
        <v>3.6867531146707348E-3</v>
      </c>
      <c r="W74" s="371"/>
      <c r="X74" s="371"/>
      <c r="Y74" s="227" t="s">
        <v>150</v>
      </c>
      <c r="Z74" s="46">
        <v>885963</v>
      </c>
      <c r="AA74" s="45">
        <f>IFERROR(Z74/W73,"-")</f>
        <v>1.6353660650323277E-2</v>
      </c>
      <c r="AB74" s="46">
        <v>28</v>
      </c>
      <c r="AC74" s="45">
        <f>IFERROR(AB74/X73,"-")</f>
        <v>0.43076923076923079</v>
      </c>
      <c r="AD74" s="187">
        <f t="shared" si="41"/>
        <v>31641.535714285714</v>
      </c>
      <c r="AE74" s="199">
        <f t="shared" ref="AE74:AE89" si="49">IFERROR(AB74/$BA$9,0)</f>
        <v>3.5596236969234682E-3</v>
      </c>
      <c r="AF74" s="371"/>
      <c r="AG74" s="371"/>
      <c r="AH74" s="227" t="s">
        <v>150</v>
      </c>
      <c r="AI74" s="46">
        <v>1210134</v>
      </c>
      <c r="AJ74" s="45">
        <f>IFERROR(AI74/AF73,"-")</f>
        <v>1.733533789780016E-2</v>
      </c>
      <c r="AK74" s="46">
        <v>31</v>
      </c>
      <c r="AL74" s="45">
        <f>IFERROR(AK74/AG73,"-")</f>
        <v>0.36904761904761907</v>
      </c>
      <c r="AM74" s="187">
        <f t="shared" si="42"/>
        <v>39036.580645161288</v>
      </c>
      <c r="AN74" s="199">
        <f t="shared" ref="AN74:AN89" si="50">IFERROR(AK74/$BA$9,0)</f>
        <v>3.941011950165268E-3</v>
      </c>
      <c r="AO74" s="371"/>
      <c r="AP74" s="401"/>
      <c r="AQ74" s="227" t="s">
        <v>150</v>
      </c>
      <c r="AR74" s="46">
        <f t="shared" si="46"/>
        <v>20443462</v>
      </c>
      <c r="AS74" s="45">
        <f>IFERROR(AR74/AO73,"-")</f>
        <v>2.8887685062363447E-2</v>
      </c>
      <c r="AT74" s="46">
        <f t="shared" si="36"/>
        <v>318</v>
      </c>
      <c r="AU74" s="45">
        <f>IFERROR(AT74/AP73,"-")</f>
        <v>0.31145935357492655</v>
      </c>
      <c r="AV74" s="187">
        <f t="shared" si="43"/>
        <v>64287.616352201258</v>
      </c>
      <c r="AW74" s="199">
        <f t="shared" ref="AW74:AW89" si="51">IFERROR(AT74/$BA$9,0)</f>
        <v>4.0427154843630818E-2</v>
      </c>
      <c r="AX74" s="216"/>
      <c r="AY74" s="15"/>
      <c r="AZ74" s="195" t="s">
        <v>54</v>
      </c>
      <c r="BA74" s="255">
        <v>1120</v>
      </c>
      <c r="BB74" s="15"/>
      <c r="BC74" s="282">
        <v>70</v>
      </c>
      <c r="BD74" s="141" t="s">
        <v>54</v>
      </c>
      <c r="BE74" s="273">
        <f t="shared" si="37"/>
        <v>0.8</v>
      </c>
      <c r="BF74" s="16"/>
      <c r="BG74" s="80" t="str">
        <f t="shared" si="44"/>
        <v>熊取町</v>
      </c>
      <c r="BH74" s="261">
        <f t="shared" si="38"/>
        <v>0.80882352941176472</v>
      </c>
      <c r="BI74" s="16"/>
      <c r="BJ74" s="243">
        <f t="shared" si="45"/>
        <v>0.86474773609314359</v>
      </c>
      <c r="BK74" s="244">
        <v>0</v>
      </c>
    </row>
    <row r="75" spans="2:63" s="20" customFormat="1">
      <c r="B75" s="381"/>
      <c r="C75" s="383"/>
      <c r="D75" s="383"/>
      <c r="E75" s="371"/>
      <c r="F75" s="371"/>
      <c r="G75" s="228" t="s">
        <v>151</v>
      </c>
      <c r="H75" s="46">
        <v>8494435</v>
      </c>
      <c r="I75" s="45">
        <f>IFERROR(H75/E73,"-")</f>
        <v>1.657610735615787E-2</v>
      </c>
      <c r="J75" s="46">
        <v>197</v>
      </c>
      <c r="K75" s="45">
        <f>IFERROR(J75/F73,"-")</f>
        <v>0.25751633986928102</v>
      </c>
      <c r="L75" s="187">
        <f t="shared" si="39"/>
        <v>43118.959390862947</v>
      </c>
      <c r="M75" s="199">
        <f t="shared" si="47"/>
        <v>2.5044495296211545E-2</v>
      </c>
      <c r="N75" s="371"/>
      <c r="O75" s="371"/>
      <c r="P75" s="228" t="s">
        <v>151</v>
      </c>
      <c r="Q75" s="46">
        <v>873161</v>
      </c>
      <c r="R75" s="45">
        <f>IFERROR(Q75/N73,"-")</f>
        <v>1.2254082888567351E-2</v>
      </c>
      <c r="S75" s="46">
        <v>33</v>
      </c>
      <c r="T75" s="45">
        <f>IFERROR(S75/O73,"-")</f>
        <v>0.30841121495327101</v>
      </c>
      <c r="U75" s="187">
        <f t="shared" si="40"/>
        <v>26459.424242424244</v>
      </c>
      <c r="V75" s="199">
        <f t="shared" si="48"/>
        <v>4.195270785659802E-3</v>
      </c>
      <c r="W75" s="371"/>
      <c r="X75" s="371"/>
      <c r="Y75" s="228" t="s">
        <v>151</v>
      </c>
      <c r="Z75" s="46">
        <v>308964</v>
      </c>
      <c r="AA75" s="45">
        <f>IFERROR(Z75/W73,"-")</f>
        <v>5.7030512664371768E-3</v>
      </c>
      <c r="AB75" s="46">
        <v>15</v>
      </c>
      <c r="AC75" s="45">
        <f>IFERROR(AB75/X73,"-")</f>
        <v>0.23076923076923078</v>
      </c>
      <c r="AD75" s="187">
        <f t="shared" si="41"/>
        <v>20597.599999999999</v>
      </c>
      <c r="AE75" s="199">
        <f t="shared" si="49"/>
        <v>1.9069412662090007E-3</v>
      </c>
      <c r="AF75" s="371"/>
      <c r="AG75" s="371"/>
      <c r="AH75" s="228" t="s">
        <v>151</v>
      </c>
      <c r="AI75" s="46">
        <v>1517965</v>
      </c>
      <c r="AJ75" s="45">
        <f>IFERROR(AI75/AF73,"-")</f>
        <v>2.174505979671195E-2</v>
      </c>
      <c r="AK75" s="46">
        <v>30</v>
      </c>
      <c r="AL75" s="45">
        <f>IFERROR(AK75/AG73,"-")</f>
        <v>0.35714285714285715</v>
      </c>
      <c r="AM75" s="187">
        <f t="shared" si="42"/>
        <v>50598.833333333336</v>
      </c>
      <c r="AN75" s="199">
        <f t="shared" si="50"/>
        <v>3.8138825324180014E-3</v>
      </c>
      <c r="AO75" s="371"/>
      <c r="AP75" s="401"/>
      <c r="AQ75" s="228" t="s">
        <v>151</v>
      </c>
      <c r="AR75" s="46">
        <f t="shared" si="46"/>
        <v>11194525</v>
      </c>
      <c r="AS75" s="45">
        <f>IFERROR(AR75/AO73,"-")</f>
        <v>1.5818451523658475E-2</v>
      </c>
      <c r="AT75" s="46">
        <f t="shared" si="36"/>
        <v>275</v>
      </c>
      <c r="AU75" s="45">
        <f>IFERROR(AT75/AP73,"-")</f>
        <v>0.26934378060724778</v>
      </c>
      <c r="AV75" s="187">
        <f t="shared" si="43"/>
        <v>40707.36363636364</v>
      </c>
      <c r="AW75" s="199">
        <f t="shared" si="51"/>
        <v>3.4960589880498348E-2</v>
      </c>
      <c r="AX75" s="216"/>
      <c r="AY75" s="15"/>
      <c r="AZ75" s="195" t="s">
        <v>55</v>
      </c>
      <c r="BA75" s="255">
        <v>3264</v>
      </c>
      <c r="BB75" s="15"/>
      <c r="BC75" s="282">
        <v>71</v>
      </c>
      <c r="BD75" s="141" t="s">
        <v>55</v>
      </c>
      <c r="BE75" s="273">
        <f t="shared" si="37"/>
        <v>0.78260869565217395</v>
      </c>
      <c r="BF75" s="16"/>
      <c r="BG75" s="80" t="str">
        <f t="shared" si="44"/>
        <v>島本町</v>
      </c>
      <c r="BH75" s="261">
        <f t="shared" si="38"/>
        <v>0.80392156862745101</v>
      </c>
      <c r="BI75" s="16"/>
      <c r="BJ75" s="243">
        <f t="shared" si="45"/>
        <v>0.86474773609314359</v>
      </c>
      <c r="BK75" s="244">
        <v>0</v>
      </c>
    </row>
    <row r="76" spans="2:63" s="20" customFormat="1">
      <c r="B76" s="381"/>
      <c r="C76" s="383"/>
      <c r="D76" s="383"/>
      <c r="E76" s="371"/>
      <c r="F76" s="371"/>
      <c r="G76" s="228" t="s">
        <v>152</v>
      </c>
      <c r="H76" s="46">
        <v>1052978</v>
      </c>
      <c r="I76" s="45">
        <f>IFERROR(H76/E73,"-")</f>
        <v>2.0547895618334127E-3</v>
      </c>
      <c r="J76" s="46">
        <v>62</v>
      </c>
      <c r="K76" s="45">
        <f>IFERROR(J76/F73,"-")</f>
        <v>8.1045751633986932E-2</v>
      </c>
      <c r="L76" s="187">
        <f t="shared" si="39"/>
        <v>16983.516129032258</v>
      </c>
      <c r="M76" s="199">
        <f t="shared" si="47"/>
        <v>7.882023900330536E-3</v>
      </c>
      <c r="N76" s="371"/>
      <c r="O76" s="371"/>
      <c r="P76" s="228" t="s">
        <v>152</v>
      </c>
      <c r="Q76" s="46">
        <v>56383</v>
      </c>
      <c r="R76" s="45">
        <f>IFERROR(Q76/N73,"-")</f>
        <v>7.9128815362355042E-4</v>
      </c>
      <c r="S76" s="46">
        <v>7</v>
      </c>
      <c r="T76" s="45">
        <f>IFERROR(S76/O73,"-")</f>
        <v>6.5420560747663545E-2</v>
      </c>
      <c r="U76" s="187">
        <f t="shared" si="40"/>
        <v>8054.7142857142853</v>
      </c>
      <c r="V76" s="199">
        <f t="shared" si="48"/>
        <v>8.8990592423086705E-4</v>
      </c>
      <c r="W76" s="371"/>
      <c r="X76" s="371"/>
      <c r="Y76" s="228" t="s">
        <v>152</v>
      </c>
      <c r="Z76" s="46">
        <v>78490</v>
      </c>
      <c r="AA76" s="45">
        <f>IFERROR(Z76/W73,"-")</f>
        <v>1.4488176418697776E-3</v>
      </c>
      <c r="AB76" s="46">
        <v>7</v>
      </c>
      <c r="AC76" s="45">
        <f>IFERROR(AB76/X73,"-")</f>
        <v>0.1076923076923077</v>
      </c>
      <c r="AD76" s="187">
        <f t="shared" si="41"/>
        <v>11212.857142857143</v>
      </c>
      <c r="AE76" s="199">
        <f t="shared" si="49"/>
        <v>8.8990592423086705E-4</v>
      </c>
      <c r="AF76" s="371"/>
      <c r="AG76" s="371"/>
      <c r="AH76" s="228" t="s">
        <v>152</v>
      </c>
      <c r="AI76" s="46">
        <v>112351</v>
      </c>
      <c r="AJ76" s="45">
        <f>IFERROR(AI76/AF73,"-")</f>
        <v>1.6094437047101773E-3</v>
      </c>
      <c r="AK76" s="46">
        <v>10</v>
      </c>
      <c r="AL76" s="45">
        <f>IFERROR(AK76/AG73,"-")</f>
        <v>0.11904761904761904</v>
      </c>
      <c r="AM76" s="187">
        <f t="shared" si="42"/>
        <v>11235.1</v>
      </c>
      <c r="AN76" s="199">
        <f t="shared" si="50"/>
        <v>1.2712941774726673E-3</v>
      </c>
      <c r="AO76" s="371"/>
      <c r="AP76" s="401"/>
      <c r="AQ76" s="228" t="s">
        <v>152</v>
      </c>
      <c r="AR76" s="46">
        <f t="shared" si="46"/>
        <v>1300202</v>
      </c>
      <c r="AS76" s="45">
        <f>IFERROR(AR76/AO73,"-")</f>
        <v>1.8372536849900999E-3</v>
      </c>
      <c r="AT76" s="46">
        <f t="shared" si="36"/>
        <v>86</v>
      </c>
      <c r="AU76" s="45">
        <f>IFERROR(AT76/AP73,"-")</f>
        <v>8.4231145935357493E-2</v>
      </c>
      <c r="AV76" s="187">
        <f t="shared" si="43"/>
        <v>15118.627906976744</v>
      </c>
      <c r="AW76" s="199">
        <f t="shared" si="51"/>
        <v>1.0933129926264938E-2</v>
      </c>
      <c r="AX76" s="216"/>
      <c r="AY76" s="15"/>
      <c r="AZ76" s="195" t="s">
        <v>31</v>
      </c>
      <c r="BA76" s="255">
        <v>1964</v>
      </c>
      <c r="BB76" s="15"/>
      <c r="BC76" s="282">
        <v>72</v>
      </c>
      <c r="BD76" s="141" t="s">
        <v>31</v>
      </c>
      <c r="BE76" s="273">
        <f t="shared" si="37"/>
        <v>0.8125</v>
      </c>
      <c r="BF76" s="16"/>
      <c r="BG76" s="80" t="str">
        <f t="shared" si="44"/>
        <v>田尻町</v>
      </c>
      <c r="BH76" s="261">
        <f t="shared" si="38"/>
        <v>0.8</v>
      </c>
      <c r="BI76" s="16"/>
      <c r="BJ76" s="243">
        <f t="shared" si="45"/>
        <v>0.86474773609314359</v>
      </c>
      <c r="BK76" s="244">
        <v>0</v>
      </c>
    </row>
    <row r="77" spans="2:63" s="20" customFormat="1">
      <c r="B77" s="381"/>
      <c r="C77" s="383"/>
      <c r="D77" s="383"/>
      <c r="E77" s="371"/>
      <c r="F77" s="371"/>
      <c r="G77" s="228" t="s">
        <v>153</v>
      </c>
      <c r="H77" s="46">
        <v>10035956</v>
      </c>
      <c r="I77" s="45">
        <f>IFERROR(H77/E73,"-")</f>
        <v>1.9584243575667685E-2</v>
      </c>
      <c r="J77" s="46">
        <v>239</v>
      </c>
      <c r="K77" s="45">
        <f>IFERROR(J77/F73,"-")</f>
        <v>0.31241830065359477</v>
      </c>
      <c r="L77" s="187">
        <f t="shared" si="39"/>
        <v>41991.447698744771</v>
      </c>
      <c r="M77" s="199">
        <f t="shared" si="47"/>
        <v>3.0383930841596747E-2</v>
      </c>
      <c r="N77" s="371"/>
      <c r="O77" s="371"/>
      <c r="P77" s="228" t="s">
        <v>153</v>
      </c>
      <c r="Q77" s="46">
        <v>791222</v>
      </c>
      <c r="R77" s="45">
        <f>IFERROR(Q77/N73,"-")</f>
        <v>1.1104137691969792E-2</v>
      </c>
      <c r="S77" s="46">
        <v>33</v>
      </c>
      <c r="T77" s="45">
        <f>IFERROR(S77/O73,"-")</f>
        <v>0.30841121495327101</v>
      </c>
      <c r="U77" s="187">
        <f t="shared" si="40"/>
        <v>23976.424242424244</v>
      </c>
      <c r="V77" s="199">
        <f t="shared" si="48"/>
        <v>4.195270785659802E-3</v>
      </c>
      <c r="W77" s="371"/>
      <c r="X77" s="371"/>
      <c r="Y77" s="228" t="s">
        <v>153</v>
      </c>
      <c r="Z77" s="46">
        <v>450278</v>
      </c>
      <c r="AA77" s="45">
        <f>IFERROR(Z77/W73,"-")</f>
        <v>8.3115136978702993E-3</v>
      </c>
      <c r="AB77" s="46">
        <v>25</v>
      </c>
      <c r="AC77" s="45">
        <f>IFERROR(AB77/X73,"-")</f>
        <v>0.38461538461538464</v>
      </c>
      <c r="AD77" s="187">
        <f t="shared" si="41"/>
        <v>18011.12</v>
      </c>
      <c r="AE77" s="199">
        <f t="shared" si="49"/>
        <v>3.178235443681668E-3</v>
      </c>
      <c r="AF77" s="371"/>
      <c r="AG77" s="371"/>
      <c r="AH77" s="228" t="s">
        <v>153</v>
      </c>
      <c r="AI77" s="46">
        <v>963322</v>
      </c>
      <c r="AJ77" s="45">
        <f>IFERROR(AI77/AF73,"-")</f>
        <v>1.3799721662546996E-2</v>
      </c>
      <c r="AK77" s="46">
        <v>39</v>
      </c>
      <c r="AL77" s="45">
        <f>IFERROR(AK77/AG73,"-")</f>
        <v>0.4642857142857143</v>
      </c>
      <c r="AM77" s="187">
        <f t="shared" si="42"/>
        <v>24700.564102564102</v>
      </c>
      <c r="AN77" s="199">
        <f t="shared" si="50"/>
        <v>4.9580472921434016E-3</v>
      </c>
      <c r="AO77" s="371"/>
      <c r="AP77" s="401"/>
      <c r="AQ77" s="228" t="s">
        <v>153</v>
      </c>
      <c r="AR77" s="46">
        <f t="shared" si="46"/>
        <v>12240778</v>
      </c>
      <c r="AS77" s="45">
        <f>IFERROR(AR77/AO73,"-")</f>
        <v>1.729686193964149E-2</v>
      </c>
      <c r="AT77" s="46">
        <f t="shared" si="36"/>
        <v>336</v>
      </c>
      <c r="AU77" s="45">
        <f>IFERROR(AT77/AP73,"-")</f>
        <v>0.32908912830558273</v>
      </c>
      <c r="AV77" s="187">
        <f t="shared" si="43"/>
        <v>36430.886904761908</v>
      </c>
      <c r="AW77" s="199">
        <f t="shared" si="51"/>
        <v>4.2715484363081618E-2</v>
      </c>
      <c r="AX77" s="216"/>
      <c r="AY77" s="15"/>
      <c r="AZ77" s="195" t="s">
        <v>32</v>
      </c>
      <c r="BA77" s="255">
        <v>2714</v>
      </c>
      <c r="BB77" s="15"/>
      <c r="BC77" s="282">
        <v>73</v>
      </c>
      <c r="BD77" s="141" t="s">
        <v>32</v>
      </c>
      <c r="BE77" s="273">
        <f t="shared" si="37"/>
        <v>0.84375</v>
      </c>
      <c r="BF77" s="16"/>
      <c r="BG77" s="80" t="str">
        <f t="shared" si="44"/>
        <v>岬町</v>
      </c>
      <c r="BH77" s="261">
        <f t="shared" si="38"/>
        <v>0.78260869565217395</v>
      </c>
      <c r="BI77" s="16"/>
      <c r="BJ77" s="243">
        <f t="shared" si="45"/>
        <v>0.86474773609314359</v>
      </c>
      <c r="BK77" s="244">
        <v>0</v>
      </c>
    </row>
    <row r="78" spans="2:63" s="20" customFormat="1">
      <c r="B78" s="381"/>
      <c r="C78" s="383"/>
      <c r="D78" s="383"/>
      <c r="E78" s="371"/>
      <c r="F78" s="371"/>
      <c r="G78" s="228" t="s">
        <v>154</v>
      </c>
      <c r="H78" s="46">
        <v>20734751</v>
      </c>
      <c r="I78" s="45">
        <f>IFERROR(H78/E73,"-")</f>
        <v>4.0461956396064223E-2</v>
      </c>
      <c r="J78" s="46">
        <v>315</v>
      </c>
      <c r="K78" s="45">
        <f>IFERROR(J78/F73,"-")</f>
        <v>0.41176470588235292</v>
      </c>
      <c r="L78" s="187">
        <f t="shared" si="39"/>
        <v>65824.606349206355</v>
      </c>
      <c r="M78" s="199">
        <f t="shared" si="47"/>
        <v>4.0045766590389019E-2</v>
      </c>
      <c r="N78" s="371"/>
      <c r="O78" s="371"/>
      <c r="P78" s="228" t="s">
        <v>154</v>
      </c>
      <c r="Q78" s="46">
        <v>3787825</v>
      </c>
      <c r="R78" s="45">
        <f>IFERROR(Q78/N73,"-")</f>
        <v>5.3158949514909189E-2</v>
      </c>
      <c r="S78" s="46">
        <v>50</v>
      </c>
      <c r="T78" s="45">
        <f>IFERROR(S78/O73,"-")</f>
        <v>0.46728971962616822</v>
      </c>
      <c r="U78" s="187">
        <f t="shared" si="40"/>
        <v>75756.5</v>
      </c>
      <c r="V78" s="199">
        <f t="shared" si="48"/>
        <v>6.3564708873633359E-3</v>
      </c>
      <c r="W78" s="371"/>
      <c r="X78" s="371"/>
      <c r="Y78" s="228" t="s">
        <v>154</v>
      </c>
      <c r="Z78" s="46">
        <v>1588211</v>
      </c>
      <c r="AA78" s="45">
        <f>IFERROR(Z78/W73,"-")</f>
        <v>2.9316194621119143E-2</v>
      </c>
      <c r="AB78" s="46">
        <v>28</v>
      </c>
      <c r="AC78" s="45">
        <f>IFERROR(AB78/X73,"-")</f>
        <v>0.43076923076923079</v>
      </c>
      <c r="AD78" s="187">
        <f t="shared" si="41"/>
        <v>56721.821428571428</v>
      </c>
      <c r="AE78" s="199">
        <f t="shared" si="49"/>
        <v>3.5596236969234682E-3</v>
      </c>
      <c r="AF78" s="371"/>
      <c r="AG78" s="371"/>
      <c r="AH78" s="228" t="s">
        <v>154</v>
      </c>
      <c r="AI78" s="46">
        <v>2357473</v>
      </c>
      <c r="AJ78" s="45">
        <f>IFERROR(AI78/AF73,"-")</f>
        <v>3.377112868487344E-2</v>
      </c>
      <c r="AK78" s="46">
        <v>41</v>
      </c>
      <c r="AL78" s="45">
        <f>IFERROR(AK78/AG73,"-")</f>
        <v>0.48809523809523808</v>
      </c>
      <c r="AM78" s="187">
        <f t="shared" si="42"/>
        <v>57499.341463414632</v>
      </c>
      <c r="AN78" s="199">
        <f t="shared" si="50"/>
        <v>5.2123061276379357E-3</v>
      </c>
      <c r="AO78" s="371"/>
      <c r="AP78" s="401"/>
      <c r="AQ78" s="228" t="s">
        <v>154</v>
      </c>
      <c r="AR78" s="46">
        <f t="shared" si="46"/>
        <v>28468260</v>
      </c>
      <c r="AS78" s="45">
        <f>IFERROR(AR78/AO73,"-")</f>
        <v>4.0227145928291345E-2</v>
      </c>
      <c r="AT78" s="46">
        <f t="shared" si="36"/>
        <v>434</v>
      </c>
      <c r="AU78" s="45">
        <f>IFERROR(AT78/AP73,"-")</f>
        <v>0.42507345739471109</v>
      </c>
      <c r="AV78" s="187">
        <f t="shared" si="43"/>
        <v>65595.069124423957</v>
      </c>
      <c r="AW78" s="199">
        <f t="shared" si="51"/>
        <v>5.5174167302313754E-2</v>
      </c>
      <c r="AX78" s="216"/>
      <c r="AY78" s="15"/>
      <c r="AZ78" s="195" t="s">
        <v>33</v>
      </c>
      <c r="BA78" s="255">
        <v>1216</v>
      </c>
      <c r="BB78" s="15"/>
      <c r="BC78" s="282">
        <v>74</v>
      </c>
      <c r="BD78" s="141" t="s">
        <v>33</v>
      </c>
      <c r="BE78" s="273">
        <f t="shared" si="37"/>
        <v>0.83333333333333337</v>
      </c>
      <c r="BF78" s="16"/>
      <c r="BG78" s="80" t="str">
        <f t="shared" si="44"/>
        <v>泉南市</v>
      </c>
      <c r="BH78" s="261">
        <f t="shared" si="38"/>
        <v>0.77777777777777779</v>
      </c>
      <c r="BI78" s="16"/>
      <c r="BJ78" s="243">
        <f t="shared" si="45"/>
        <v>0.86474773609314359</v>
      </c>
      <c r="BK78" s="244">
        <v>999</v>
      </c>
    </row>
    <row r="79" spans="2:63" s="20" customFormat="1">
      <c r="B79" s="381"/>
      <c r="C79" s="383"/>
      <c r="D79" s="383"/>
      <c r="E79" s="371"/>
      <c r="F79" s="371"/>
      <c r="G79" s="228" t="s">
        <v>155</v>
      </c>
      <c r="H79" s="46">
        <v>7371329</v>
      </c>
      <c r="I79" s="45">
        <f>IFERROR(H79/E73,"-")</f>
        <v>1.438446946283771E-2</v>
      </c>
      <c r="J79" s="46">
        <v>74</v>
      </c>
      <c r="K79" s="45">
        <f>IFERROR(J79/F73,"-")</f>
        <v>9.6732026143790853E-2</v>
      </c>
      <c r="L79" s="187">
        <f t="shared" si="39"/>
        <v>99612.554054054053</v>
      </c>
      <c r="M79" s="199">
        <f t="shared" si="47"/>
        <v>9.4075769132977369E-3</v>
      </c>
      <c r="N79" s="371"/>
      <c r="O79" s="371"/>
      <c r="P79" s="228" t="s">
        <v>155</v>
      </c>
      <c r="Q79" s="46">
        <v>3725792</v>
      </c>
      <c r="R79" s="45">
        <f>IFERROR(Q79/N73,"-")</f>
        <v>5.2288368346228388E-2</v>
      </c>
      <c r="S79" s="46">
        <v>16</v>
      </c>
      <c r="T79" s="45">
        <f>IFERROR(S79/O73,"-")</f>
        <v>0.14953271028037382</v>
      </c>
      <c r="U79" s="187">
        <f t="shared" si="40"/>
        <v>232862</v>
      </c>
      <c r="V79" s="199">
        <f t="shared" si="48"/>
        <v>2.0340706839562673E-3</v>
      </c>
      <c r="W79" s="371"/>
      <c r="X79" s="371"/>
      <c r="Y79" s="228" t="s">
        <v>155</v>
      </c>
      <c r="Z79" s="46">
        <v>128569</v>
      </c>
      <c r="AA79" s="45">
        <f>IFERROR(Z79/W73,"-")</f>
        <v>2.373207228915218E-3</v>
      </c>
      <c r="AB79" s="46">
        <v>10</v>
      </c>
      <c r="AC79" s="45">
        <f>IFERROR(AB79/X73,"-")</f>
        <v>0.15384615384615385</v>
      </c>
      <c r="AD79" s="187">
        <f t="shared" si="41"/>
        <v>12856.9</v>
      </c>
      <c r="AE79" s="199">
        <f t="shared" si="49"/>
        <v>1.2712941774726673E-3</v>
      </c>
      <c r="AF79" s="371"/>
      <c r="AG79" s="371"/>
      <c r="AH79" s="228" t="s">
        <v>155</v>
      </c>
      <c r="AI79" s="46">
        <v>1358658</v>
      </c>
      <c r="AJ79" s="45">
        <f>IFERROR(AI79/AF73,"-")</f>
        <v>1.9462964859717494E-2</v>
      </c>
      <c r="AK79" s="46">
        <v>16</v>
      </c>
      <c r="AL79" s="45">
        <f>IFERROR(AK79/AG73,"-")</f>
        <v>0.19047619047619047</v>
      </c>
      <c r="AM79" s="187">
        <f t="shared" si="42"/>
        <v>84916.125</v>
      </c>
      <c r="AN79" s="199">
        <f t="shared" si="50"/>
        <v>2.0340706839562673E-3</v>
      </c>
      <c r="AO79" s="371"/>
      <c r="AP79" s="401"/>
      <c r="AQ79" s="228" t="s">
        <v>155</v>
      </c>
      <c r="AR79" s="46">
        <f t="shared" si="46"/>
        <v>12584348</v>
      </c>
      <c r="AS79" s="45">
        <f>IFERROR(AR79/AO73,"-")</f>
        <v>1.7782344386639764E-2</v>
      </c>
      <c r="AT79" s="46">
        <f t="shared" si="36"/>
        <v>116</v>
      </c>
      <c r="AU79" s="45">
        <f>IFERROR(AT79/AP73,"-")</f>
        <v>0.11361410381978453</v>
      </c>
      <c r="AV79" s="187">
        <f t="shared" si="43"/>
        <v>108485.75862068965</v>
      </c>
      <c r="AW79" s="199">
        <f t="shared" si="51"/>
        <v>1.4747012458682939E-2</v>
      </c>
      <c r="AX79" s="216"/>
      <c r="AY79" s="15"/>
      <c r="AZ79" s="196" t="s">
        <v>308</v>
      </c>
      <c r="BA79" s="197">
        <f>地区別_EAT10別高齢者の疾病!$BB$13</f>
        <v>1220557</v>
      </c>
      <c r="BB79" s="15"/>
      <c r="BD79" s="142"/>
      <c r="BE79" s="274"/>
      <c r="BF79" s="16"/>
      <c r="BG79" s="16"/>
      <c r="BH79" s="263"/>
      <c r="BI79" s="16"/>
    </row>
    <row r="80" spans="2:63" s="20" customFormat="1">
      <c r="B80" s="381"/>
      <c r="C80" s="383"/>
      <c r="D80" s="383"/>
      <c r="E80" s="371"/>
      <c r="F80" s="371"/>
      <c r="G80" s="228" t="s">
        <v>165</v>
      </c>
      <c r="H80" s="46">
        <v>2910</v>
      </c>
      <c r="I80" s="45">
        <f>IFERROR(H80/E73,"-")</f>
        <v>5.678596917442938E-6</v>
      </c>
      <c r="J80" s="46">
        <v>1</v>
      </c>
      <c r="K80" s="45">
        <f>IFERROR(J80/F73,"-")</f>
        <v>1.30718954248366E-3</v>
      </c>
      <c r="L80" s="187">
        <f t="shared" si="39"/>
        <v>2910</v>
      </c>
      <c r="M80" s="199">
        <f t="shared" si="47"/>
        <v>1.2712941774726671E-4</v>
      </c>
      <c r="N80" s="371"/>
      <c r="O80" s="371"/>
      <c r="P80" s="228" t="s">
        <v>165</v>
      </c>
      <c r="Q80" s="46">
        <v>0</v>
      </c>
      <c r="R80" s="45">
        <f>IFERROR(Q80/N73,"-")</f>
        <v>0</v>
      </c>
      <c r="S80" s="46">
        <v>0</v>
      </c>
      <c r="T80" s="45">
        <f>IFERROR(S80/O73,"-")</f>
        <v>0</v>
      </c>
      <c r="U80" s="187" t="str">
        <f t="shared" si="40"/>
        <v>-</v>
      </c>
      <c r="V80" s="199">
        <f t="shared" si="48"/>
        <v>0</v>
      </c>
      <c r="W80" s="371"/>
      <c r="X80" s="371"/>
      <c r="Y80" s="228" t="s">
        <v>165</v>
      </c>
      <c r="Z80" s="46">
        <v>0</v>
      </c>
      <c r="AA80" s="45">
        <f>IFERROR(Z80/W73,"-")</f>
        <v>0</v>
      </c>
      <c r="AB80" s="46">
        <v>0</v>
      </c>
      <c r="AC80" s="45">
        <f>IFERROR(AB80/X73,"-")</f>
        <v>0</v>
      </c>
      <c r="AD80" s="187" t="str">
        <f t="shared" si="41"/>
        <v>-</v>
      </c>
      <c r="AE80" s="199">
        <f t="shared" si="49"/>
        <v>0</v>
      </c>
      <c r="AF80" s="371"/>
      <c r="AG80" s="371"/>
      <c r="AH80" s="228" t="s">
        <v>165</v>
      </c>
      <c r="AI80" s="46">
        <v>0</v>
      </c>
      <c r="AJ80" s="45">
        <f>IFERROR(AI80/AF73,"-")</f>
        <v>0</v>
      </c>
      <c r="AK80" s="46">
        <v>0</v>
      </c>
      <c r="AL80" s="45">
        <f>IFERROR(AK80/AG73,"-")</f>
        <v>0</v>
      </c>
      <c r="AM80" s="187" t="str">
        <f t="shared" si="42"/>
        <v>-</v>
      </c>
      <c r="AN80" s="199">
        <f t="shared" si="50"/>
        <v>0</v>
      </c>
      <c r="AO80" s="371"/>
      <c r="AP80" s="401"/>
      <c r="AQ80" s="228" t="s">
        <v>165</v>
      </c>
      <c r="AR80" s="46">
        <f t="shared" si="46"/>
        <v>2910</v>
      </c>
      <c r="AS80" s="45">
        <f>IFERROR(AR80/AO73,"-")</f>
        <v>4.1119827713856702E-6</v>
      </c>
      <c r="AT80" s="46">
        <f t="shared" si="36"/>
        <v>1</v>
      </c>
      <c r="AU80" s="45">
        <f>IFERROR(AT80/AP73,"-")</f>
        <v>9.7943192948090111E-4</v>
      </c>
      <c r="AV80" s="187">
        <f t="shared" si="43"/>
        <v>2910</v>
      </c>
      <c r="AW80" s="199">
        <f t="shared" si="51"/>
        <v>1.2712941774726671E-4</v>
      </c>
      <c r="AX80" s="217"/>
      <c r="BE80" s="277"/>
      <c r="BG80" s="142"/>
      <c r="BH80" s="264"/>
    </row>
    <row r="81" spans="2:60" s="20" customFormat="1">
      <c r="B81" s="381"/>
      <c r="C81" s="383"/>
      <c r="D81" s="383"/>
      <c r="E81" s="371"/>
      <c r="F81" s="371"/>
      <c r="G81" s="228" t="s">
        <v>156</v>
      </c>
      <c r="H81" s="46">
        <v>75563</v>
      </c>
      <c r="I81" s="45">
        <f>IFERROR(H81/E73,"-")</f>
        <v>1.4745423328960163E-4</v>
      </c>
      <c r="J81" s="46">
        <v>6</v>
      </c>
      <c r="K81" s="45">
        <f>IFERROR(J81/F73,"-")</f>
        <v>7.8431372549019607E-3</v>
      </c>
      <c r="L81" s="187">
        <f t="shared" si="39"/>
        <v>12593.833333333334</v>
      </c>
      <c r="M81" s="199">
        <f t="shared" si="47"/>
        <v>7.6277650648360034E-4</v>
      </c>
      <c r="N81" s="371"/>
      <c r="O81" s="371"/>
      <c r="P81" s="228" t="s">
        <v>156</v>
      </c>
      <c r="Q81" s="46">
        <v>2439</v>
      </c>
      <c r="R81" s="45">
        <f>IFERROR(Q81/N73,"-")</f>
        <v>3.4229321013210358E-5</v>
      </c>
      <c r="S81" s="46">
        <v>1</v>
      </c>
      <c r="T81" s="45">
        <f>IFERROR(S81/O73,"-")</f>
        <v>9.3457943925233638E-3</v>
      </c>
      <c r="U81" s="187">
        <f t="shared" si="40"/>
        <v>2439</v>
      </c>
      <c r="V81" s="199">
        <f t="shared" si="48"/>
        <v>1.2712941774726671E-4</v>
      </c>
      <c r="W81" s="371"/>
      <c r="X81" s="371"/>
      <c r="Y81" s="228" t="s">
        <v>156</v>
      </c>
      <c r="Z81" s="46">
        <v>66011</v>
      </c>
      <c r="AA81" s="45">
        <f>IFERROR(Z81/W73,"-")</f>
        <v>1.2184724341631533E-3</v>
      </c>
      <c r="AB81" s="46">
        <v>2</v>
      </c>
      <c r="AC81" s="45">
        <f>IFERROR(AB81/X73,"-")</f>
        <v>3.0769230769230771E-2</v>
      </c>
      <c r="AD81" s="187">
        <f t="shared" si="41"/>
        <v>33005.5</v>
      </c>
      <c r="AE81" s="199">
        <f t="shared" si="49"/>
        <v>2.5425883549453341E-4</v>
      </c>
      <c r="AF81" s="371"/>
      <c r="AG81" s="371"/>
      <c r="AH81" s="228" t="s">
        <v>156</v>
      </c>
      <c r="AI81" s="46">
        <v>18023</v>
      </c>
      <c r="AJ81" s="45">
        <f>IFERROR(AI81/AF73,"-")</f>
        <v>2.581819822697753E-4</v>
      </c>
      <c r="AK81" s="46">
        <v>1</v>
      </c>
      <c r="AL81" s="45">
        <f>IFERROR(AK81/AG73,"-")</f>
        <v>1.1904761904761904E-2</v>
      </c>
      <c r="AM81" s="187">
        <f t="shared" si="42"/>
        <v>18023</v>
      </c>
      <c r="AN81" s="199">
        <f t="shared" si="50"/>
        <v>1.2712941774726671E-4</v>
      </c>
      <c r="AO81" s="371"/>
      <c r="AP81" s="401"/>
      <c r="AQ81" s="228" t="s">
        <v>156</v>
      </c>
      <c r="AR81" s="46">
        <f t="shared" si="46"/>
        <v>162036</v>
      </c>
      <c r="AS81" s="45">
        <f>IFERROR(AR81/AO73,"-")</f>
        <v>2.2896537468874515E-4</v>
      </c>
      <c r="AT81" s="46">
        <f t="shared" si="36"/>
        <v>10</v>
      </c>
      <c r="AU81" s="45">
        <f>IFERROR(AT81/AP73,"-")</f>
        <v>9.7943192948090115E-3</v>
      </c>
      <c r="AV81" s="187">
        <f t="shared" si="43"/>
        <v>16203.6</v>
      </c>
      <c r="AW81" s="199">
        <f t="shared" si="51"/>
        <v>1.2712941774726673E-3</v>
      </c>
      <c r="AX81" s="217"/>
      <c r="BE81" s="277"/>
      <c r="BG81" s="142"/>
      <c r="BH81" s="264"/>
    </row>
    <row r="82" spans="2:60" s="20" customFormat="1">
      <c r="B82" s="381"/>
      <c r="C82" s="383"/>
      <c r="D82" s="383"/>
      <c r="E82" s="371"/>
      <c r="F82" s="371"/>
      <c r="G82" s="228" t="s">
        <v>157</v>
      </c>
      <c r="H82" s="46">
        <v>210750</v>
      </c>
      <c r="I82" s="45">
        <f>IFERROR(H82/E73,"-")</f>
        <v>4.1125920974264581E-4</v>
      </c>
      <c r="J82" s="46">
        <v>22</v>
      </c>
      <c r="K82" s="45">
        <f>IFERROR(J82/F73,"-")</f>
        <v>2.8758169934640521E-2</v>
      </c>
      <c r="L82" s="187">
        <f t="shared" si="39"/>
        <v>9579.545454545454</v>
      </c>
      <c r="M82" s="199">
        <f t="shared" si="47"/>
        <v>2.7968471904398677E-3</v>
      </c>
      <c r="N82" s="371"/>
      <c r="O82" s="371"/>
      <c r="P82" s="228" t="s">
        <v>157</v>
      </c>
      <c r="Q82" s="46">
        <v>36371</v>
      </c>
      <c r="R82" s="45">
        <f>IFERROR(Q82/N73,"-")</f>
        <v>5.1043650453934972E-4</v>
      </c>
      <c r="S82" s="46">
        <v>2</v>
      </c>
      <c r="T82" s="45">
        <f>IFERROR(S82/O73,"-")</f>
        <v>1.8691588785046728E-2</v>
      </c>
      <c r="U82" s="187">
        <f t="shared" si="40"/>
        <v>18185.5</v>
      </c>
      <c r="V82" s="199">
        <f t="shared" si="48"/>
        <v>2.5425883549453341E-4</v>
      </c>
      <c r="W82" s="371"/>
      <c r="X82" s="371"/>
      <c r="Y82" s="228" t="s">
        <v>157</v>
      </c>
      <c r="Z82" s="46">
        <v>8884</v>
      </c>
      <c r="AA82" s="45">
        <f>IFERROR(Z82/W73,"-")</f>
        <v>1.6398644324590528E-4</v>
      </c>
      <c r="AB82" s="46">
        <v>1</v>
      </c>
      <c r="AC82" s="45">
        <f>IFERROR(AB82/X73,"-")</f>
        <v>1.5384615384615385E-2</v>
      </c>
      <c r="AD82" s="187">
        <f t="shared" si="41"/>
        <v>8884</v>
      </c>
      <c r="AE82" s="199">
        <f t="shared" si="49"/>
        <v>1.2712941774726671E-4</v>
      </c>
      <c r="AF82" s="371"/>
      <c r="AG82" s="371"/>
      <c r="AH82" s="228" t="s">
        <v>157</v>
      </c>
      <c r="AI82" s="46">
        <v>98465</v>
      </c>
      <c r="AJ82" s="45">
        <f>IFERROR(AI82/AF73,"-")</f>
        <v>1.4105248229591869E-3</v>
      </c>
      <c r="AK82" s="46">
        <v>6</v>
      </c>
      <c r="AL82" s="45">
        <f>IFERROR(AK82/AG73,"-")</f>
        <v>7.1428571428571425E-2</v>
      </c>
      <c r="AM82" s="187">
        <f t="shared" si="42"/>
        <v>16410.833333333332</v>
      </c>
      <c r="AN82" s="199">
        <f t="shared" si="50"/>
        <v>7.6277650648360034E-4</v>
      </c>
      <c r="AO82" s="371"/>
      <c r="AP82" s="401"/>
      <c r="AQ82" s="228" t="s">
        <v>157</v>
      </c>
      <c r="AR82" s="46">
        <f t="shared" si="46"/>
        <v>354470</v>
      </c>
      <c r="AS82" s="45">
        <f>IFERROR(AR82/AO73,"-")</f>
        <v>5.0088471923473486E-4</v>
      </c>
      <c r="AT82" s="46">
        <f t="shared" si="36"/>
        <v>31</v>
      </c>
      <c r="AU82" s="45">
        <f>IFERROR(AT82/AP73,"-")</f>
        <v>3.0362389813907934E-2</v>
      </c>
      <c r="AV82" s="187">
        <f t="shared" si="43"/>
        <v>11434.516129032258</v>
      </c>
      <c r="AW82" s="199">
        <f t="shared" si="51"/>
        <v>3.941011950165268E-3</v>
      </c>
      <c r="AX82" s="217"/>
      <c r="BE82" s="277"/>
      <c r="BG82" s="142"/>
      <c r="BH82" s="264"/>
    </row>
    <row r="83" spans="2:60" s="20" customFormat="1">
      <c r="B83" s="381"/>
      <c r="C83" s="383"/>
      <c r="D83" s="383"/>
      <c r="E83" s="371"/>
      <c r="F83" s="371"/>
      <c r="G83" s="228" t="s">
        <v>158</v>
      </c>
      <c r="H83" s="46">
        <v>1484</v>
      </c>
      <c r="I83" s="45">
        <f>IFERROR(H83/E73,"-")</f>
        <v>2.8958892871083574E-6</v>
      </c>
      <c r="J83" s="46">
        <v>1</v>
      </c>
      <c r="K83" s="45">
        <f>IFERROR(J83/F73,"-")</f>
        <v>1.30718954248366E-3</v>
      </c>
      <c r="L83" s="187">
        <f t="shared" si="39"/>
        <v>1484</v>
      </c>
      <c r="M83" s="199">
        <f t="shared" si="47"/>
        <v>1.2712941774726671E-4</v>
      </c>
      <c r="N83" s="371"/>
      <c r="O83" s="371"/>
      <c r="P83" s="228" t="s">
        <v>158</v>
      </c>
      <c r="Q83" s="46">
        <v>0</v>
      </c>
      <c r="R83" s="45">
        <f>IFERROR(Q83/N73,"-")</f>
        <v>0</v>
      </c>
      <c r="S83" s="46">
        <v>0</v>
      </c>
      <c r="T83" s="45">
        <f>IFERROR(S83/O73,"-")</f>
        <v>0</v>
      </c>
      <c r="U83" s="187" t="str">
        <f t="shared" si="40"/>
        <v>-</v>
      </c>
      <c r="V83" s="199">
        <f t="shared" si="48"/>
        <v>0</v>
      </c>
      <c r="W83" s="371"/>
      <c r="X83" s="371"/>
      <c r="Y83" s="228" t="s">
        <v>158</v>
      </c>
      <c r="Z83" s="46">
        <v>0</v>
      </c>
      <c r="AA83" s="45">
        <f>IFERROR(Z83/W73,"-")</f>
        <v>0</v>
      </c>
      <c r="AB83" s="46">
        <v>0</v>
      </c>
      <c r="AC83" s="45">
        <f>IFERROR(AB83/X73,"-")</f>
        <v>0</v>
      </c>
      <c r="AD83" s="187" t="str">
        <f t="shared" si="41"/>
        <v>-</v>
      </c>
      <c r="AE83" s="199">
        <f t="shared" si="49"/>
        <v>0</v>
      </c>
      <c r="AF83" s="371"/>
      <c r="AG83" s="371"/>
      <c r="AH83" s="228" t="s">
        <v>158</v>
      </c>
      <c r="AI83" s="46">
        <v>44617</v>
      </c>
      <c r="AJ83" s="45">
        <f>IFERROR(AI83/AF73,"-")</f>
        <v>6.3914473189427762E-4</v>
      </c>
      <c r="AK83" s="46">
        <v>1</v>
      </c>
      <c r="AL83" s="45">
        <f>IFERROR(AK83/AG73,"-")</f>
        <v>1.1904761904761904E-2</v>
      </c>
      <c r="AM83" s="187">
        <f t="shared" si="42"/>
        <v>44617</v>
      </c>
      <c r="AN83" s="199">
        <f t="shared" si="50"/>
        <v>1.2712941774726671E-4</v>
      </c>
      <c r="AO83" s="371"/>
      <c r="AP83" s="401"/>
      <c r="AQ83" s="228" t="s">
        <v>158</v>
      </c>
      <c r="AR83" s="46">
        <f t="shared" si="46"/>
        <v>46101</v>
      </c>
      <c r="AS83" s="45">
        <f>IFERROR(AR83/AO73,"-")</f>
        <v>6.5143133245240819E-5</v>
      </c>
      <c r="AT83" s="46">
        <f t="shared" si="36"/>
        <v>2</v>
      </c>
      <c r="AU83" s="45">
        <f>IFERROR(AT83/AP73,"-")</f>
        <v>1.9588638589618022E-3</v>
      </c>
      <c r="AV83" s="187">
        <f t="shared" si="43"/>
        <v>23050.5</v>
      </c>
      <c r="AW83" s="199">
        <f t="shared" si="51"/>
        <v>2.5425883549453341E-4</v>
      </c>
      <c r="AX83" s="217"/>
      <c r="BE83" s="277"/>
      <c r="BG83" s="142"/>
      <c r="BH83" s="264"/>
    </row>
    <row r="84" spans="2:60" s="20" customFormat="1">
      <c r="B84" s="381"/>
      <c r="C84" s="383"/>
      <c r="D84" s="383"/>
      <c r="E84" s="371"/>
      <c r="F84" s="371"/>
      <c r="G84" s="228" t="s">
        <v>159</v>
      </c>
      <c r="H84" s="46">
        <v>415</v>
      </c>
      <c r="I84" s="45">
        <f>IFERROR(H84/E73,"-")</f>
        <v>8.0983426829512699E-7</v>
      </c>
      <c r="J84" s="46">
        <v>1</v>
      </c>
      <c r="K84" s="45">
        <f>IFERROR(J84/F73,"-")</f>
        <v>1.30718954248366E-3</v>
      </c>
      <c r="L84" s="187">
        <f t="shared" si="39"/>
        <v>415</v>
      </c>
      <c r="M84" s="199">
        <f t="shared" si="47"/>
        <v>1.2712941774726671E-4</v>
      </c>
      <c r="N84" s="371"/>
      <c r="O84" s="371"/>
      <c r="P84" s="228" t="s">
        <v>159</v>
      </c>
      <c r="Q84" s="46">
        <v>5555</v>
      </c>
      <c r="R84" s="45">
        <f>IFERROR(Q84/N73,"-")</f>
        <v>7.7959769671333967E-5</v>
      </c>
      <c r="S84" s="46">
        <v>1</v>
      </c>
      <c r="T84" s="45">
        <f>IFERROR(S84/O73,"-")</f>
        <v>9.3457943925233638E-3</v>
      </c>
      <c r="U84" s="187">
        <f t="shared" si="40"/>
        <v>5555</v>
      </c>
      <c r="V84" s="199">
        <f t="shared" si="48"/>
        <v>1.2712941774726671E-4</v>
      </c>
      <c r="W84" s="371"/>
      <c r="X84" s="371"/>
      <c r="Y84" s="228" t="s">
        <v>159</v>
      </c>
      <c r="Z84" s="46">
        <v>0</v>
      </c>
      <c r="AA84" s="45">
        <f>IFERROR(Z84/W73,"-")</f>
        <v>0</v>
      </c>
      <c r="AB84" s="46">
        <v>0</v>
      </c>
      <c r="AC84" s="45">
        <f>IFERROR(AB84/X73,"-")</f>
        <v>0</v>
      </c>
      <c r="AD84" s="187" t="str">
        <f t="shared" si="41"/>
        <v>-</v>
      </c>
      <c r="AE84" s="199">
        <f t="shared" si="49"/>
        <v>0</v>
      </c>
      <c r="AF84" s="371"/>
      <c r="AG84" s="371"/>
      <c r="AH84" s="228" t="s">
        <v>159</v>
      </c>
      <c r="AI84" s="46">
        <v>1348</v>
      </c>
      <c r="AJ84" s="45">
        <f>IFERROR(AI84/AF73,"-")</f>
        <v>1.9310287527029746E-5</v>
      </c>
      <c r="AK84" s="46">
        <v>1</v>
      </c>
      <c r="AL84" s="45">
        <f>IFERROR(AK84/AG73,"-")</f>
        <v>1.1904761904761904E-2</v>
      </c>
      <c r="AM84" s="187">
        <f t="shared" si="42"/>
        <v>1348</v>
      </c>
      <c r="AN84" s="199">
        <f t="shared" si="50"/>
        <v>1.2712941774726671E-4</v>
      </c>
      <c r="AO84" s="371"/>
      <c r="AP84" s="401"/>
      <c r="AQ84" s="228" t="s">
        <v>159</v>
      </c>
      <c r="AR84" s="46">
        <f t="shared" si="46"/>
        <v>7318</v>
      </c>
      <c r="AS84" s="45">
        <f>IFERROR(AR84/AO73,"-")</f>
        <v>1.0340718185910767E-5</v>
      </c>
      <c r="AT84" s="46">
        <f t="shared" si="36"/>
        <v>3</v>
      </c>
      <c r="AU84" s="45">
        <f>IFERROR(AT84/AP73,"-")</f>
        <v>2.9382957884427031E-3</v>
      </c>
      <c r="AV84" s="187">
        <f t="shared" si="43"/>
        <v>2439.3333333333335</v>
      </c>
      <c r="AW84" s="199">
        <f t="shared" si="51"/>
        <v>3.8138825324180017E-4</v>
      </c>
      <c r="AX84" s="217"/>
      <c r="BE84" s="277"/>
      <c r="BG84" s="142"/>
      <c r="BH84" s="264"/>
    </row>
    <row r="85" spans="2:60" s="20" customFormat="1">
      <c r="B85" s="381"/>
      <c r="C85" s="383"/>
      <c r="D85" s="383"/>
      <c r="E85" s="371"/>
      <c r="F85" s="371"/>
      <c r="G85" s="228" t="s">
        <v>160</v>
      </c>
      <c r="H85" s="46">
        <v>3754368</v>
      </c>
      <c r="I85" s="45">
        <f>IFERROR(H85/E73,"-")</f>
        <v>7.3263032823870826E-3</v>
      </c>
      <c r="J85" s="46">
        <v>75</v>
      </c>
      <c r="K85" s="45">
        <f>IFERROR(J85/F73,"-")</f>
        <v>9.8039215686274508E-2</v>
      </c>
      <c r="L85" s="187">
        <f t="shared" si="39"/>
        <v>50058.239999999998</v>
      </c>
      <c r="M85" s="199">
        <f t="shared" si="47"/>
        <v>9.5347063310450043E-3</v>
      </c>
      <c r="N85" s="371"/>
      <c r="O85" s="371"/>
      <c r="P85" s="228" t="s">
        <v>160</v>
      </c>
      <c r="Q85" s="46">
        <v>254796</v>
      </c>
      <c r="R85" s="45">
        <f>IFERROR(Q85/N73,"-")</f>
        <v>3.5758483300048979E-3</v>
      </c>
      <c r="S85" s="46">
        <v>12</v>
      </c>
      <c r="T85" s="45">
        <f>IFERROR(S85/O73,"-")</f>
        <v>0.11214953271028037</v>
      </c>
      <c r="U85" s="187">
        <f t="shared" si="40"/>
        <v>21233</v>
      </c>
      <c r="V85" s="199">
        <f t="shared" si="48"/>
        <v>1.5255530129672007E-3</v>
      </c>
      <c r="W85" s="371"/>
      <c r="X85" s="371"/>
      <c r="Y85" s="228" t="s">
        <v>160</v>
      </c>
      <c r="Z85" s="46">
        <v>220299</v>
      </c>
      <c r="AA85" s="45">
        <f>IFERROR(Z85/W73,"-")</f>
        <v>4.0664170937223867E-3</v>
      </c>
      <c r="AB85" s="46">
        <v>10</v>
      </c>
      <c r="AC85" s="45">
        <f>IFERROR(AB85/X73,"-")</f>
        <v>0.15384615384615385</v>
      </c>
      <c r="AD85" s="187">
        <f t="shared" si="41"/>
        <v>22029.9</v>
      </c>
      <c r="AE85" s="199">
        <f t="shared" si="49"/>
        <v>1.2712941774726673E-3</v>
      </c>
      <c r="AF85" s="371"/>
      <c r="AG85" s="371"/>
      <c r="AH85" s="228" t="s">
        <v>160</v>
      </c>
      <c r="AI85" s="46">
        <v>374729</v>
      </c>
      <c r="AJ85" s="45">
        <f>IFERROR(AI85/AF73,"-")</f>
        <v>5.3680450554275446E-3</v>
      </c>
      <c r="AK85" s="46">
        <v>15</v>
      </c>
      <c r="AL85" s="45">
        <f>IFERROR(AK85/AG73,"-")</f>
        <v>0.17857142857142858</v>
      </c>
      <c r="AM85" s="187">
        <f t="shared" si="42"/>
        <v>24981.933333333334</v>
      </c>
      <c r="AN85" s="199">
        <f t="shared" si="50"/>
        <v>1.9069412662090007E-3</v>
      </c>
      <c r="AO85" s="371"/>
      <c r="AP85" s="401"/>
      <c r="AQ85" s="228" t="s">
        <v>160</v>
      </c>
      <c r="AR85" s="46">
        <f t="shared" si="46"/>
        <v>4604192</v>
      </c>
      <c r="AS85" s="45">
        <f>IFERROR(AR85/AO73,"-")</f>
        <v>6.505965010361419E-3</v>
      </c>
      <c r="AT85" s="46">
        <f t="shared" si="36"/>
        <v>112</v>
      </c>
      <c r="AU85" s="45">
        <f>IFERROR(AT85/AP73,"-")</f>
        <v>0.10969637610186092</v>
      </c>
      <c r="AV85" s="187">
        <f t="shared" si="43"/>
        <v>41108.857142857145</v>
      </c>
      <c r="AW85" s="199">
        <f t="shared" si="51"/>
        <v>1.4238494787693873E-2</v>
      </c>
      <c r="AX85" s="217"/>
      <c r="BE85" s="277"/>
      <c r="BG85" s="142"/>
      <c r="BH85" s="264"/>
    </row>
    <row r="86" spans="2:60" s="20" customFormat="1">
      <c r="B86" s="381"/>
      <c r="C86" s="383"/>
      <c r="D86" s="383"/>
      <c r="E86" s="371"/>
      <c r="F86" s="371"/>
      <c r="G86" s="228" t="s">
        <v>161</v>
      </c>
      <c r="H86" s="46">
        <v>7458701</v>
      </c>
      <c r="I86" s="45">
        <f>IFERROR(H86/E73,"-")</f>
        <v>1.4554967871728029E-2</v>
      </c>
      <c r="J86" s="46">
        <v>61</v>
      </c>
      <c r="K86" s="45">
        <f>IFERROR(J86/F73,"-")</f>
        <v>7.9738562091503262E-2</v>
      </c>
      <c r="L86" s="187">
        <f t="shared" si="39"/>
        <v>122273.78688524591</v>
      </c>
      <c r="M86" s="199">
        <f t="shared" si="47"/>
        <v>7.7548944825832694E-3</v>
      </c>
      <c r="N86" s="371"/>
      <c r="O86" s="371"/>
      <c r="P86" s="228" t="s">
        <v>161</v>
      </c>
      <c r="Q86" s="46">
        <v>201792</v>
      </c>
      <c r="R86" s="45">
        <f>IFERROR(Q86/N73,"-")</f>
        <v>2.8319816096341716E-3</v>
      </c>
      <c r="S86" s="46">
        <v>9</v>
      </c>
      <c r="T86" s="45">
        <f>IFERROR(S86/O73,"-")</f>
        <v>8.4112149532710276E-2</v>
      </c>
      <c r="U86" s="187">
        <f t="shared" si="40"/>
        <v>22421.333333333332</v>
      </c>
      <c r="V86" s="199">
        <f t="shared" si="48"/>
        <v>1.1441647597254005E-3</v>
      </c>
      <c r="W86" s="371"/>
      <c r="X86" s="371"/>
      <c r="Y86" s="228" t="s">
        <v>161</v>
      </c>
      <c r="Z86" s="46">
        <v>492988</v>
      </c>
      <c r="AA86" s="45">
        <f>IFERROR(Z86/W73,"-")</f>
        <v>9.0998816617415979E-3</v>
      </c>
      <c r="AB86" s="46">
        <v>6</v>
      </c>
      <c r="AC86" s="45">
        <f>IFERROR(AB86/X73,"-")</f>
        <v>9.2307692307692313E-2</v>
      </c>
      <c r="AD86" s="187">
        <f t="shared" si="41"/>
        <v>82164.666666666672</v>
      </c>
      <c r="AE86" s="199">
        <f t="shared" si="49"/>
        <v>7.6277650648360034E-4</v>
      </c>
      <c r="AF86" s="371"/>
      <c r="AG86" s="371"/>
      <c r="AH86" s="228" t="s">
        <v>161</v>
      </c>
      <c r="AI86" s="46">
        <v>384957</v>
      </c>
      <c r="AJ86" s="45">
        <f>IFERROR(AI86/AF73,"-")</f>
        <v>5.5145625782958381E-3</v>
      </c>
      <c r="AK86" s="46">
        <v>10</v>
      </c>
      <c r="AL86" s="45">
        <f>IFERROR(AK86/AG73,"-")</f>
        <v>0.11904761904761904</v>
      </c>
      <c r="AM86" s="187">
        <f t="shared" si="42"/>
        <v>38495.699999999997</v>
      </c>
      <c r="AN86" s="199">
        <f t="shared" si="50"/>
        <v>1.2712941774726673E-3</v>
      </c>
      <c r="AO86" s="371"/>
      <c r="AP86" s="401"/>
      <c r="AQ86" s="228" t="s">
        <v>161</v>
      </c>
      <c r="AR86" s="46">
        <f t="shared" si="46"/>
        <v>8538438</v>
      </c>
      <c r="AS86" s="45">
        <f>IFERROR(AR86/AO73,"-")</f>
        <v>1.2065261151389938E-2</v>
      </c>
      <c r="AT86" s="46">
        <f t="shared" si="36"/>
        <v>86</v>
      </c>
      <c r="AU86" s="45">
        <f>IFERROR(AT86/AP73,"-")</f>
        <v>8.4231145935357493E-2</v>
      </c>
      <c r="AV86" s="187">
        <f t="shared" si="43"/>
        <v>99284.162790697679</v>
      </c>
      <c r="AW86" s="199">
        <f t="shared" si="51"/>
        <v>1.0933129926264938E-2</v>
      </c>
      <c r="AX86" s="217"/>
      <c r="BE86" s="277"/>
      <c r="BG86" s="142"/>
      <c r="BH86" s="264"/>
    </row>
    <row r="87" spans="2:60" s="20" customFormat="1">
      <c r="B87" s="381"/>
      <c r="C87" s="383"/>
      <c r="D87" s="383"/>
      <c r="E87" s="371"/>
      <c r="F87" s="371"/>
      <c r="G87" s="228" t="s">
        <v>162</v>
      </c>
      <c r="H87" s="46">
        <v>1885058</v>
      </c>
      <c r="I87" s="45">
        <f>IFERROR(H87/E73,"-")</f>
        <v>3.6785170268045192E-3</v>
      </c>
      <c r="J87" s="46">
        <v>39</v>
      </c>
      <c r="K87" s="45">
        <f>IFERROR(J87/F73,"-")</f>
        <v>5.0980392156862744E-2</v>
      </c>
      <c r="L87" s="187">
        <f t="shared" si="39"/>
        <v>48334.820512820515</v>
      </c>
      <c r="M87" s="199">
        <f t="shared" si="47"/>
        <v>4.9580472921434016E-3</v>
      </c>
      <c r="N87" s="371"/>
      <c r="O87" s="371"/>
      <c r="P87" s="228" t="s">
        <v>162</v>
      </c>
      <c r="Q87" s="46">
        <v>262763</v>
      </c>
      <c r="R87" s="45">
        <f>IFERROR(Q87/N73,"-")</f>
        <v>3.6876584983166023E-3</v>
      </c>
      <c r="S87" s="46">
        <v>8</v>
      </c>
      <c r="T87" s="45">
        <f>IFERROR(S87/O73,"-")</f>
        <v>7.476635514018691E-2</v>
      </c>
      <c r="U87" s="187">
        <f t="shared" si="40"/>
        <v>32845.375</v>
      </c>
      <c r="V87" s="199">
        <f t="shared" si="48"/>
        <v>1.0170353419781336E-3</v>
      </c>
      <c r="W87" s="371"/>
      <c r="X87" s="371"/>
      <c r="Y87" s="228" t="s">
        <v>162</v>
      </c>
      <c r="Z87" s="46">
        <v>221258</v>
      </c>
      <c r="AA87" s="45">
        <f>IFERROR(Z87/W73,"-")</f>
        <v>4.0841189171209489E-3</v>
      </c>
      <c r="AB87" s="46">
        <v>5</v>
      </c>
      <c r="AC87" s="45">
        <f>IFERROR(AB87/X73,"-")</f>
        <v>7.6923076923076927E-2</v>
      </c>
      <c r="AD87" s="187">
        <f t="shared" si="41"/>
        <v>44251.6</v>
      </c>
      <c r="AE87" s="199">
        <f t="shared" si="49"/>
        <v>6.3564708873633364E-4</v>
      </c>
      <c r="AF87" s="371"/>
      <c r="AG87" s="371"/>
      <c r="AH87" s="228" t="s">
        <v>162</v>
      </c>
      <c r="AI87" s="46">
        <v>218474</v>
      </c>
      <c r="AJ87" s="45">
        <f>IFERROR(AI87/AF73,"-")</f>
        <v>3.1296704430120899E-3</v>
      </c>
      <c r="AK87" s="46">
        <v>8</v>
      </c>
      <c r="AL87" s="45">
        <f>IFERROR(AK87/AG73,"-")</f>
        <v>9.5238095238095233E-2</v>
      </c>
      <c r="AM87" s="187">
        <f t="shared" si="42"/>
        <v>27309.25</v>
      </c>
      <c r="AN87" s="199">
        <f t="shared" si="50"/>
        <v>1.0170353419781336E-3</v>
      </c>
      <c r="AO87" s="371"/>
      <c r="AP87" s="401"/>
      <c r="AQ87" s="228" t="s">
        <v>162</v>
      </c>
      <c r="AR87" s="46">
        <f t="shared" si="46"/>
        <v>2587553</v>
      </c>
      <c r="AS87" s="45">
        <f>IFERROR(AR87/AO73,"-")</f>
        <v>3.6563482323186615E-3</v>
      </c>
      <c r="AT87" s="46">
        <f t="shared" si="36"/>
        <v>60</v>
      </c>
      <c r="AU87" s="45">
        <f>IFERROR(AT87/AP73,"-")</f>
        <v>5.8765915768854066E-2</v>
      </c>
      <c r="AV87" s="187">
        <f t="shared" si="43"/>
        <v>43125.883333333331</v>
      </c>
      <c r="AW87" s="199">
        <f t="shared" si="51"/>
        <v>7.6277650648360028E-3</v>
      </c>
      <c r="AX87" s="217"/>
      <c r="BE87" s="277"/>
      <c r="BG87" s="142"/>
      <c r="BH87" s="264"/>
    </row>
    <row r="88" spans="2:60" s="20" customFormat="1">
      <c r="B88" s="381"/>
      <c r="C88" s="383"/>
      <c r="D88" s="383"/>
      <c r="E88" s="371"/>
      <c r="F88" s="371"/>
      <c r="G88" s="229" t="s">
        <v>163</v>
      </c>
      <c r="H88" s="48">
        <v>1186106</v>
      </c>
      <c r="I88" s="47">
        <f>IFERROR(H88/E73,"-")</f>
        <v>2.3145765894709877E-3</v>
      </c>
      <c r="J88" s="48">
        <v>66</v>
      </c>
      <c r="K88" s="47">
        <f>IFERROR(J88/F73,"-")</f>
        <v>8.6274509803921567E-2</v>
      </c>
      <c r="L88" s="188">
        <f t="shared" si="39"/>
        <v>17971.303030303032</v>
      </c>
      <c r="M88" s="200">
        <f t="shared" si="47"/>
        <v>8.3905415713196041E-3</v>
      </c>
      <c r="N88" s="371"/>
      <c r="O88" s="371"/>
      <c r="P88" s="229" t="s">
        <v>163</v>
      </c>
      <c r="Q88" s="48">
        <v>52871</v>
      </c>
      <c r="R88" s="47">
        <f>IFERROR(Q88/N73,"-")</f>
        <v>7.4200017683044063E-4</v>
      </c>
      <c r="S88" s="48">
        <v>11</v>
      </c>
      <c r="T88" s="47">
        <f>IFERROR(S88/O73,"-")</f>
        <v>0.10280373831775701</v>
      </c>
      <c r="U88" s="188">
        <f t="shared" si="40"/>
        <v>4806.454545454545</v>
      </c>
      <c r="V88" s="200">
        <f t="shared" si="48"/>
        <v>1.3984235952199339E-3</v>
      </c>
      <c r="W88" s="371"/>
      <c r="X88" s="371"/>
      <c r="Y88" s="229" t="s">
        <v>163</v>
      </c>
      <c r="Z88" s="48">
        <v>11507</v>
      </c>
      <c r="AA88" s="47">
        <f>IFERROR(Z88/W73,"-")</f>
        <v>2.1240342215563169E-4</v>
      </c>
      <c r="AB88" s="48">
        <v>3</v>
      </c>
      <c r="AC88" s="47">
        <f>IFERROR(AB88/X73,"-")</f>
        <v>4.6153846153846156E-2</v>
      </c>
      <c r="AD88" s="188">
        <f t="shared" si="41"/>
        <v>3835.6666666666665</v>
      </c>
      <c r="AE88" s="200">
        <f t="shared" si="49"/>
        <v>3.8138825324180017E-4</v>
      </c>
      <c r="AF88" s="371"/>
      <c r="AG88" s="371"/>
      <c r="AH88" s="229" t="s">
        <v>163</v>
      </c>
      <c r="AI88" s="48">
        <v>115814</v>
      </c>
      <c r="AJ88" s="47">
        <f>IFERROR(AI88/AF73,"-")</f>
        <v>1.6590516614654474E-3</v>
      </c>
      <c r="AK88" s="48">
        <v>13</v>
      </c>
      <c r="AL88" s="47">
        <f>IFERROR(AK88/AG73,"-")</f>
        <v>0.15476190476190477</v>
      </c>
      <c r="AM88" s="188">
        <f t="shared" si="42"/>
        <v>8908.7692307692305</v>
      </c>
      <c r="AN88" s="200">
        <f t="shared" si="50"/>
        <v>1.6526824307144673E-3</v>
      </c>
      <c r="AO88" s="371"/>
      <c r="AP88" s="401"/>
      <c r="AQ88" s="229" t="s">
        <v>163</v>
      </c>
      <c r="AR88" s="48">
        <f t="shared" si="46"/>
        <v>1366298</v>
      </c>
      <c r="AS88" s="47">
        <f>IFERROR(AR88/AO73,"-")</f>
        <v>1.9306508029480062E-3</v>
      </c>
      <c r="AT88" s="48">
        <f t="shared" si="36"/>
        <v>93</v>
      </c>
      <c r="AU88" s="47">
        <f>IFERROR(AT88/AP73,"-")</f>
        <v>9.1087169441723806E-2</v>
      </c>
      <c r="AV88" s="188">
        <f t="shared" si="43"/>
        <v>14691.376344086022</v>
      </c>
      <c r="AW88" s="200">
        <f t="shared" si="51"/>
        <v>1.1823035850495805E-2</v>
      </c>
      <c r="AX88" s="217"/>
      <c r="BE88" s="277"/>
      <c r="BG88" s="142"/>
      <c r="BH88" s="264"/>
    </row>
    <row r="89" spans="2:60" s="20" customFormat="1">
      <c r="B89" s="381"/>
      <c r="C89" s="384"/>
      <c r="D89" s="384"/>
      <c r="E89" s="372"/>
      <c r="F89" s="372"/>
      <c r="G89" s="230" t="s">
        <v>86</v>
      </c>
      <c r="H89" s="49">
        <f>SUM(H73:H88)</f>
        <v>84975616</v>
      </c>
      <c r="I89" s="47">
        <f>IFERROR(H89/E73,"-")</f>
        <v>0.16582208628021128</v>
      </c>
      <c r="J89" s="48">
        <v>601</v>
      </c>
      <c r="K89" s="47">
        <f>IFERROR(J89/F73,"-")</f>
        <v>0.78562091503267972</v>
      </c>
      <c r="L89" s="188">
        <f t="shared" si="39"/>
        <v>141390.37603993344</v>
      </c>
      <c r="M89" s="201">
        <f t="shared" si="47"/>
        <v>7.6404780066107292E-2</v>
      </c>
      <c r="N89" s="372"/>
      <c r="O89" s="372"/>
      <c r="P89" s="230" t="s">
        <v>86</v>
      </c>
      <c r="Q89" s="49">
        <f>SUM(Q73:Q88)</f>
        <v>12503775</v>
      </c>
      <c r="R89" s="47">
        <f>IFERROR(Q89/N73,"-")</f>
        <v>0.17548000342433551</v>
      </c>
      <c r="S89" s="48">
        <v>82</v>
      </c>
      <c r="T89" s="47">
        <f>IFERROR(S89/O73,"-")</f>
        <v>0.76635514018691586</v>
      </c>
      <c r="U89" s="188">
        <f t="shared" si="40"/>
        <v>152485.06097560975</v>
      </c>
      <c r="V89" s="201">
        <f t="shared" si="48"/>
        <v>1.0424612255275871E-2</v>
      </c>
      <c r="W89" s="372"/>
      <c r="X89" s="372"/>
      <c r="Y89" s="230" t="s">
        <v>86</v>
      </c>
      <c r="Z89" s="49">
        <f>SUM(Z73:Z88)</f>
        <v>4833454</v>
      </c>
      <c r="AA89" s="47">
        <f>IFERROR(Z89/W73,"-")</f>
        <v>8.9218925039699887E-2</v>
      </c>
      <c r="AB89" s="48">
        <v>57</v>
      </c>
      <c r="AC89" s="47">
        <f>IFERROR(AB89/X73,"-")</f>
        <v>0.87692307692307692</v>
      </c>
      <c r="AD89" s="188">
        <f t="shared" si="41"/>
        <v>84797.438596491222</v>
      </c>
      <c r="AE89" s="201">
        <f t="shared" si="49"/>
        <v>7.246376811594203E-3</v>
      </c>
      <c r="AF89" s="372"/>
      <c r="AG89" s="372"/>
      <c r="AH89" s="230" t="s">
        <v>86</v>
      </c>
      <c r="AI89" s="49">
        <f>SUM(AI73:AI88)</f>
        <v>11924851</v>
      </c>
      <c r="AJ89" s="47">
        <f>IFERROR(AI89/AF73,"-")</f>
        <v>0.17082514950073308</v>
      </c>
      <c r="AK89" s="48">
        <v>76</v>
      </c>
      <c r="AL89" s="47">
        <f>IFERROR(AK89/AG73,"-")</f>
        <v>0.90476190476190477</v>
      </c>
      <c r="AM89" s="188">
        <f t="shared" si="42"/>
        <v>156905.93421052632</v>
      </c>
      <c r="AN89" s="201">
        <f t="shared" si="50"/>
        <v>9.6618357487922701E-3</v>
      </c>
      <c r="AO89" s="372"/>
      <c r="AP89" s="402"/>
      <c r="AQ89" s="230" t="s">
        <v>86</v>
      </c>
      <c r="AR89" s="49">
        <f>SUM(AR73:AR88)</f>
        <v>114237696</v>
      </c>
      <c r="AS89" s="47">
        <f>IFERROR(AR89/AO73,"-")</f>
        <v>0.16142386178515247</v>
      </c>
      <c r="AT89" s="48">
        <f t="shared" si="36"/>
        <v>816</v>
      </c>
      <c r="AU89" s="47">
        <f>IFERROR(AT89/AP73,"-")</f>
        <v>0.79921645445641532</v>
      </c>
      <c r="AV89" s="188">
        <f t="shared" si="43"/>
        <v>139997.17647058822</v>
      </c>
      <c r="AW89" s="201">
        <f t="shared" si="51"/>
        <v>0.10373760488176964</v>
      </c>
      <c r="AX89" s="217"/>
      <c r="BE89" s="277"/>
      <c r="BG89" s="142"/>
      <c r="BH89" s="264"/>
    </row>
    <row r="90" spans="2:60" s="20" customFormat="1">
      <c r="B90" s="381">
        <v>6</v>
      </c>
      <c r="C90" s="382" t="s">
        <v>133</v>
      </c>
      <c r="D90" s="385">
        <f>BA10</f>
        <v>11419</v>
      </c>
      <c r="E90" s="380">
        <v>1019729140</v>
      </c>
      <c r="F90" s="380">
        <v>1459</v>
      </c>
      <c r="G90" s="226" t="s">
        <v>149</v>
      </c>
      <c r="H90" s="44">
        <v>15031082</v>
      </c>
      <c r="I90" s="43">
        <f>IFERROR(H90/E90,"-")</f>
        <v>1.4740269165986569E-2</v>
      </c>
      <c r="J90" s="44">
        <v>311</v>
      </c>
      <c r="K90" s="43">
        <f>IFERROR(J90/F90,"-")</f>
        <v>0.21315969842357779</v>
      </c>
      <c r="L90" s="186">
        <f t="shared" si="39"/>
        <v>48331.453376205791</v>
      </c>
      <c r="M90" s="198">
        <f>IFERROR(J90/$BA$10,0)</f>
        <v>2.7235309571766356E-2</v>
      </c>
      <c r="N90" s="380">
        <v>177956970</v>
      </c>
      <c r="O90" s="380">
        <v>249</v>
      </c>
      <c r="P90" s="226" t="s">
        <v>149</v>
      </c>
      <c r="Q90" s="44">
        <v>2119598</v>
      </c>
      <c r="R90" s="43">
        <f>IFERROR(Q90/N90,"-")</f>
        <v>1.1910733251976587E-2</v>
      </c>
      <c r="S90" s="44">
        <v>57</v>
      </c>
      <c r="T90" s="43">
        <f>IFERROR(S90/O90,"-")</f>
        <v>0.2289156626506024</v>
      </c>
      <c r="U90" s="186">
        <f t="shared" si="40"/>
        <v>37185.929824561405</v>
      </c>
      <c r="V90" s="198">
        <f>IFERROR(S90/$BA$10,0)</f>
        <v>4.9916805324459234E-3</v>
      </c>
      <c r="W90" s="380">
        <v>130152010</v>
      </c>
      <c r="X90" s="380">
        <v>142</v>
      </c>
      <c r="Y90" s="226" t="s">
        <v>149</v>
      </c>
      <c r="Z90" s="44">
        <v>747225</v>
      </c>
      <c r="AA90" s="43">
        <f>IFERROR(Z90/W90,"-")</f>
        <v>5.7411714194809593E-3</v>
      </c>
      <c r="AB90" s="44">
        <v>40</v>
      </c>
      <c r="AC90" s="43">
        <f>IFERROR(AB90/X90,"-")</f>
        <v>0.28169014084507044</v>
      </c>
      <c r="AD90" s="186">
        <f t="shared" si="41"/>
        <v>18680.625</v>
      </c>
      <c r="AE90" s="198">
        <f>IFERROR(AB90/$BA$10,0)</f>
        <v>3.5029337069795953E-3</v>
      </c>
      <c r="AF90" s="380">
        <v>175511010</v>
      </c>
      <c r="AG90" s="380">
        <v>207</v>
      </c>
      <c r="AH90" s="226" t="s">
        <v>149</v>
      </c>
      <c r="AI90" s="44">
        <v>3069147</v>
      </c>
      <c r="AJ90" s="43">
        <f>IFERROR(AI90/AF90,"-")</f>
        <v>1.7486920051340369E-2</v>
      </c>
      <c r="AK90" s="44">
        <v>66</v>
      </c>
      <c r="AL90" s="43">
        <f>IFERROR(AK90/AG90,"-")</f>
        <v>0.3188405797101449</v>
      </c>
      <c r="AM90" s="186">
        <f t="shared" si="42"/>
        <v>46502.227272727272</v>
      </c>
      <c r="AN90" s="198">
        <f>IFERROR(AK90/$BA$10,0)</f>
        <v>5.7798406165163324E-3</v>
      </c>
      <c r="AO90" s="380">
        <f>SUM(E90,N90,W90,AF90)</f>
        <v>1503349130</v>
      </c>
      <c r="AP90" s="400">
        <f>SUM(F90,O90,X90,AG90)</f>
        <v>2057</v>
      </c>
      <c r="AQ90" s="226" t="s">
        <v>149</v>
      </c>
      <c r="AR90" s="44">
        <f t="shared" ref="AR90:AR105" si="52">SUM(H90,Q90,Z90,AI90)</f>
        <v>20967052</v>
      </c>
      <c r="AS90" s="43">
        <f>IFERROR(AR90/AO90,"-")</f>
        <v>1.3946894691055563E-2</v>
      </c>
      <c r="AT90" s="44">
        <f t="shared" si="36"/>
        <v>474</v>
      </c>
      <c r="AU90" s="43">
        <f>IFERROR(AT90/AP90,"-")</f>
        <v>0.23043266893534273</v>
      </c>
      <c r="AV90" s="186">
        <f t="shared" si="43"/>
        <v>44234.286919831226</v>
      </c>
      <c r="AW90" s="198">
        <f>IFERROR(AT90/$BA$10,0)</f>
        <v>4.1509764427708207E-2</v>
      </c>
      <c r="AX90" s="217"/>
      <c r="BE90" s="277"/>
      <c r="BG90" s="142"/>
      <c r="BH90" s="264"/>
    </row>
    <row r="91" spans="2:60" s="20" customFormat="1">
      <c r="B91" s="381"/>
      <c r="C91" s="383"/>
      <c r="D91" s="383"/>
      <c r="E91" s="371"/>
      <c r="F91" s="371"/>
      <c r="G91" s="227" t="s">
        <v>150</v>
      </c>
      <c r="H91" s="46">
        <v>24539068</v>
      </c>
      <c r="I91" s="45">
        <f>IFERROR(H91/E90,"-")</f>
        <v>2.4064300055208779E-2</v>
      </c>
      <c r="J91" s="46">
        <v>358</v>
      </c>
      <c r="K91" s="45">
        <f>IFERROR(J91/F90,"-")</f>
        <v>0.24537354352296092</v>
      </c>
      <c r="L91" s="187">
        <f t="shared" si="39"/>
        <v>68544.882681564239</v>
      </c>
      <c r="M91" s="199">
        <f t="shared" ref="M91:M106" si="53">IFERROR(J91/$BA$10,0)</f>
        <v>3.1351256677467382E-2</v>
      </c>
      <c r="N91" s="371"/>
      <c r="O91" s="371"/>
      <c r="P91" s="227" t="s">
        <v>150</v>
      </c>
      <c r="Q91" s="46">
        <v>2796156</v>
      </c>
      <c r="R91" s="45">
        <f>IFERROR(Q91/N90,"-")</f>
        <v>1.5712539947156889E-2</v>
      </c>
      <c r="S91" s="46">
        <v>48</v>
      </c>
      <c r="T91" s="45">
        <f>IFERROR(S91/O90,"-")</f>
        <v>0.19277108433734941</v>
      </c>
      <c r="U91" s="187">
        <f t="shared" si="40"/>
        <v>58253.25</v>
      </c>
      <c r="V91" s="199">
        <f t="shared" ref="V91:V106" si="54">IFERROR(S91/$BA$10,0)</f>
        <v>4.2035204483755143E-3</v>
      </c>
      <c r="W91" s="371"/>
      <c r="X91" s="371"/>
      <c r="Y91" s="227" t="s">
        <v>150</v>
      </c>
      <c r="Z91" s="46">
        <v>2998532</v>
      </c>
      <c r="AA91" s="45">
        <f>IFERROR(Z91/W90,"-")</f>
        <v>2.3038691450097466E-2</v>
      </c>
      <c r="AB91" s="46">
        <v>40</v>
      </c>
      <c r="AC91" s="45">
        <f>IFERROR(AB91/X90,"-")</f>
        <v>0.28169014084507044</v>
      </c>
      <c r="AD91" s="187">
        <f t="shared" si="41"/>
        <v>74963.3</v>
      </c>
      <c r="AE91" s="199">
        <f t="shared" ref="AE91:AE106" si="55">IFERROR(AB91/$BA$10,0)</f>
        <v>3.5029337069795953E-3</v>
      </c>
      <c r="AF91" s="371"/>
      <c r="AG91" s="371"/>
      <c r="AH91" s="227" t="s">
        <v>150</v>
      </c>
      <c r="AI91" s="46">
        <v>2444215</v>
      </c>
      <c r="AJ91" s="45">
        <f>IFERROR(AI91/AF90,"-")</f>
        <v>1.3926277331547462E-2</v>
      </c>
      <c r="AK91" s="46">
        <v>67</v>
      </c>
      <c r="AL91" s="45">
        <f>IFERROR(AK91/AG90,"-")</f>
        <v>0.32367149758454106</v>
      </c>
      <c r="AM91" s="187">
        <f t="shared" si="42"/>
        <v>36480.820895522389</v>
      </c>
      <c r="AN91" s="199">
        <f t="shared" ref="AN91:AN106" si="56">IFERROR(AK91/$BA$10,0)</f>
        <v>5.8674139591908224E-3</v>
      </c>
      <c r="AO91" s="371"/>
      <c r="AP91" s="401"/>
      <c r="AQ91" s="227" t="s">
        <v>150</v>
      </c>
      <c r="AR91" s="46">
        <f t="shared" si="52"/>
        <v>32777971</v>
      </c>
      <c r="AS91" s="45">
        <f>IFERROR(AR91/AO90,"-")</f>
        <v>2.1803299277527104E-2</v>
      </c>
      <c r="AT91" s="46">
        <f t="shared" si="36"/>
        <v>513</v>
      </c>
      <c r="AU91" s="45">
        <f>IFERROR(AT91/AP90,"-")</f>
        <v>0.2493923189110355</v>
      </c>
      <c r="AV91" s="187">
        <f t="shared" si="43"/>
        <v>63894.680311890836</v>
      </c>
      <c r="AW91" s="199">
        <f t="shared" ref="AW91:AW106" si="57">IFERROR(AT91/$BA$10,0)</f>
        <v>4.4925124792013313E-2</v>
      </c>
      <c r="AX91" s="217"/>
      <c r="BE91" s="277"/>
      <c r="BG91" s="142"/>
      <c r="BH91" s="264"/>
    </row>
    <row r="92" spans="2:60" s="20" customFormat="1">
      <c r="B92" s="381"/>
      <c r="C92" s="383"/>
      <c r="D92" s="383"/>
      <c r="E92" s="371"/>
      <c r="F92" s="371"/>
      <c r="G92" s="228" t="s">
        <v>151</v>
      </c>
      <c r="H92" s="46">
        <v>30181443</v>
      </c>
      <c r="I92" s="45">
        <f>IFERROR(H92/E90,"-")</f>
        <v>2.9597509589654368E-2</v>
      </c>
      <c r="J92" s="46">
        <v>525</v>
      </c>
      <c r="K92" s="45">
        <f>IFERROR(J92/F90,"-")</f>
        <v>0.3598355037697053</v>
      </c>
      <c r="L92" s="187">
        <f t="shared" si="39"/>
        <v>57488.462857142855</v>
      </c>
      <c r="M92" s="199">
        <f t="shared" si="53"/>
        <v>4.5976004904107193E-2</v>
      </c>
      <c r="N92" s="371"/>
      <c r="O92" s="371"/>
      <c r="P92" s="228" t="s">
        <v>151</v>
      </c>
      <c r="Q92" s="46">
        <v>3084277</v>
      </c>
      <c r="R92" s="45">
        <f>IFERROR(Q92/N90,"-")</f>
        <v>1.7331588641905961E-2</v>
      </c>
      <c r="S92" s="46">
        <v>84</v>
      </c>
      <c r="T92" s="45">
        <f>IFERROR(S92/O90,"-")</f>
        <v>0.33734939759036142</v>
      </c>
      <c r="U92" s="187">
        <f t="shared" si="40"/>
        <v>36717.583333333336</v>
      </c>
      <c r="V92" s="199">
        <f t="shared" si="54"/>
        <v>7.3561607846571505E-3</v>
      </c>
      <c r="W92" s="371"/>
      <c r="X92" s="371"/>
      <c r="Y92" s="228" t="s">
        <v>151</v>
      </c>
      <c r="Z92" s="46">
        <v>13120518</v>
      </c>
      <c r="AA92" s="45">
        <f>IFERROR(Z92/W90,"-")</f>
        <v>0.10080918458347282</v>
      </c>
      <c r="AB92" s="46">
        <v>53</v>
      </c>
      <c r="AC92" s="45">
        <f>IFERROR(AB92/X90,"-")</f>
        <v>0.37323943661971831</v>
      </c>
      <c r="AD92" s="187">
        <f t="shared" si="41"/>
        <v>247556.94339622642</v>
      </c>
      <c r="AE92" s="199">
        <f t="shared" si="55"/>
        <v>4.6413871617479643E-3</v>
      </c>
      <c r="AF92" s="371"/>
      <c r="AG92" s="371"/>
      <c r="AH92" s="228" t="s">
        <v>151</v>
      </c>
      <c r="AI92" s="46">
        <v>1880363</v>
      </c>
      <c r="AJ92" s="45">
        <f>IFERROR(AI92/AF90,"-")</f>
        <v>1.0713646967218752E-2</v>
      </c>
      <c r="AK92" s="46">
        <v>74</v>
      </c>
      <c r="AL92" s="45">
        <f>IFERROR(AK92/AG90,"-")</f>
        <v>0.35748792270531399</v>
      </c>
      <c r="AM92" s="187">
        <f t="shared" si="42"/>
        <v>25410.31081081081</v>
      </c>
      <c r="AN92" s="199">
        <f t="shared" si="56"/>
        <v>6.4804273579122515E-3</v>
      </c>
      <c r="AO92" s="371"/>
      <c r="AP92" s="401"/>
      <c r="AQ92" s="228" t="s">
        <v>151</v>
      </c>
      <c r="AR92" s="46">
        <f t="shared" si="52"/>
        <v>48266601</v>
      </c>
      <c r="AS92" s="45">
        <f>IFERROR(AR92/AO90,"-")</f>
        <v>3.2106049111825408E-2</v>
      </c>
      <c r="AT92" s="46">
        <f t="shared" si="36"/>
        <v>736</v>
      </c>
      <c r="AU92" s="45">
        <f>IFERROR(AT92/AP90,"-")</f>
        <v>0.35780262518230432</v>
      </c>
      <c r="AV92" s="187">
        <f t="shared" si="43"/>
        <v>65579.62092391304</v>
      </c>
      <c r="AW92" s="199">
        <f t="shared" si="57"/>
        <v>6.4453980208424549E-2</v>
      </c>
      <c r="AX92" s="217"/>
      <c r="BE92" s="277"/>
      <c r="BG92" s="142"/>
      <c r="BH92" s="264"/>
    </row>
    <row r="93" spans="2:60" s="20" customFormat="1">
      <c r="B93" s="381"/>
      <c r="C93" s="383"/>
      <c r="D93" s="383"/>
      <c r="E93" s="371"/>
      <c r="F93" s="371"/>
      <c r="G93" s="228" t="s">
        <v>152</v>
      </c>
      <c r="H93" s="46">
        <v>3273113</v>
      </c>
      <c r="I93" s="45">
        <f>IFERROR(H93/E90,"-")</f>
        <v>3.2097866694287074E-3</v>
      </c>
      <c r="J93" s="46">
        <v>96</v>
      </c>
      <c r="K93" s="45">
        <f>IFERROR(J93/F90,"-")</f>
        <v>6.5798492117888963E-2</v>
      </c>
      <c r="L93" s="187">
        <f t="shared" si="39"/>
        <v>34094.927083333336</v>
      </c>
      <c r="M93" s="199">
        <f t="shared" si="53"/>
        <v>8.4070408967510286E-3</v>
      </c>
      <c r="N93" s="371"/>
      <c r="O93" s="371"/>
      <c r="P93" s="228" t="s">
        <v>152</v>
      </c>
      <c r="Q93" s="46">
        <v>1820277</v>
      </c>
      <c r="R93" s="45">
        <f>IFERROR(Q93/N90,"-")</f>
        <v>1.022874799452924E-2</v>
      </c>
      <c r="S93" s="46">
        <v>14</v>
      </c>
      <c r="T93" s="45">
        <f>IFERROR(S93/O90,"-")</f>
        <v>5.6224899598393573E-2</v>
      </c>
      <c r="U93" s="187">
        <f t="shared" si="40"/>
        <v>130019.78571428571</v>
      </c>
      <c r="V93" s="199">
        <f t="shared" si="54"/>
        <v>1.2260267974428583E-3</v>
      </c>
      <c r="W93" s="371"/>
      <c r="X93" s="371"/>
      <c r="Y93" s="228" t="s">
        <v>152</v>
      </c>
      <c r="Z93" s="46">
        <v>144537</v>
      </c>
      <c r="AA93" s="45">
        <f>IFERROR(Z93/W90,"-")</f>
        <v>1.1105245320452599E-3</v>
      </c>
      <c r="AB93" s="46">
        <v>12</v>
      </c>
      <c r="AC93" s="45">
        <f>IFERROR(AB93/X90,"-")</f>
        <v>8.4507042253521125E-2</v>
      </c>
      <c r="AD93" s="187">
        <f t="shared" si="41"/>
        <v>12044.75</v>
      </c>
      <c r="AE93" s="199">
        <f t="shared" si="55"/>
        <v>1.0508801120938786E-3</v>
      </c>
      <c r="AF93" s="371"/>
      <c r="AG93" s="371"/>
      <c r="AH93" s="228" t="s">
        <v>152</v>
      </c>
      <c r="AI93" s="46">
        <v>212830</v>
      </c>
      <c r="AJ93" s="45">
        <f>IFERROR(AI93/AF90,"-")</f>
        <v>1.2126304782816759E-3</v>
      </c>
      <c r="AK93" s="46">
        <v>17</v>
      </c>
      <c r="AL93" s="45">
        <f>IFERROR(AK93/AG90,"-")</f>
        <v>8.2125603864734303E-2</v>
      </c>
      <c r="AM93" s="187">
        <f t="shared" si="42"/>
        <v>12519.411764705883</v>
      </c>
      <c r="AN93" s="199">
        <f t="shared" si="56"/>
        <v>1.4887468254663281E-3</v>
      </c>
      <c r="AO93" s="371"/>
      <c r="AP93" s="401"/>
      <c r="AQ93" s="228" t="s">
        <v>152</v>
      </c>
      <c r="AR93" s="46">
        <f t="shared" si="52"/>
        <v>5450757</v>
      </c>
      <c r="AS93" s="45">
        <f>IFERROR(AR93/AO90,"-")</f>
        <v>3.6257426110992592E-3</v>
      </c>
      <c r="AT93" s="46">
        <f t="shared" si="36"/>
        <v>139</v>
      </c>
      <c r="AU93" s="45">
        <f>IFERROR(AT93/AP90,"-")</f>
        <v>6.7574137092853676E-2</v>
      </c>
      <c r="AV93" s="187">
        <f t="shared" si="43"/>
        <v>39214.079136690649</v>
      </c>
      <c r="AW93" s="199">
        <f t="shared" si="57"/>
        <v>1.2172694631754095E-2</v>
      </c>
      <c r="AX93" s="217"/>
      <c r="BE93" s="277"/>
      <c r="BG93" s="142"/>
      <c r="BH93" s="264"/>
    </row>
    <row r="94" spans="2:60" s="20" customFormat="1">
      <c r="B94" s="381"/>
      <c r="C94" s="383"/>
      <c r="D94" s="383"/>
      <c r="E94" s="371"/>
      <c r="F94" s="371"/>
      <c r="G94" s="228" t="s">
        <v>153</v>
      </c>
      <c r="H94" s="46">
        <v>34445914</v>
      </c>
      <c r="I94" s="45">
        <f>IFERROR(H94/E90,"-")</f>
        <v>3.3779474027779574E-2</v>
      </c>
      <c r="J94" s="46">
        <v>601</v>
      </c>
      <c r="K94" s="45">
        <f>IFERROR(J94/F90,"-")</f>
        <v>0.41192597669636738</v>
      </c>
      <c r="L94" s="187">
        <f t="shared" si="39"/>
        <v>57314.332778702163</v>
      </c>
      <c r="M94" s="199">
        <f t="shared" si="53"/>
        <v>5.2631578947368418E-2</v>
      </c>
      <c r="N94" s="371"/>
      <c r="O94" s="371"/>
      <c r="P94" s="228" t="s">
        <v>153</v>
      </c>
      <c r="Q94" s="46">
        <v>5015460</v>
      </c>
      <c r="R94" s="45">
        <f>IFERROR(Q94/N90,"-")</f>
        <v>2.8183554709882958E-2</v>
      </c>
      <c r="S94" s="46">
        <v>109</v>
      </c>
      <c r="T94" s="45">
        <f>IFERROR(S94/O90,"-")</f>
        <v>0.43775100401606426</v>
      </c>
      <c r="U94" s="187">
        <f t="shared" si="40"/>
        <v>46013.394495412846</v>
      </c>
      <c r="V94" s="199">
        <f t="shared" si="54"/>
        <v>9.5454943515193968E-3</v>
      </c>
      <c r="W94" s="371"/>
      <c r="X94" s="371"/>
      <c r="Y94" s="228" t="s">
        <v>153</v>
      </c>
      <c r="Z94" s="46">
        <v>2786408</v>
      </c>
      <c r="AA94" s="45">
        <f>IFERROR(Z94/W90,"-")</f>
        <v>2.1408874131102547E-2</v>
      </c>
      <c r="AB94" s="46">
        <v>62</v>
      </c>
      <c r="AC94" s="45">
        <f>IFERROR(AB94/X90,"-")</f>
        <v>0.43661971830985913</v>
      </c>
      <c r="AD94" s="187">
        <f t="shared" si="41"/>
        <v>44942.06451612903</v>
      </c>
      <c r="AE94" s="199">
        <f t="shared" si="55"/>
        <v>5.4295472458183733E-3</v>
      </c>
      <c r="AF94" s="371"/>
      <c r="AG94" s="371"/>
      <c r="AH94" s="228" t="s">
        <v>153</v>
      </c>
      <c r="AI94" s="46">
        <v>5833811</v>
      </c>
      <c r="AJ94" s="45">
        <f>IFERROR(AI94/AF90,"-")</f>
        <v>3.3239003068810329E-2</v>
      </c>
      <c r="AK94" s="46">
        <v>109</v>
      </c>
      <c r="AL94" s="45">
        <f>IFERROR(AK94/AG90,"-")</f>
        <v>0.52657004830917875</v>
      </c>
      <c r="AM94" s="187">
        <f t="shared" si="42"/>
        <v>53521.201834862382</v>
      </c>
      <c r="AN94" s="199">
        <f t="shared" si="56"/>
        <v>9.5454943515193968E-3</v>
      </c>
      <c r="AO94" s="371"/>
      <c r="AP94" s="401"/>
      <c r="AQ94" s="228" t="s">
        <v>153</v>
      </c>
      <c r="AR94" s="46">
        <f t="shared" si="52"/>
        <v>48081593</v>
      </c>
      <c r="AS94" s="45">
        <f>IFERROR(AR94/AO90,"-")</f>
        <v>3.1982985216481283E-2</v>
      </c>
      <c r="AT94" s="46">
        <f t="shared" si="36"/>
        <v>881</v>
      </c>
      <c r="AU94" s="45">
        <f>IFERROR(AT94/AP90,"-")</f>
        <v>0.42829363150218763</v>
      </c>
      <c r="AV94" s="187">
        <f t="shared" si="43"/>
        <v>54576.155505107832</v>
      </c>
      <c r="AW94" s="199">
        <f t="shared" si="57"/>
        <v>7.7152114896225588E-2</v>
      </c>
      <c r="AX94" s="217"/>
      <c r="BE94" s="277"/>
      <c r="BG94" s="142"/>
      <c r="BH94" s="264"/>
    </row>
    <row r="95" spans="2:60" s="20" customFormat="1">
      <c r="B95" s="381"/>
      <c r="C95" s="383"/>
      <c r="D95" s="383"/>
      <c r="E95" s="371"/>
      <c r="F95" s="371"/>
      <c r="G95" s="228" t="s">
        <v>154</v>
      </c>
      <c r="H95" s="46">
        <v>40897809</v>
      </c>
      <c r="I95" s="45">
        <f>IFERROR(H95/E90,"-")</f>
        <v>4.0106541429226983E-2</v>
      </c>
      <c r="J95" s="46">
        <v>608</v>
      </c>
      <c r="K95" s="45">
        <f>IFERROR(J95/F90,"-")</f>
        <v>0.4167237834132968</v>
      </c>
      <c r="L95" s="187">
        <f t="shared" si="39"/>
        <v>67266.133223684214</v>
      </c>
      <c r="M95" s="199">
        <f t="shared" si="53"/>
        <v>5.3244592346089852E-2</v>
      </c>
      <c r="N95" s="371"/>
      <c r="O95" s="371"/>
      <c r="P95" s="228" t="s">
        <v>154</v>
      </c>
      <c r="Q95" s="46">
        <v>8539420</v>
      </c>
      <c r="R95" s="45">
        <f>IFERROR(Q95/N90,"-")</f>
        <v>4.7985869842580485E-2</v>
      </c>
      <c r="S95" s="46">
        <v>120</v>
      </c>
      <c r="T95" s="45">
        <f>IFERROR(S95/O90,"-")</f>
        <v>0.48192771084337349</v>
      </c>
      <c r="U95" s="187">
        <f t="shared" si="40"/>
        <v>71161.833333333328</v>
      </c>
      <c r="V95" s="199">
        <f t="shared" si="54"/>
        <v>1.0508801120938787E-2</v>
      </c>
      <c r="W95" s="371"/>
      <c r="X95" s="371"/>
      <c r="Y95" s="228" t="s">
        <v>154</v>
      </c>
      <c r="Z95" s="46">
        <v>4775162</v>
      </c>
      <c r="AA95" s="45">
        <f>IFERROR(Z95/W90,"-")</f>
        <v>3.6689114520782273E-2</v>
      </c>
      <c r="AB95" s="46">
        <v>60</v>
      </c>
      <c r="AC95" s="45">
        <f>IFERROR(AB95/X90,"-")</f>
        <v>0.42253521126760563</v>
      </c>
      <c r="AD95" s="187">
        <f t="shared" si="41"/>
        <v>79586.03333333334</v>
      </c>
      <c r="AE95" s="199">
        <f t="shared" si="55"/>
        <v>5.2544005604693933E-3</v>
      </c>
      <c r="AF95" s="371"/>
      <c r="AG95" s="371"/>
      <c r="AH95" s="228" t="s">
        <v>154</v>
      </c>
      <c r="AI95" s="46">
        <v>6919153</v>
      </c>
      <c r="AJ95" s="45">
        <f>IFERROR(AI95/AF90,"-")</f>
        <v>3.9422900022055597E-2</v>
      </c>
      <c r="AK95" s="46">
        <v>110</v>
      </c>
      <c r="AL95" s="45">
        <f>IFERROR(AK95/AG90,"-")</f>
        <v>0.53140096618357491</v>
      </c>
      <c r="AM95" s="187">
        <f t="shared" si="42"/>
        <v>62901.390909090907</v>
      </c>
      <c r="AN95" s="199">
        <f t="shared" si="56"/>
        <v>9.6330676941938868E-3</v>
      </c>
      <c r="AO95" s="371"/>
      <c r="AP95" s="401"/>
      <c r="AQ95" s="228" t="s">
        <v>154</v>
      </c>
      <c r="AR95" s="46">
        <f t="shared" si="52"/>
        <v>61131544</v>
      </c>
      <c r="AS95" s="45">
        <f>IFERROR(AR95/AO90,"-")</f>
        <v>4.0663570943098228E-2</v>
      </c>
      <c r="AT95" s="46">
        <f t="shared" si="36"/>
        <v>898</v>
      </c>
      <c r="AU95" s="45">
        <f>IFERROR(AT95/AP90,"-")</f>
        <v>0.43655809431210502</v>
      </c>
      <c r="AV95" s="187">
        <f t="shared" si="43"/>
        <v>68075.216035634745</v>
      </c>
      <c r="AW95" s="199">
        <f t="shared" si="57"/>
        <v>7.8640861721691921E-2</v>
      </c>
      <c r="AX95" s="217"/>
      <c r="BE95" s="277"/>
      <c r="BG95" s="142"/>
      <c r="BH95" s="264"/>
    </row>
    <row r="96" spans="2:60" s="20" customFormat="1">
      <c r="B96" s="381"/>
      <c r="C96" s="383"/>
      <c r="D96" s="383"/>
      <c r="E96" s="371"/>
      <c r="F96" s="371"/>
      <c r="G96" s="228" t="s">
        <v>155</v>
      </c>
      <c r="H96" s="46">
        <v>21232468</v>
      </c>
      <c r="I96" s="45">
        <f>IFERROR(H96/E90,"-")</f>
        <v>2.0821674273229066E-2</v>
      </c>
      <c r="J96" s="46">
        <v>166</v>
      </c>
      <c r="K96" s="45">
        <f>IFERROR(J96/F90,"-")</f>
        <v>0.113776559287183</v>
      </c>
      <c r="L96" s="187">
        <f t="shared" si="39"/>
        <v>127906.43373493975</v>
      </c>
      <c r="M96" s="199">
        <f t="shared" si="53"/>
        <v>1.4537174883965321E-2</v>
      </c>
      <c r="N96" s="371"/>
      <c r="O96" s="371"/>
      <c r="P96" s="228" t="s">
        <v>155</v>
      </c>
      <c r="Q96" s="46">
        <v>3785263</v>
      </c>
      <c r="R96" s="45">
        <f>IFERROR(Q96/N90,"-")</f>
        <v>2.1270664475799964E-2</v>
      </c>
      <c r="S96" s="46">
        <v>31</v>
      </c>
      <c r="T96" s="45">
        <f>IFERROR(S96/O90,"-")</f>
        <v>0.12449799196787148</v>
      </c>
      <c r="U96" s="187">
        <f t="shared" si="40"/>
        <v>122105.25806451614</v>
      </c>
      <c r="V96" s="199">
        <f t="shared" si="54"/>
        <v>2.7147736229091867E-3</v>
      </c>
      <c r="W96" s="371"/>
      <c r="X96" s="371"/>
      <c r="Y96" s="228" t="s">
        <v>155</v>
      </c>
      <c r="Z96" s="46">
        <v>1126004</v>
      </c>
      <c r="AA96" s="45">
        <f>IFERROR(Z96/W90,"-")</f>
        <v>8.6514530202030683E-3</v>
      </c>
      <c r="AB96" s="46">
        <v>19</v>
      </c>
      <c r="AC96" s="45">
        <f>IFERROR(AB96/X90,"-")</f>
        <v>0.13380281690140844</v>
      </c>
      <c r="AD96" s="187">
        <f t="shared" si="41"/>
        <v>59263.368421052633</v>
      </c>
      <c r="AE96" s="199">
        <f t="shared" si="55"/>
        <v>1.6638935108153079E-3</v>
      </c>
      <c r="AF96" s="371"/>
      <c r="AG96" s="371"/>
      <c r="AH96" s="228" t="s">
        <v>155</v>
      </c>
      <c r="AI96" s="46">
        <v>3269458</v>
      </c>
      <c r="AJ96" s="45">
        <f>IFERROR(AI96/AF90,"-")</f>
        <v>1.8628221671107698E-2</v>
      </c>
      <c r="AK96" s="46">
        <v>41</v>
      </c>
      <c r="AL96" s="45">
        <f>IFERROR(AK96/AG90,"-")</f>
        <v>0.19806763285024154</v>
      </c>
      <c r="AM96" s="187">
        <f t="shared" si="42"/>
        <v>79742.878048780491</v>
      </c>
      <c r="AN96" s="199">
        <f t="shared" si="56"/>
        <v>3.5905070496540853E-3</v>
      </c>
      <c r="AO96" s="371"/>
      <c r="AP96" s="401"/>
      <c r="AQ96" s="228" t="s">
        <v>155</v>
      </c>
      <c r="AR96" s="46">
        <f t="shared" si="52"/>
        <v>29413193</v>
      </c>
      <c r="AS96" s="45">
        <f>IFERROR(AR96/AO90,"-")</f>
        <v>1.9565111265937275E-2</v>
      </c>
      <c r="AT96" s="46">
        <f t="shared" si="36"/>
        <v>257</v>
      </c>
      <c r="AU96" s="45">
        <f>IFERROR(AT96/AP90,"-")</f>
        <v>0.12493923189110355</v>
      </c>
      <c r="AV96" s="187">
        <f t="shared" si="43"/>
        <v>114448.22178988328</v>
      </c>
      <c r="AW96" s="199">
        <f t="shared" si="57"/>
        <v>2.25063490673439E-2</v>
      </c>
      <c r="AX96" s="217"/>
      <c r="BE96" s="277"/>
      <c r="BG96" s="142"/>
      <c r="BH96" s="264"/>
    </row>
    <row r="97" spans="2:60" s="20" customFormat="1">
      <c r="B97" s="381"/>
      <c r="C97" s="383"/>
      <c r="D97" s="383"/>
      <c r="E97" s="371"/>
      <c r="F97" s="371"/>
      <c r="G97" s="228" t="s">
        <v>165</v>
      </c>
      <c r="H97" s="46">
        <v>0</v>
      </c>
      <c r="I97" s="45">
        <f>IFERROR(H97/E90,"-")</f>
        <v>0</v>
      </c>
      <c r="J97" s="46">
        <v>0</v>
      </c>
      <c r="K97" s="45">
        <f>IFERROR(J97/F90,"-")</f>
        <v>0</v>
      </c>
      <c r="L97" s="187" t="str">
        <f t="shared" si="39"/>
        <v>-</v>
      </c>
      <c r="M97" s="199">
        <f t="shared" si="53"/>
        <v>0</v>
      </c>
      <c r="N97" s="371"/>
      <c r="O97" s="371"/>
      <c r="P97" s="228" t="s">
        <v>165</v>
      </c>
      <c r="Q97" s="46">
        <v>0</v>
      </c>
      <c r="R97" s="45">
        <f>IFERROR(Q97/N90,"-")</f>
        <v>0</v>
      </c>
      <c r="S97" s="46">
        <v>0</v>
      </c>
      <c r="T97" s="45">
        <f>IFERROR(S97/O90,"-")</f>
        <v>0</v>
      </c>
      <c r="U97" s="187" t="str">
        <f t="shared" si="40"/>
        <v>-</v>
      </c>
      <c r="V97" s="199">
        <f t="shared" si="54"/>
        <v>0</v>
      </c>
      <c r="W97" s="371"/>
      <c r="X97" s="371"/>
      <c r="Y97" s="228" t="s">
        <v>165</v>
      </c>
      <c r="Z97" s="46">
        <v>0</v>
      </c>
      <c r="AA97" s="45">
        <f>IFERROR(Z97/W90,"-")</f>
        <v>0</v>
      </c>
      <c r="AB97" s="46">
        <v>0</v>
      </c>
      <c r="AC97" s="45">
        <f>IFERROR(AB97/X90,"-")</f>
        <v>0</v>
      </c>
      <c r="AD97" s="187" t="str">
        <f t="shared" si="41"/>
        <v>-</v>
      </c>
      <c r="AE97" s="199">
        <f t="shared" si="55"/>
        <v>0</v>
      </c>
      <c r="AF97" s="371"/>
      <c r="AG97" s="371"/>
      <c r="AH97" s="228" t="s">
        <v>165</v>
      </c>
      <c r="AI97" s="46">
        <v>803</v>
      </c>
      <c r="AJ97" s="45">
        <f>IFERROR(AI97/AF90,"-")</f>
        <v>4.5752115494065014E-6</v>
      </c>
      <c r="AK97" s="46">
        <v>1</v>
      </c>
      <c r="AL97" s="45">
        <f>IFERROR(AK97/AG90,"-")</f>
        <v>4.830917874396135E-3</v>
      </c>
      <c r="AM97" s="187">
        <f t="shared" si="42"/>
        <v>803</v>
      </c>
      <c r="AN97" s="199">
        <f t="shared" si="56"/>
        <v>8.7573342674489882E-5</v>
      </c>
      <c r="AO97" s="371"/>
      <c r="AP97" s="401"/>
      <c r="AQ97" s="228" t="s">
        <v>165</v>
      </c>
      <c r="AR97" s="46">
        <f t="shared" si="52"/>
        <v>803</v>
      </c>
      <c r="AS97" s="45">
        <f>IFERROR(AR97/AO90,"-")</f>
        <v>5.3414072884054556E-7</v>
      </c>
      <c r="AT97" s="46">
        <f t="shared" si="36"/>
        <v>1</v>
      </c>
      <c r="AU97" s="45">
        <f>IFERROR(AT97/AP90,"-")</f>
        <v>4.8614487117160912E-4</v>
      </c>
      <c r="AV97" s="187">
        <f t="shared" si="43"/>
        <v>803</v>
      </c>
      <c r="AW97" s="199">
        <f t="shared" si="57"/>
        <v>8.7573342674489882E-5</v>
      </c>
      <c r="AX97" s="217"/>
      <c r="BE97" s="277"/>
      <c r="BG97" s="142"/>
      <c r="BH97" s="264"/>
    </row>
    <row r="98" spans="2:60" s="20" customFormat="1">
      <c r="B98" s="381"/>
      <c r="C98" s="383"/>
      <c r="D98" s="383"/>
      <c r="E98" s="371"/>
      <c r="F98" s="371"/>
      <c r="G98" s="228" t="s">
        <v>156</v>
      </c>
      <c r="H98" s="46">
        <v>480095</v>
      </c>
      <c r="I98" s="45">
        <f>IFERROR(H98/E90,"-")</f>
        <v>4.7080639472556407E-4</v>
      </c>
      <c r="J98" s="46">
        <v>19</v>
      </c>
      <c r="K98" s="45">
        <f>IFERROR(J98/F90,"-")</f>
        <v>1.3022618231665525E-2</v>
      </c>
      <c r="L98" s="187">
        <f t="shared" si="39"/>
        <v>25268.157894736843</v>
      </c>
      <c r="M98" s="199">
        <f t="shared" si="53"/>
        <v>1.6638935108153079E-3</v>
      </c>
      <c r="N98" s="371"/>
      <c r="O98" s="371"/>
      <c r="P98" s="228" t="s">
        <v>156</v>
      </c>
      <c r="Q98" s="46">
        <v>37657</v>
      </c>
      <c r="R98" s="45">
        <f>IFERROR(Q98/N90,"-")</f>
        <v>2.1160733406508326E-4</v>
      </c>
      <c r="S98" s="46">
        <v>5</v>
      </c>
      <c r="T98" s="45">
        <f>IFERROR(S98/O90,"-")</f>
        <v>2.0080321285140562E-2</v>
      </c>
      <c r="U98" s="187">
        <f t="shared" si="40"/>
        <v>7531.4</v>
      </c>
      <c r="V98" s="199">
        <f t="shared" si="54"/>
        <v>4.3786671337244941E-4</v>
      </c>
      <c r="W98" s="371"/>
      <c r="X98" s="371"/>
      <c r="Y98" s="228" t="s">
        <v>156</v>
      </c>
      <c r="Z98" s="46">
        <v>8345</v>
      </c>
      <c r="AA98" s="45">
        <f>IFERROR(Z98/W90,"-")</f>
        <v>6.4117334799516354E-5</v>
      </c>
      <c r="AB98" s="46">
        <v>3</v>
      </c>
      <c r="AC98" s="45">
        <f>IFERROR(AB98/X90,"-")</f>
        <v>2.1126760563380281E-2</v>
      </c>
      <c r="AD98" s="187">
        <f t="shared" si="41"/>
        <v>2781.6666666666665</v>
      </c>
      <c r="AE98" s="199">
        <f t="shared" si="55"/>
        <v>2.6272002802346965E-4</v>
      </c>
      <c r="AF98" s="371"/>
      <c r="AG98" s="371"/>
      <c r="AH98" s="228" t="s">
        <v>156</v>
      </c>
      <c r="AI98" s="46">
        <v>539979</v>
      </c>
      <c r="AJ98" s="45">
        <f>IFERROR(AI98/AF90,"-")</f>
        <v>3.0766104075180241E-3</v>
      </c>
      <c r="AK98" s="46">
        <v>6</v>
      </c>
      <c r="AL98" s="45">
        <f>IFERROR(AK98/AG90,"-")</f>
        <v>2.8985507246376812E-2</v>
      </c>
      <c r="AM98" s="187">
        <f t="shared" si="42"/>
        <v>89996.5</v>
      </c>
      <c r="AN98" s="199">
        <f t="shared" si="56"/>
        <v>5.2544005604693929E-4</v>
      </c>
      <c r="AO98" s="371"/>
      <c r="AP98" s="401"/>
      <c r="AQ98" s="228" t="s">
        <v>156</v>
      </c>
      <c r="AR98" s="46">
        <f t="shared" si="52"/>
        <v>1066076</v>
      </c>
      <c r="AS98" s="45">
        <f>IFERROR(AR98/AO90,"-")</f>
        <v>7.0913401200425083E-4</v>
      </c>
      <c r="AT98" s="46">
        <f t="shared" si="36"/>
        <v>33</v>
      </c>
      <c r="AU98" s="45">
        <f>IFERROR(AT98/AP90,"-")</f>
        <v>1.6042780748663103E-2</v>
      </c>
      <c r="AV98" s="187">
        <f t="shared" si="43"/>
        <v>32305.333333333332</v>
      </c>
      <c r="AW98" s="199">
        <f t="shared" si="57"/>
        <v>2.8899203082581662E-3</v>
      </c>
      <c r="AX98" s="217"/>
      <c r="BE98" s="277"/>
      <c r="BG98" s="142"/>
      <c r="BH98" s="264"/>
    </row>
    <row r="99" spans="2:60" s="20" customFormat="1">
      <c r="B99" s="381"/>
      <c r="C99" s="383"/>
      <c r="D99" s="383"/>
      <c r="E99" s="371"/>
      <c r="F99" s="371"/>
      <c r="G99" s="228" t="s">
        <v>157</v>
      </c>
      <c r="H99" s="46">
        <v>849817</v>
      </c>
      <c r="I99" s="45">
        <f>IFERROR(H99/E90,"-")</f>
        <v>8.3337522354220452E-4</v>
      </c>
      <c r="J99" s="46">
        <v>79</v>
      </c>
      <c r="K99" s="45">
        <f>IFERROR(J99/F90,"-")</f>
        <v>5.4146675805346128E-2</v>
      </c>
      <c r="L99" s="187">
        <f t="shared" si="39"/>
        <v>10757.177215189873</v>
      </c>
      <c r="M99" s="199">
        <f t="shared" si="53"/>
        <v>6.9182940712847005E-3</v>
      </c>
      <c r="N99" s="371"/>
      <c r="O99" s="371"/>
      <c r="P99" s="228" t="s">
        <v>157</v>
      </c>
      <c r="Q99" s="46">
        <v>317766</v>
      </c>
      <c r="R99" s="45">
        <f>IFERROR(Q99/N90,"-")</f>
        <v>1.7856339091410693E-3</v>
      </c>
      <c r="S99" s="46">
        <v>15</v>
      </c>
      <c r="T99" s="45">
        <f>IFERROR(S99/O90,"-")</f>
        <v>6.0240963855421686E-2</v>
      </c>
      <c r="U99" s="187">
        <f t="shared" si="40"/>
        <v>21184.400000000001</v>
      </c>
      <c r="V99" s="199">
        <f t="shared" si="54"/>
        <v>1.3136001401173483E-3</v>
      </c>
      <c r="W99" s="371"/>
      <c r="X99" s="371"/>
      <c r="Y99" s="228" t="s">
        <v>157</v>
      </c>
      <c r="Z99" s="46">
        <v>29569</v>
      </c>
      <c r="AA99" s="45">
        <f>IFERROR(Z99/W90,"-")</f>
        <v>2.2718819325187524E-4</v>
      </c>
      <c r="AB99" s="46">
        <v>6</v>
      </c>
      <c r="AC99" s="45">
        <f>IFERROR(AB99/X90,"-")</f>
        <v>4.2253521126760563E-2</v>
      </c>
      <c r="AD99" s="187">
        <f t="shared" si="41"/>
        <v>4928.166666666667</v>
      </c>
      <c r="AE99" s="199">
        <f t="shared" si="55"/>
        <v>5.2544005604693929E-4</v>
      </c>
      <c r="AF99" s="371"/>
      <c r="AG99" s="371"/>
      <c r="AH99" s="228" t="s">
        <v>157</v>
      </c>
      <c r="AI99" s="46">
        <v>159766</v>
      </c>
      <c r="AJ99" s="45">
        <f>IFERROR(AI99/AF90,"-")</f>
        <v>9.1029047123596411E-4</v>
      </c>
      <c r="AK99" s="46">
        <v>18</v>
      </c>
      <c r="AL99" s="45">
        <f>IFERROR(AK99/AG90,"-")</f>
        <v>8.6956521739130432E-2</v>
      </c>
      <c r="AM99" s="187">
        <f t="shared" si="42"/>
        <v>8875.8888888888887</v>
      </c>
      <c r="AN99" s="199">
        <f t="shared" si="56"/>
        <v>1.5763201681408179E-3</v>
      </c>
      <c r="AO99" s="371"/>
      <c r="AP99" s="401"/>
      <c r="AQ99" s="228" t="s">
        <v>157</v>
      </c>
      <c r="AR99" s="46">
        <f t="shared" si="52"/>
        <v>1356918</v>
      </c>
      <c r="AS99" s="45">
        <f>IFERROR(AR99/AO90,"-")</f>
        <v>9.0259672415548609E-4</v>
      </c>
      <c r="AT99" s="46">
        <f t="shared" si="36"/>
        <v>118</v>
      </c>
      <c r="AU99" s="45">
        <f>IFERROR(AT99/AP90,"-")</f>
        <v>5.7365094798249881E-2</v>
      </c>
      <c r="AV99" s="187">
        <f t="shared" si="43"/>
        <v>11499.305084745763</v>
      </c>
      <c r="AW99" s="199">
        <f t="shared" si="57"/>
        <v>1.0333654435589807E-2</v>
      </c>
      <c r="AX99" s="217"/>
      <c r="BE99" s="277"/>
      <c r="BG99" s="142"/>
      <c r="BH99" s="264"/>
    </row>
    <row r="100" spans="2:60" s="20" customFormat="1">
      <c r="B100" s="381"/>
      <c r="C100" s="383"/>
      <c r="D100" s="383"/>
      <c r="E100" s="371"/>
      <c r="F100" s="371"/>
      <c r="G100" s="228" t="s">
        <v>158</v>
      </c>
      <c r="H100" s="46">
        <v>3960</v>
      </c>
      <c r="I100" s="45">
        <f>IFERROR(H100/E90,"-")</f>
        <v>3.8833841700355838E-6</v>
      </c>
      <c r="J100" s="46">
        <v>1</v>
      </c>
      <c r="K100" s="45">
        <f>IFERROR(J100/F90,"-")</f>
        <v>6.8540095956134343E-4</v>
      </c>
      <c r="L100" s="187">
        <f t="shared" si="39"/>
        <v>3960</v>
      </c>
      <c r="M100" s="199">
        <f t="shared" si="53"/>
        <v>8.7573342674489882E-5</v>
      </c>
      <c r="N100" s="371"/>
      <c r="O100" s="371"/>
      <c r="P100" s="228" t="s">
        <v>158</v>
      </c>
      <c r="Q100" s="46">
        <v>0</v>
      </c>
      <c r="R100" s="45">
        <f>IFERROR(Q100/N90,"-")</f>
        <v>0</v>
      </c>
      <c r="S100" s="46">
        <v>0</v>
      </c>
      <c r="T100" s="45">
        <f>IFERROR(S100/O90,"-")</f>
        <v>0</v>
      </c>
      <c r="U100" s="187" t="str">
        <f t="shared" si="40"/>
        <v>-</v>
      </c>
      <c r="V100" s="199">
        <f t="shared" si="54"/>
        <v>0</v>
      </c>
      <c r="W100" s="371"/>
      <c r="X100" s="371"/>
      <c r="Y100" s="228" t="s">
        <v>158</v>
      </c>
      <c r="Z100" s="46">
        <v>17428</v>
      </c>
      <c r="AA100" s="45">
        <f>IFERROR(Z100/W90,"-")</f>
        <v>1.3390496235901389E-4</v>
      </c>
      <c r="AB100" s="46">
        <v>2</v>
      </c>
      <c r="AC100" s="45">
        <f>IFERROR(AB100/X90,"-")</f>
        <v>1.4084507042253521E-2</v>
      </c>
      <c r="AD100" s="187">
        <f t="shared" si="41"/>
        <v>8714</v>
      </c>
      <c r="AE100" s="199">
        <f t="shared" si="55"/>
        <v>1.7514668534897976E-4</v>
      </c>
      <c r="AF100" s="371"/>
      <c r="AG100" s="371"/>
      <c r="AH100" s="228" t="s">
        <v>158</v>
      </c>
      <c r="AI100" s="46">
        <v>32957</v>
      </c>
      <c r="AJ100" s="45">
        <f>IFERROR(AI100/AF90,"-")</f>
        <v>1.8777739356636372E-4</v>
      </c>
      <c r="AK100" s="46">
        <v>2</v>
      </c>
      <c r="AL100" s="45">
        <f>IFERROR(AK100/AG90,"-")</f>
        <v>9.6618357487922701E-3</v>
      </c>
      <c r="AM100" s="187">
        <f t="shared" si="42"/>
        <v>16478.5</v>
      </c>
      <c r="AN100" s="199">
        <f t="shared" si="56"/>
        <v>1.7514668534897976E-4</v>
      </c>
      <c r="AO100" s="371"/>
      <c r="AP100" s="401"/>
      <c r="AQ100" s="228" t="s">
        <v>158</v>
      </c>
      <c r="AR100" s="46">
        <f t="shared" si="52"/>
        <v>54345</v>
      </c>
      <c r="AS100" s="45">
        <f>IFERROR(AR100/AO90,"-")</f>
        <v>3.6149287557707899E-5</v>
      </c>
      <c r="AT100" s="46">
        <f t="shared" si="36"/>
        <v>5</v>
      </c>
      <c r="AU100" s="45">
        <f>IFERROR(AT100/AP90,"-")</f>
        <v>2.4307243558580457E-3</v>
      </c>
      <c r="AV100" s="187">
        <f t="shared" si="43"/>
        <v>10869</v>
      </c>
      <c r="AW100" s="199">
        <f t="shared" si="57"/>
        <v>4.3786671337244941E-4</v>
      </c>
      <c r="AX100" s="217"/>
      <c r="BE100" s="277"/>
      <c r="BG100" s="142"/>
      <c r="BH100" s="264"/>
    </row>
    <row r="101" spans="2:60" s="20" customFormat="1">
      <c r="B101" s="381"/>
      <c r="C101" s="383"/>
      <c r="D101" s="383"/>
      <c r="E101" s="371"/>
      <c r="F101" s="371"/>
      <c r="G101" s="228" t="s">
        <v>159</v>
      </c>
      <c r="H101" s="46">
        <v>909066</v>
      </c>
      <c r="I101" s="45">
        <f>IFERROR(H101/E90,"-")</f>
        <v>8.9147790755494147E-4</v>
      </c>
      <c r="J101" s="46">
        <v>2</v>
      </c>
      <c r="K101" s="45">
        <f>IFERROR(J101/F90,"-")</f>
        <v>1.3708019191226869E-3</v>
      </c>
      <c r="L101" s="187">
        <f t="shared" si="39"/>
        <v>454533</v>
      </c>
      <c r="M101" s="199">
        <f t="shared" si="53"/>
        <v>1.7514668534897976E-4</v>
      </c>
      <c r="N101" s="371"/>
      <c r="O101" s="371"/>
      <c r="P101" s="228" t="s">
        <v>159</v>
      </c>
      <c r="Q101" s="46">
        <v>7052</v>
      </c>
      <c r="R101" s="45">
        <f>IFERROR(Q101/N90,"-")</f>
        <v>3.9627557156092284E-5</v>
      </c>
      <c r="S101" s="46">
        <v>1</v>
      </c>
      <c r="T101" s="45">
        <f>IFERROR(S101/O90,"-")</f>
        <v>4.0160642570281121E-3</v>
      </c>
      <c r="U101" s="187">
        <f t="shared" si="40"/>
        <v>7052</v>
      </c>
      <c r="V101" s="199">
        <f t="shared" si="54"/>
        <v>8.7573342674489882E-5</v>
      </c>
      <c r="W101" s="371"/>
      <c r="X101" s="371"/>
      <c r="Y101" s="228" t="s">
        <v>159</v>
      </c>
      <c r="Z101" s="46">
        <v>3350</v>
      </c>
      <c r="AA101" s="45">
        <f>IFERROR(Z101/W90,"-")</f>
        <v>2.5739133802082656E-5</v>
      </c>
      <c r="AB101" s="46">
        <v>1</v>
      </c>
      <c r="AC101" s="45">
        <f>IFERROR(AB101/X90,"-")</f>
        <v>7.0422535211267607E-3</v>
      </c>
      <c r="AD101" s="187">
        <f t="shared" si="41"/>
        <v>3350</v>
      </c>
      <c r="AE101" s="199">
        <f t="shared" si="55"/>
        <v>8.7573342674489882E-5</v>
      </c>
      <c r="AF101" s="371"/>
      <c r="AG101" s="371"/>
      <c r="AH101" s="228" t="s">
        <v>159</v>
      </c>
      <c r="AI101" s="46">
        <v>536510</v>
      </c>
      <c r="AJ101" s="45">
        <f>IFERROR(AI101/AF90,"-")</f>
        <v>3.0568452657186579E-3</v>
      </c>
      <c r="AK101" s="46">
        <v>2</v>
      </c>
      <c r="AL101" s="45">
        <f>IFERROR(AK101/AG90,"-")</f>
        <v>9.6618357487922701E-3</v>
      </c>
      <c r="AM101" s="187">
        <f t="shared" si="42"/>
        <v>268255</v>
      </c>
      <c r="AN101" s="199">
        <f t="shared" si="56"/>
        <v>1.7514668534897976E-4</v>
      </c>
      <c r="AO101" s="371"/>
      <c r="AP101" s="401"/>
      <c r="AQ101" s="228" t="s">
        <v>159</v>
      </c>
      <c r="AR101" s="46">
        <f t="shared" si="52"/>
        <v>1455978</v>
      </c>
      <c r="AS101" s="45">
        <f>IFERROR(AR101/AO90,"-")</f>
        <v>9.6848960161369832E-4</v>
      </c>
      <c r="AT101" s="46">
        <f t="shared" si="36"/>
        <v>6</v>
      </c>
      <c r="AU101" s="45">
        <f>IFERROR(AT101/AP90,"-")</f>
        <v>2.9168692270296549E-3</v>
      </c>
      <c r="AV101" s="187">
        <f t="shared" si="43"/>
        <v>242663</v>
      </c>
      <c r="AW101" s="199">
        <f t="shared" si="57"/>
        <v>5.2544005604693929E-4</v>
      </c>
      <c r="AX101" s="217"/>
      <c r="BE101" s="277"/>
      <c r="BG101" s="142"/>
      <c r="BH101" s="264"/>
    </row>
    <row r="102" spans="2:60" s="20" customFormat="1">
      <c r="B102" s="381"/>
      <c r="C102" s="383"/>
      <c r="D102" s="383"/>
      <c r="E102" s="371"/>
      <c r="F102" s="371"/>
      <c r="G102" s="228" t="s">
        <v>160</v>
      </c>
      <c r="H102" s="46">
        <v>4252863</v>
      </c>
      <c r="I102" s="45">
        <f>IFERROR(H102/E90,"-")</f>
        <v>4.1705810231136477E-3</v>
      </c>
      <c r="J102" s="46">
        <v>169</v>
      </c>
      <c r="K102" s="45">
        <f>IFERROR(J102/F90,"-")</f>
        <v>0.11583276216586703</v>
      </c>
      <c r="L102" s="187">
        <f t="shared" si="39"/>
        <v>25164.869822485209</v>
      </c>
      <c r="M102" s="199">
        <f t="shared" si="53"/>
        <v>1.4799894911988791E-2</v>
      </c>
      <c r="N102" s="371"/>
      <c r="O102" s="371"/>
      <c r="P102" s="228" t="s">
        <v>160</v>
      </c>
      <c r="Q102" s="46">
        <v>578125</v>
      </c>
      <c r="R102" s="45">
        <f>IFERROR(Q102/N90,"-")</f>
        <v>3.2486785991017943E-3</v>
      </c>
      <c r="S102" s="46">
        <v>27</v>
      </c>
      <c r="T102" s="45">
        <f>IFERROR(S102/O90,"-")</f>
        <v>0.10843373493975904</v>
      </c>
      <c r="U102" s="187">
        <f t="shared" si="40"/>
        <v>21412.037037037036</v>
      </c>
      <c r="V102" s="199">
        <f t="shared" si="54"/>
        <v>2.3644802522112267E-3</v>
      </c>
      <c r="W102" s="371"/>
      <c r="X102" s="371"/>
      <c r="Y102" s="228" t="s">
        <v>160</v>
      </c>
      <c r="Z102" s="46">
        <v>384930</v>
      </c>
      <c r="AA102" s="45">
        <f>IFERROR(Z102/W90,"-")</f>
        <v>2.9575417237121425E-3</v>
      </c>
      <c r="AB102" s="46">
        <v>21</v>
      </c>
      <c r="AC102" s="45">
        <f>IFERROR(AB102/X90,"-")</f>
        <v>0.14788732394366197</v>
      </c>
      <c r="AD102" s="187">
        <f t="shared" si="41"/>
        <v>18330</v>
      </c>
      <c r="AE102" s="199">
        <f t="shared" si="55"/>
        <v>1.8390401961642876E-3</v>
      </c>
      <c r="AF102" s="371"/>
      <c r="AG102" s="371"/>
      <c r="AH102" s="228" t="s">
        <v>160</v>
      </c>
      <c r="AI102" s="46">
        <v>2117866</v>
      </c>
      <c r="AJ102" s="45">
        <f>IFERROR(AI102/AF90,"-")</f>
        <v>1.2066855520915753E-2</v>
      </c>
      <c r="AK102" s="46">
        <v>42</v>
      </c>
      <c r="AL102" s="45">
        <f>IFERROR(AK102/AG90,"-")</f>
        <v>0.20289855072463769</v>
      </c>
      <c r="AM102" s="187">
        <f t="shared" si="42"/>
        <v>50425.380952380954</v>
      </c>
      <c r="AN102" s="199">
        <f t="shared" si="56"/>
        <v>3.6780803923285752E-3</v>
      </c>
      <c r="AO102" s="371"/>
      <c r="AP102" s="401"/>
      <c r="AQ102" s="228" t="s">
        <v>160</v>
      </c>
      <c r="AR102" s="46">
        <f t="shared" si="52"/>
        <v>7333784</v>
      </c>
      <c r="AS102" s="45">
        <f>IFERROR(AR102/AO90,"-")</f>
        <v>4.8782972987784943E-3</v>
      </c>
      <c r="AT102" s="46">
        <f t="shared" si="36"/>
        <v>259</v>
      </c>
      <c r="AU102" s="45">
        <f>IFERROR(AT102/AP90,"-")</f>
        <v>0.12591152163344677</v>
      </c>
      <c r="AV102" s="187">
        <f t="shared" si="43"/>
        <v>28315.76833976834</v>
      </c>
      <c r="AW102" s="199">
        <f t="shared" si="57"/>
        <v>2.268149575269288E-2</v>
      </c>
      <c r="AX102" s="217"/>
      <c r="BE102" s="277"/>
      <c r="BG102" s="142"/>
      <c r="BH102" s="264"/>
    </row>
    <row r="103" spans="2:60" s="20" customFormat="1">
      <c r="B103" s="381"/>
      <c r="C103" s="383"/>
      <c r="D103" s="383"/>
      <c r="E103" s="371"/>
      <c r="F103" s="371"/>
      <c r="G103" s="228" t="s">
        <v>161</v>
      </c>
      <c r="H103" s="46">
        <v>6622671</v>
      </c>
      <c r="I103" s="45">
        <f>IFERROR(H103/E90,"-")</f>
        <v>6.4945393244327607E-3</v>
      </c>
      <c r="J103" s="46">
        <v>112</v>
      </c>
      <c r="K103" s="45">
        <f>IFERROR(J103/F90,"-")</f>
        <v>7.6764907470870461E-2</v>
      </c>
      <c r="L103" s="187">
        <f t="shared" si="39"/>
        <v>59130.991071428572</v>
      </c>
      <c r="M103" s="199">
        <f t="shared" si="53"/>
        <v>9.8082143795428667E-3</v>
      </c>
      <c r="N103" s="371"/>
      <c r="O103" s="371"/>
      <c r="P103" s="228" t="s">
        <v>161</v>
      </c>
      <c r="Q103" s="46">
        <v>376579</v>
      </c>
      <c r="R103" s="45">
        <f>IFERROR(Q103/N90,"-")</f>
        <v>2.1161239146744296E-3</v>
      </c>
      <c r="S103" s="46">
        <v>11</v>
      </c>
      <c r="T103" s="45">
        <f>IFERROR(S103/O90,"-")</f>
        <v>4.4176706827309238E-2</v>
      </c>
      <c r="U103" s="187">
        <f t="shared" si="40"/>
        <v>34234.454545454544</v>
      </c>
      <c r="V103" s="199">
        <f t="shared" si="54"/>
        <v>9.633067694193887E-4</v>
      </c>
      <c r="W103" s="371"/>
      <c r="X103" s="371"/>
      <c r="Y103" s="228" t="s">
        <v>161</v>
      </c>
      <c r="Z103" s="46">
        <v>642937</v>
      </c>
      <c r="AA103" s="45">
        <f>IFERROR(Z103/W90,"-")</f>
        <v>4.9398929759133185E-3</v>
      </c>
      <c r="AB103" s="46">
        <v>11</v>
      </c>
      <c r="AC103" s="45">
        <f>IFERROR(AB103/X90,"-")</f>
        <v>7.746478873239436E-2</v>
      </c>
      <c r="AD103" s="187">
        <f t="shared" si="41"/>
        <v>58448.818181818184</v>
      </c>
      <c r="AE103" s="199">
        <f t="shared" si="55"/>
        <v>9.633067694193887E-4</v>
      </c>
      <c r="AF103" s="371"/>
      <c r="AG103" s="371"/>
      <c r="AH103" s="228" t="s">
        <v>161</v>
      </c>
      <c r="AI103" s="46">
        <v>1535357</v>
      </c>
      <c r="AJ103" s="45">
        <f>IFERROR(AI103/AF90,"-")</f>
        <v>8.7479241330786026E-3</v>
      </c>
      <c r="AK103" s="46">
        <v>32</v>
      </c>
      <c r="AL103" s="45">
        <f>IFERROR(AK103/AG90,"-")</f>
        <v>0.15458937198067632</v>
      </c>
      <c r="AM103" s="187">
        <f t="shared" si="42"/>
        <v>47979.90625</v>
      </c>
      <c r="AN103" s="199">
        <f t="shared" si="56"/>
        <v>2.8023469655836762E-3</v>
      </c>
      <c r="AO103" s="371"/>
      <c r="AP103" s="401"/>
      <c r="AQ103" s="228" t="s">
        <v>161</v>
      </c>
      <c r="AR103" s="46">
        <f t="shared" si="52"/>
        <v>9177544</v>
      </c>
      <c r="AS103" s="45">
        <f>IFERROR(AR103/AO90,"-")</f>
        <v>6.1047323052629832E-3</v>
      </c>
      <c r="AT103" s="46">
        <f t="shared" si="36"/>
        <v>166</v>
      </c>
      <c r="AU103" s="45">
        <f>IFERROR(AT103/AP90,"-")</f>
        <v>8.070004861448711E-2</v>
      </c>
      <c r="AV103" s="187">
        <f t="shared" si="43"/>
        <v>55286.409638554214</v>
      </c>
      <c r="AW103" s="199">
        <f t="shared" si="57"/>
        <v>1.4537174883965321E-2</v>
      </c>
      <c r="AX103" s="217"/>
      <c r="BE103" s="277"/>
      <c r="BG103" s="142"/>
      <c r="BH103" s="264"/>
    </row>
    <row r="104" spans="2:60" s="20" customFormat="1">
      <c r="B104" s="381"/>
      <c r="C104" s="383"/>
      <c r="D104" s="383"/>
      <c r="E104" s="371"/>
      <c r="F104" s="371"/>
      <c r="G104" s="228" t="s">
        <v>162</v>
      </c>
      <c r="H104" s="46">
        <v>3580049</v>
      </c>
      <c r="I104" s="45">
        <f>IFERROR(H104/E90,"-")</f>
        <v>3.5107842460989198E-3</v>
      </c>
      <c r="J104" s="46">
        <v>88</v>
      </c>
      <c r="K104" s="45">
        <f>IFERROR(J104/F90,"-")</f>
        <v>6.031528444139822E-2</v>
      </c>
      <c r="L104" s="187">
        <f t="shared" si="39"/>
        <v>40682.375</v>
      </c>
      <c r="M104" s="199">
        <f t="shared" si="53"/>
        <v>7.7064541553551096E-3</v>
      </c>
      <c r="N104" s="371"/>
      <c r="O104" s="371"/>
      <c r="P104" s="228" t="s">
        <v>162</v>
      </c>
      <c r="Q104" s="46">
        <v>1072298</v>
      </c>
      <c r="R104" s="45">
        <f>IFERROR(Q104/N90,"-")</f>
        <v>6.025602706092377E-3</v>
      </c>
      <c r="S104" s="46">
        <v>22</v>
      </c>
      <c r="T104" s="45">
        <f>IFERROR(S104/O90,"-")</f>
        <v>8.8353413654618476E-2</v>
      </c>
      <c r="U104" s="187">
        <f t="shared" si="40"/>
        <v>48740.818181818184</v>
      </c>
      <c r="V104" s="199">
        <f t="shared" si="54"/>
        <v>1.9266135388387774E-3</v>
      </c>
      <c r="W104" s="371"/>
      <c r="X104" s="371"/>
      <c r="Y104" s="228" t="s">
        <v>162</v>
      </c>
      <c r="Z104" s="46">
        <v>87032</v>
      </c>
      <c r="AA104" s="45">
        <f>IFERROR(Z104/W90,"-")</f>
        <v>6.6869501285458444E-4</v>
      </c>
      <c r="AB104" s="46">
        <v>8</v>
      </c>
      <c r="AC104" s="45">
        <f>IFERROR(AB104/X90,"-")</f>
        <v>5.6338028169014086E-2</v>
      </c>
      <c r="AD104" s="187">
        <f t="shared" si="41"/>
        <v>10879</v>
      </c>
      <c r="AE104" s="199">
        <f t="shared" si="55"/>
        <v>7.0058674139591905E-4</v>
      </c>
      <c r="AF104" s="371"/>
      <c r="AG104" s="371"/>
      <c r="AH104" s="228" t="s">
        <v>162</v>
      </c>
      <c r="AI104" s="46">
        <v>864421</v>
      </c>
      <c r="AJ104" s="45">
        <f>IFERROR(AI104/AF90,"-")</f>
        <v>4.9251668029259245E-3</v>
      </c>
      <c r="AK104" s="46">
        <v>23</v>
      </c>
      <c r="AL104" s="45">
        <f>IFERROR(AK104/AG90,"-")</f>
        <v>0.1111111111111111</v>
      </c>
      <c r="AM104" s="187">
        <f t="shared" si="42"/>
        <v>37583.521739130432</v>
      </c>
      <c r="AN104" s="199">
        <f t="shared" si="56"/>
        <v>2.0141868815132672E-3</v>
      </c>
      <c r="AO104" s="371"/>
      <c r="AP104" s="401"/>
      <c r="AQ104" s="228" t="s">
        <v>162</v>
      </c>
      <c r="AR104" s="46">
        <f t="shared" si="52"/>
        <v>5603800</v>
      </c>
      <c r="AS104" s="45">
        <f>IFERROR(AR104/AO90,"-")</f>
        <v>3.7275439804192391E-3</v>
      </c>
      <c r="AT104" s="46">
        <f t="shared" si="36"/>
        <v>141</v>
      </c>
      <c r="AU104" s="45">
        <f>IFERROR(AT104/AP90,"-")</f>
        <v>6.8546426835196891E-2</v>
      </c>
      <c r="AV104" s="187">
        <f t="shared" si="43"/>
        <v>39743.262411347518</v>
      </c>
      <c r="AW104" s="199">
        <f t="shared" si="57"/>
        <v>1.2347841317103073E-2</v>
      </c>
      <c r="AX104" s="217"/>
      <c r="BE104" s="277"/>
      <c r="BG104" s="142"/>
      <c r="BH104" s="264"/>
    </row>
    <row r="105" spans="2:60" s="20" customFormat="1">
      <c r="B105" s="381"/>
      <c r="C105" s="383"/>
      <c r="D105" s="383"/>
      <c r="E105" s="371"/>
      <c r="F105" s="371"/>
      <c r="G105" s="229" t="s">
        <v>163</v>
      </c>
      <c r="H105" s="48">
        <v>2025602</v>
      </c>
      <c r="I105" s="47">
        <f>IFERROR(H105/E90,"-")</f>
        <v>1.9864118034324291E-3</v>
      </c>
      <c r="J105" s="48">
        <v>128</v>
      </c>
      <c r="K105" s="47">
        <f>IFERROR(J105/F90,"-")</f>
        <v>8.7731322823851959E-2</v>
      </c>
      <c r="L105" s="188">
        <f t="shared" si="39"/>
        <v>15825.015625</v>
      </c>
      <c r="M105" s="200">
        <f t="shared" si="53"/>
        <v>1.1209387862334705E-2</v>
      </c>
      <c r="N105" s="371"/>
      <c r="O105" s="371"/>
      <c r="P105" s="229" t="s">
        <v>163</v>
      </c>
      <c r="Q105" s="48">
        <v>134178</v>
      </c>
      <c r="R105" s="47">
        <f>IFERROR(Q105/N90,"-")</f>
        <v>7.5399125979724196E-4</v>
      </c>
      <c r="S105" s="48">
        <v>19</v>
      </c>
      <c r="T105" s="47">
        <f>IFERROR(S105/O90,"-")</f>
        <v>7.6305220883534142E-2</v>
      </c>
      <c r="U105" s="188">
        <f t="shared" si="40"/>
        <v>7062</v>
      </c>
      <c r="V105" s="200">
        <f t="shared" si="54"/>
        <v>1.6638935108153079E-3</v>
      </c>
      <c r="W105" s="371"/>
      <c r="X105" s="371"/>
      <c r="Y105" s="229" t="s">
        <v>163</v>
      </c>
      <c r="Z105" s="48">
        <v>94359</v>
      </c>
      <c r="AA105" s="47">
        <f>IFERROR(Z105/W90,"-")</f>
        <v>7.2499072430767689E-4</v>
      </c>
      <c r="AB105" s="48">
        <v>12</v>
      </c>
      <c r="AC105" s="47">
        <f>IFERROR(AB105/X90,"-")</f>
        <v>8.4507042253521125E-2</v>
      </c>
      <c r="AD105" s="188">
        <f t="shared" si="41"/>
        <v>7863.25</v>
      </c>
      <c r="AE105" s="200">
        <f t="shared" si="55"/>
        <v>1.0508801120938786E-3</v>
      </c>
      <c r="AF105" s="371"/>
      <c r="AG105" s="371"/>
      <c r="AH105" s="229" t="s">
        <v>163</v>
      </c>
      <c r="AI105" s="48">
        <v>373292</v>
      </c>
      <c r="AJ105" s="47">
        <f>IFERROR(AI105/AF90,"-")</f>
        <v>2.1268865127036761E-3</v>
      </c>
      <c r="AK105" s="48">
        <v>24</v>
      </c>
      <c r="AL105" s="47">
        <f>IFERROR(AK105/AG90,"-")</f>
        <v>0.11594202898550725</v>
      </c>
      <c r="AM105" s="188">
        <f t="shared" si="42"/>
        <v>15553.833333333334</v>
      </c>
      <c r="AN105" s="200">
        <f t="shared" si="56"/>
        <v>2.1017602241877572E-3</v>
      </c>
      <c r="AO105" s="371"/>
      <c r="AP105" s="401"/>
      <c r="AQ105" s="229" t="s">
        <v>163</v>
      </c>
      <c r="AR105" s="48">
        <f t="shared" si="52"/>
        <v>2627431</v>
      </c>
      <c r="AS105" s="47">
        <f>IFERROR(AR105/AO90,"-")</f>
        <v>1.7477184424884724E-3</v>
      </c>
      <c r="AT105" s="48">
        <f t="shared" si="36"/>
        <v>183</v>
      </c>
      <c r="AU105" s="47">
        <f>IFERROR(AT105/AP90,"-")</f>
        <v>8.8964511424404466E-2</v>
      </c>
      <c r="AV105" s="188">
        <f t="shared" si="43"/>
        <v>14357.546448087433</v>
      </c>
      <c r="AW105" s="200">
        <f t="shared" si="57"/>
        <v>1.6025921709431647E-2</v>
      </c>
      <c r="AX105" s="217"/>
      <c r="BE105" s="277"/>
      <c r="BG105" s="142"/>
      <c r="BH105" s="264"/>
    </row>
    <row r="106" spans="2:60" s="20" customFormat="1">
      <c r="B106" s="381"/>
      <c r="C106" s="384"/>
      <c r="D106" s="384"/>
      <c r="E106" s="372"/>
      <c r="F106" s="372"/>
      <c r="G106" s="230" t="s">
        <v>86</v>
      </c>
      <c r="H106" s="49">
        <f>SUM(H90:H105)</f>
        <v>188325020</v>
      </c>
      <c r="I106" s="47">
        <f>IFERROR(H106/E90,"-")</f>
        <v>0.18468141451758455</v>
      </c>
      <c r="J106" s="48">
        <v>1191</v>
      </c>
      <c r="K106" s="47">
        <f>IFERROR(J106/F90,"-")</f>
        <v>0.81631254283755994</v>
      </c>
      <c r="L106" s="188">
        <f t="shared" si="39"/>
        <v>158123.44248530647</v>
      </c>
      <c r="M106" s="201">
        <f t="shared" si="53"/>
        <v>0.10429985112531745</v>
      </c>
      <c r="N106" s="372"/>
      <c r="O106" s="372"/>
      <c r="P106" s="230" t="s">
        <v>86</v>
      </c>
      <c r="Q106" s="49">
        <f>SUM(Q90:Q105)</f>
        <v>29684106</v>
      </c>
      <c r="R106" s="47">
        <f>IFERROR(Q106/N90,"-")</f>
        <v>0.16680496414386017</v>
      </c>
      <c r="S106" s="48">
        <v>201</v>
      </c>
      <c r="T106" s="47">
        <f>IFERROR(S106/O90,"-")</f>
        <v>0.80722891566265065</v>
      </c>
      <c r="U106" s="188">
        <f t="shared" si="40"/>
        <v>147682.11940298509</v>
      </c>
      <c r="V106" s="201">
        <f t="shared" si="54"/>
        <v>1.7602241877572467E-2</v>
      </c>
      <c r="W106" s="372"/>
      <c r="X106" s="372"/>
      <c r="Y106" s="230" t="s">
        <v>86</v>
      </c>
      <c r="Z106" s="49">
        <f>SUM(Z90:Z105)</f>
        <v>26966336</v>
      </c>
      <c r="AA106" s="47">
        <f>IFERROR(Z106/W90,"-")</f>
        <v>0.20719108371818459</v>
      </c>
      <c r="AB106" s="48">
        <v>119</v>
      </c>
      <c r="AC106" s="47">
        <f>IFERROR(AB106/X90,"-")</f>
        <v>0.8380281690140845</v>
      </c>
      <c r="AD106" s="188">
        <f t="shared" si="41"/>
        <v>226607.8655462185</v>
      </c>
      <c r="AE106" s="201">
        <f t="shared" si="55"/>
        <v>1.0421227778264297E-2</v>
      </c>
      <c r="AF106" s="372"/>
      <c r="AG106" s="372"/>
      <c r="AH106" s="230" t="s">
        <v>86</v>
      </c>
      <c r="AI106" s="49">
        <f>SUM(AI90:AI105)</f>
        <v>29789928</v>
      </c>
      <c r="AJ106" s="47">
        <f>IFERROR(AI106/AF90,"-")</f>
        <v>0.16973253130957425</v>
      </c>
      <c r="AK106" s="48">
        <v>189</v>
      </c>
      <c r="AL106" s="47">
        <f>IFERROR(AK106/AG90,"-")</f>
        <v>0.91304347826086951</v>
      </c>
      <c r="AM106" s="188">
        <f t="shared" si="42"/>
        <v>157618.66666666666</v>
      </c>
      <c r="AN106" s="201">
        <f t="shared" si="56"/>
        <v>1.6551361765478587E-2</v>
      </c>
      <c r="AO106" s="372"/>
      <c r="AP106" s="402"/>
      <c r="AQ106" s="230" t="s">
        <v>86</v>
      </c>
      <c r="AR106" s="49">
        <f>SUM(AR90:AR105)</f>
        <v>274765390</v>
      </c>
      <c r="AS106" s="47">
        <f>IFERROR(AR106/AO90,"-")</f>
        <v>0.18276884891003328</v>
      </c>
      <c r="AT106" s="48">
        <f t="shared" si="36"/>
        <v>1700</v>
      </c>
      <c r="AU106" s="47">
        <f>IFERROR(AT106/AP90,"-")</f>
        <v>0.82644628099173556</v>
      </c>
      <c r="AV106" s="188">
        <f t="shared" si="43"/>
        <v>161626.70000000001</v>
      </c>
      <c r="AW106" s="201">
        <f t="shared" si="57"/>
        <v>0.1488746825466328</v>
      </c>
      <c r="AX106" s="217"/>
      <c r="BE106" s="277"/>
      <c r="BG106" s="142"/>
      <c r="BH106" s="264"/>
    </row>
    <row r="107" spans="2:60" s="20" customFormat="1">
      <c r="B107" s="381">
        <v>7</v>
      </c>
      <c r="C107" s="382" t="s">
        <v>134</v>
      </c>
      <c r="D107" s="385">
        <f>BA11</f>
        <v>10149</v>
      </c>
      <c r="E107" s="380">
        <v>642451210</v>
      </c>
      <c r="F107" s="380">
        <v>1023</v>
      </c>
      <c r="G107" s="226" t="s">
        <v>149</v>
      </c>
      <c r="H107" s="44">
        <v>21835500</v>
      </c>
      <c r="I107" s="43">
        <f>IFERROR(H107/E107,"-")</f>
        <v>3.3987794964227713E-2</v>
      </c>
      <c r="J107" s="44">
        <v>233</v>
      </c>
      <c r="K107" s="43">
        <f>IFERROR(J107/F107,"-")</f>
        <v>0.22776148582600195</v>
      </c>
      <c r="L107" s="186">
        <f t="shared" si="39"/>
        <v>93714.592274678114</v>
      </c>
      <c r="M107" s="198">
        <f>IFERROR(J107/$BA$11,0)</f>
        <v>2.2957926889348706E-2</v>
      </c>
      <c r="N107" s="380">
        <v>93694470</v>
      </c>
      <c r="O107" s="380">
        <v>112</v>
      </c>
      <c r="P107" s="226" t="s">
        <v>149</v>
      </c>
      <c r="Q107" s="44">
        <v>661127</v>
      </c>
      <c r="R107" s="43">
        <f>IFERROR(Q107/N107,"-")</f>
        <v>7.056200862228048E-3</v>
      </c>
      <c r="S107" s="44">
        <v>30</v>
      </c>
      <c r="T107" s="43">
        <f>IFERROR(S107/O107,"-")</f>
        <v>0.26785714285714285</v>
      </c>
      <c r="U107" s="186">
        <f t="shared" si="40"/>
        <v>22037.566666666666</v>
      </c>
      <c r="V107" s="198">
        <f>IFERROR(S107/$BA$11,0)</f>
        <v>2.9559562518474726E-3</v>
      </c>
      <c r="W107" s="380">
        <v>70063370</v>
      </c>
      <c r="X107" s="380">
        <v>84</v>
      </c>
      <c r="Y107" s="226" t="s">
        <v>149</v>
      </c>
      <c r="Z107" s="44">
        <v>631990</v>
      </c>
      <c r="AA107" s="43">
        <f>IFERROR(Z107/W107,"-")</f>
        <v>9.0202626565065308E-3</v>
      </c>
      <c r="AB107" s="44">
        <v>22</v>
      </c>
      <c r="AC107" s="43">
        <f>IFERROR(AB107/X107,"-")</f>
        <v>0.26190476190476192</v>
      </c>
      <c r="AD107" s="186">
        <f t="shared" si="41"/>
        <v>28726.81818181818</v>
      </c>
      <c r="AE107" s="198">
        <f>IFERROR(AB107/$BA$11,0)</f>
        <v>2.1677012513548134E-3</v>
      </c>
      <c r="AF107" s="380">
        <v>148662630</v>
      </c>
      <c r="AG107" s="380">
        <v>133</v>
      </c>
      <c r="AH107" s="226" t="s">
        <v>149</v>
      </c>
      <c r="AI107" s="44">
        <v>7740122</v>
      </c>
      <c r="AJ107" s="43">
        <f>IFERROR(AI107/AF107,"-")</f>
        <v>5.2065014590418589E-2</v>
      </c>
      <c r="AK107" s="44">
        <v>41</v>
      </c>
      <c r="AL107" s="43">
        <f>IFERROR(AK107/AG107,"-")</f>
        <v>0.30827067669172931</v>
      </c>
      <c r="AM107" s="186">
        <f t="shared" si="42"/>
        <v>188783.46341463414</v>
      </c>
      <c r="AN107" s="198">
        <f>IFERROR(AK107/$BA$11,0)</f>
        <v>4.0398068775248791E-3</v>
      </c>
      <c r="AO107" s="380">
        <f>SUM(E107,N107,W107,AF107)</f>
        <v>954871680</v>
      </c>
      <c r="AP107" s="400">
        <f>SUM(F107,O107,X107,AG107)</f>
        <v>1352</v>
      </c>
      <c r="AQ107" s="226" t="s">
        <v>149</v>
      </c>
      <c r="AR107" s="44">
        <f t="shared" ref="AR107:AR122" si="58">SUM(H107,Q107,Z107,AI107)</f>
        <v>30868739</v>
      </c>
      <c r="AS107" s="43">
        <f>IFERROR(AR107/AO107,"-")</f>
        <v>3.2327630661326136E-2</v>
      </c>
      <c r="AT107" s="44">
        <f t="shared" si="36"/>
        <v>326</v>
      </c>
      <c r="AU107" s="43">
        <f>IFERROR(AT107/AP107,"-")</f>
        <v>0.2411242603550296</v>
      </c>
      <c r="AV107" s="186">
        <f t="shared" si="43"/>
        <v>94689.383435582815</v>
      </c>
      <c r="AW107" s="198">
        <f>IFERROR(AT107/$BA$11,0)</f>
        <v>3.2121391270075871E-2</v>
      </c>
      <c r="AX107" s="217"/>
      <c r="BE107" s="277"/>
      <c r="BG107" s="142"/>
      <c r="BH107" s="264"/>
    </row>
    <row r="108" spans="2:60" s="20" customFormat="1">
      <c r="B108" s="381"/>
      <c r="C108" s="383"/>
      <c r="D108" s="383"/>
      <c r="E108" s="371"/>
      <c r="F108" s="371"/>
      <c r="G108" s="227" t="s">
        <v>150</v>
      </c>
      <c r="H108" s="46">
        <v>21099432</v>
      </c>
      <c r="I108" s="45">
        <f>IFERROR(H108/E107,"-")</f>
        <v>3.2842076832573792E-2</v>
      </c>
      <c r="J108" s="46">
        <v>284</v>
      </c>
      <c r="K108" s="45">
        <f>IFERROR(J108/F107,"-")</f>
        <v>0.27761485826001953</v>
      </c>
      <c r="L108" s="187">
        <f t="shared" si="39"/>
        <v>74293.774647887331</v>
      </c>
      <c r="M108" s="199">
        <f>IFERROR(J108/$BA$11,0)</f>
        <v>2.7983052517489407E-2</v>
      </c>
      <c r="N108" s="371"/>
      <c r="O108" s="371"/>
      <c r="P108" s="227" t="s">
        <v>150</v>
      </c>
      <c r="Q108" s="46">
        <v>9124424</v>
      </c>
      <c r="R108" s="45">
        <f>IFERROR(Q108/N107,"-")</f>
        <v>9.7384872340918305E-2</v>
      </c>
      <c r="S108" s="46">
        <v>33</v>
      </c>
      <c r="T108" s="45">
        <f>IFERROR(S108/O107,"-")</f>
        <v>0.29464285714285715</v>
      </c>
      <c r="U108" s="187">
        <f t="shared" si="40"/>
        <v>276497.69696969696</v>
      </c>
      <c r="V108" s="199">
        <f>IFERROR(S108/$BA$11,0)</f>
        <v>3.2515518770322199E-3</v>
      </c>
      <c r="W108" s="371"/>
      <c r="X108" s="371"/>
      <c r="Y108" s="227" t="s">
        <v>150</v>
      </c>
      <c r="Z108" s="46">
        <v>2720185</v>
      </c>
      <c r="AA108" s="45">
        <f>IFERROR(Z108/W107,"-")</f>
        <v>3.8824638323848824E-2</v>
      </c>
      <c r="AB108" s="46">
        <v>30</v>
      </c>
      <c r="AC108" s="45">
        <f>IFERROR(AB108/X107,"-")</f>
        <v>0.35714285714285715</v>
      </c>
      <c r="AD108" s="187">
        <f t="shared" si="41"/>
        <v>90672.833333333328</v>
      </c>
      <c r="AE108" s="199">
        <f>IFERROR(AB108/$BA$11,0)</f>
        <v>2.9559562518474726E-3</v>
      </c>
      <c r="AF108" s="371"/>
      <c r="AG108" s="371"/>
      <c r="AH108" s="227" t="s">
        <v>150</v>
      </c>
      <c r="AI108" s="46">
        <v>5386317</v>
      </c>
      <c r="AJ108" s="45">
        <f>IFERROR(AI108/AF107,"-")</f>
        <v>3.6231815621720134E-2</v>
      </c>
      <c r="AK108" s="46">
        <v>43</v>
      </c>
      <c r="AL108" s="45">
        <f>IFERROR(AK108/AG107,"-")</f>
        <v>0.32330827067669171</v>
      </c>
      <c r="AM108" s="187">
        <f t="shared" si="42"/>
        <v>125263.18604651163</v>
      </c>
      <c r="AN108" s="199">
        <f>IFERROR(AK108/$BA$11,0)</f>
        <v>4.236870627648044E-3</v>
      </c>
      <c r="AO108" s="371"/>
      <c r="AP108" s="401"/>
      <c r="AQ108" s="227" t="s">
        <v>150</v>
      </c>
      <c r="AR108" s="46">
        <f t="shared" si="58"/>
        <v>38330358</v>
      </c>
      <c r="AS108" s="45">
        <f>IFERROR(AR108/AO107,"-")</f>
        <v>4.0141894249078575E-2</v>
      </c>
      <c r="AT108" s="46">
        <f t="shared" si="36"/>
        <v>390</v>
      </c>
      <c r="AU108" s="45">
        <f>IFERROR(AT108/AP107,"-")</f>
        <v>0.28846153846153844</v>
      </c>
      <c r="AV108" s="187">
        <f t="shared" si="43"/>
        <v>98282.969230769231</v>
      </c>
      <c r="AW108" s="199">
        <f>IFERROR(AT108/$BA$11,0)</f>
        <v>3.8427431274017147E-2</v>
      </c>
      <c r="AX108" s="217"/>
      <c r="BE108" s="277"/>
      <c r="BG108" s="142"/>
      <c r="BH108" s="264"/>
    </row>
    <row r="109" spans="2:60" s="20" customFormat="1">
      <c r="B109" s="381"/>
      <c r="C109" s="383"/>
      <c r="D109" s="383"/>
      <c r="E109" s="371"/>
      <c r="F109" s="371"/>
      <c r="G109" s="228" t="s">
        <v>151</v>
      </c>
      <c r="H109" s="46">
        <v>16962352</v>
      </c>
      <c r="I109" s="45">
        <f>IFERROR(H109/E107,"-")</f>
        <v>2.6402552810197058E-2</v>
      </c>
      <c r="J109" s="46">
        <v>326</v>
      </c>
      <c r="K109" s="45">
        <f>IFERROR(J109/F107,"-")</f>
        <v>0.31867057673509286</v>
      </c>
      <c r="L109" s="187">
        <f t="shared" si="39"/>
        <v>52031.754601226996</v>
      </c>
      <c r="M109" s="199">
        <f t="shared" ref="M109:M123" si="59">IFERROR(J109/$BA$11,0)</f>
        <v>3.2121391270075871E-2</v>
      </c>
      <c r="N109" s="371"/>
      <c r="O109" s="371"/>
      <c r="P109" s="228" t="s">
        <v>151</v>
      </c>
      <c r="Q109" s="46">
        <v>2087068</v>
      </c>
      <c r="R109" s="45">
        <f>IFERROR(Q109/N107,"-")</f>
        <v>2.2275252744372212E-2</v>
      </c>
      <c r="S109" s="46">
        <v>50</v>
      </c>
      <c r="T109" s="45">
        <f>IFERROR(S109/O107,"-")</f>
        <v>0.44642857142857145</v>
      </c>
      <c r="U109" s="187">
        <f t="shared" si="40"/>
        <v>41741.360000000001</v>
      </c>
      <c r="V109" s="199">
        <f t="shared" ref="V109:V123" si="60">IFERROR(S109/$BA$11,0)</f>
        <v>4.9265937530791207E-3</v>
      </c>
      <c r="W109" s="371"/>
      <c r="X109" s="371"/>
      <c r="Y109" s="228" t="s">
        <v>151</v>
      </c>
      <c r="Z109" s="46">
        <v>964283</v>
      </c>
      <c r="AA109" s="45">
        <f>IFERROR(Z109/W107,"-")</f>
        <v>1.3763011970449037E-2</v>
      </c>
      <c r="AB109" s="46">
        <v>35</v>
      </c>
      <c r="AC109" s="45">
        <f>IFERROR(AB109/X107,"-")</f>
        <v>0.41666666666666669</v>
      </c>
      <c r="AD109" s="187">
        <f t="shared" si="41"/>
        <v>27550.942857142858</v>
      </c>
      <c r="AE109" s="199">
        <f t="shared" ref="AE109:AE123" si="61">IFERROR(AB109/$BA$11,0)</f>
        <v>3.4486156271553848E-3</v>
      </c>
      <c r="AF109" s="371"/>
      <c r="AG109" s="371"/>
      <c r="AH109" s="228" t="s">
        <v>151</v>
      </c>
      <c r="AI109" s="46">
        <v>2103730</v>
      </c>
      <c r="AJ109" s="45">
        <f>IFERROR(AI109/AF107,"-")</f>
        <v>1.4151034459702483E-2</v>
      </c>
      <c r="AK109" s="46">
        <v>50</v>
      </c>
      <c r="AL109" s="45">
        <f>IFERROR(AK109/AG107,"-")</f>
        <v>0.37593984962406013</v>
      </c>
      <c r="AM109" s="187">
        <f t="shared" si="42"/>
        <v>42074.6</v>
      </c>
      <c r="AN109" s="199">
        <f t="shared" ref="AN109:AN123" si="62">IFERROR(AK109/$BA$11,0)</f>
        <v>4.9265937530791207E-3</v>
      </c>
      <c r="AO109" s="371"/>
      <c r="AP109" s="401"/>
      <c r="AQ109" s="228" t="s">
        <v>151</v>
      </c>
      <c r="AR109" s="46">
        <f t="shared" si="58"/>
        <v>22117433</v>
      </c>
      <c r="AS109" s="45">
        <f>IFERROR(AR109/AO107,"-")</f>
        <v>2.3162728001316364E-2</v>
      </c>
      <c r="AT109" s="46">
        <f t="shared" si="36"/>
        <v>461</v>
      </c>
      <c r="AU109" s="45">
        <f>IFERROR(AT109/AP107,"-")</f>
        <v>0.34097633136094674</v>
      </c>
      <c r="AV109" s="187">
        <f t="shared" si="43"/>
        <v>47977.07809110629</v>
      </c>
      <c r="AW109" s="199">
        <f t="shared" ref="AW109:AW123" si="63">IFERROR(AT109/$BA$11,0)</f>
        <v>4.5423194403389495E-2</v>
      </c>
      <c r="AX109" s="217"/>
      <c r="BE109" s="277"/>
      <c r="BG109" s="142"/>
      <c r="BH109" s="264"/>
    </row>
    <row r="110" spans="2:60" s="20" customFormat="1">
      <c r="B110" s="381"/>
      <c r="C110" s="383"/>
      <c r="D110" s="383"/>
      <c r="E110" s="371"/>
      <c r="F110" s="371"/>
      <c r="G110" s="228" t="s">
        <v>152</v>
      </c>
      <c r="H110" s="46">
        <v>2416187</v>
      </c>
      <c r="I110" s="45">
        <f>IFERROR(H110/E107,"-")</f>
        <v>3.7608879279719936E-3</v>
      </c>
      <c r="J110" s="46">
        <v>67</v>
      </c>
      <c r="K110" s="45">
        <f>IFERROR(J110/F107,"-")</f>
        <v>6.5493646138807426E-2</v>
      </c>
      <c r="L110" s="187">
        <f t="shared" si="39"/>
        <v>36062.492537313432</v>
      </c>
      <c r="M110" s="199">
        <f t="shared" si="59"/>
        <v>6.6016356291260219E-3</v>
      </c>
      <c r="N110" s="371"/>
      <c r="O110" s="371"/>
      <c r="P110" s="228" t="s">
        <v>152</v>
      </c>
      <c r="Q110" s="46">
        <v>150234</v>
      </c>
      <c r="R110" s="45">
        <f>IFERROR(Q110/N107,"-")</f>
        <v>1.6034457529884101E-3</v>
      </c>
      <c r="S110" s="46">
        <v>11</v>
      </c>
      <c r="T110" s="45">
        <f>IFERROR(S110/O107,"-")</f>
        <v>9.8214285714285712E-2</v>
      </c>
      <c r="U110" s="187">
        <f t="shared" si="40"/>
        <v>13657.636363636364</v>
      </c>
      <c r="V110" s="199">
        <f t="shared" si="60"/>
        <v>1.0838506256774067E-3</v>
      </c>
      <c r="W110" s="371"/>
      <c r="X110" s="371"/>
      <c r="Y110" s="228" t="s">
        <v>152</v>
      </c>
      <c r="Z110" s="46">
        <v>205921</v>
      </c>
      <c r="AA110" s="45">
        <f>IFERROR(Z110/W107,"-")</f>
        <v>2.9390678752677754E-3</v>
      </c>
      <c r="AB110" s="46">
        <v>10</v>
      </c>
      <c r="AC110" s="45">
        <f>IFERROR(AB110/X107,"-")</f>
        <v>0.11904761904761904</v>
      </c>
      <c r="AD110" s="187">
        <f t="shared" si="41"/>
        <v>20592.099999999999</v>
      </c>
      <c r="AE110" s="199">
        <f t="shared" si="61"/>
        <v>9.8531875061582427E-4</v>
      </c>
      <c r="AF110" s="371"/>
      <c r="AG110" s="371"/>
      <c r="AH110" s="228" t="s">
        <v>152</v>
      </c>
      <c r="AI110" s="46">
        <v>127568</v>
      </c>
      <c r="AJ110" s="45">
        <f>IFERROR(AI110/AF107,"-")</f>
        <v>8.5810401712925434E-4</v>
      </c>
      <c r="AK110" s="46">
        <v>10</v>
      </c>
      <c r="AL110" s="45">
        <f>IFERROR(AK110/AG107,"-")</f>
        <v>7.5187969924812026E-2</v>
      </c>
      <c r="AM110" s="187">
        <f t="shared" si="42"/>
        <v>12756.8</v>
      </c>
      <c r="AN110" s="199">
        <f t="shared" si="62"/>
        <v>9.8531875061582427E-4</v>
      </c>
      <c r="AO110" s="371"/>
      <c r="AP110" s="401"/>
      <c r="AQ110" s="228" t="s">
        <v>152</v>
      </c>
      <c r="AR110" s="46">
        <f t="shared" si="58"/>
        <v>2899910</v>
      </c>
      <c r="AS110" s="45">
        <f>IFERROR(AR110/AO107,"-")</f>
        <v>3.0369630398924389E-3</v>
      </c>
      <c r="AT110" s="46">
        <f t="shared" si="36"/>
        <v>98</v>
      </c>
      <c r="AU110" s="45">
        <f>IFERROR(AT110/AP107,"-")</f>
        <v>7.2485207100591711E-2</v>
      </c>
      <c r="AV110" s="187">
        <f t="shared" si="43"/>
        <v>29590.918367346938</v>
      </c>
      <c r="AW110" s="199">
        <f t="shared" si="63"/>
        <v>9.6561237560350774E-3</v>
      </c>
      <c r="AX110" s="217"/>
      <c r="BE110" s="277"/>
      <c r="BG110" s="142"/>
      <c r="BH110" s="264"/>
    </row>
    <row r="111" spans="2:60" s="20" customFormat="1">
      <c r="B111" s="381"/>
      <c r="C111" s="383"/>
      <c r="D111" s="383"/>
      <c r="E111" s="371"/>
      <c r="F111" s="371"/>
      <c r="G111" s="228" t="s">
        <v>153</v>
      </c>
      <c r="H111" s="46">
        <v>15909170</v>
      </c>
      <c r="I111" s="45">
        <f>IFERROR(H111/E107,"-")</f>
        <v>2.4763234549748922E-2</v>
      </c>
      <c r="J111" s="46">
        <v>399</v>
      </c>
      <c r="K111" s="45">
        <f>IFERROR(J111/F107,"-")</f>
        <v>0.39002932551319647</v>
      </c>
      <c r="L111" s="187">
        <f t="shared" si="39"/>
        <v>39872.606516290725</v>
      </c>
      <c r="M111" s="199">
        <f t="shared" si="59"/>
        <v>3.9314218149571388E-2</v>
      </c>
      <c r="N111" s="371"/>
      <c r="O111" s="371"/>
      <c r="P111" s="228" t="s">
        <v>153</v>
      </c>
      <c r="Q111" s="46">
        <v>1857146</v>
      </c>
      <c r="R111" s="45">
        <f>IFERROR(Q111/N107,"-")</f>
        <v>1.9821297884496276E-2</v>
      </c>
      <c r="S111" s="46">
        <v>54</v>
      </c>
      <c r="T111" s="45">
        <f>IFERROR(S111/O107,"-")</f>
        <v>0.48214285714285715</v>
      </c>
      <c r="U111" s="187">
        <f t="shared" si="40"/>
        <v>34391.592592592591</v>
      </c>
      <c r="V111" s="199">
        <f t="shared" si="60"/>
        <v>5.3207212533254505E-3</v>
      </c>
      <c r="W111" s="371"/>
      <c r="X111" s="371"/>
      <c r="Y111" s="228" t="s">
        <v>153</v>
      </c>
      <c r="Z111" s="46">
        <v>1498502</v>
      </c>
      <c r="AA111" s="45">
        <f>IFERROR(Z111/W107,"-")</f>
        <v>2.1387809350306729E-2</v>
      </c>
      <c r="AB111" s="46">
        <v>39</v>
      </c>
      <c r="AC111" s="45">
        <f>IFERROR(AB111/X107,"-")</f>
        <v>0.4642857142857143</v>
      </c>
      <c r="AD111" s="187">
        <f t="shared" si="41"/>
        <v>38423.128205128203</v>
      </c>
      <c r="AE111" s="199">
        <f t="shared" si="61"/>
        <v>3.8427431274017146E-3</v>
      </c>
      <c r="AF111" s="371"/>
      <c r="AG111" s="371"/>
      <c r="AH111" s="228" t="s">
        <v>153</v>
      </c>
      <c r="AI111" s="46">
        <v>2067419</v>
      </c>
      <c r="AJ111" s="45">
        <f>IFERROR(AI111/AF107,"-")</f>
        <v>1.3906783433065862E-2</v>
      </c>
      <c r="AK111" s="46">
        <v>57</v>
      </c>
      <c r="AL111" s="45">
        <f>IFERROR(AK111/AG107,"-")</f>
        <v>0.42857142857142855</v>
      </c>
      <c r="AM111" s="187">
        <f t="shared" si="42"/>
        <v>36270.508771929824</v>
      </c>
      <c r="AN111" s="199">
        <f t="shared" si="62"/>
        <v>5.6163168785101983E-3</v>
      </c>
      <c r="AO111" s="371"/>
      <c r="AP111" s="401"/>
      <c r="AQ111" s="228" t="s">
        <v>153</v>
      </c>
      <c r="AR111" s="46">
        <f t="shared" si="58"/>
        <v>21332237</v>
      </c>
      <c r="AS111" s="45">
        <f>IFERROR(AR111/AO107,"-")</f>
        <v>2.2340422746645917E-2</v>
      </c>
      <c r="AT111" s="46">
        <f t="shared" si="36"/>
        <v>549</v>
      </c>
      <c r="AU111" s="45">
        <f>IFERROR(AT111/AP107,"-")</f>
        <v>0.40606508875739644</v>
      </c>
      <c r="AV111" s="187">
        <f t="shared" si="43"/>
        <v>38856.533697632061</v>
      </c>
      <c r="AW111" s="199">
        <f t="shared" si="63"/>
        <v>5.4093999408808748E-2</v>
      </c>
      <c r="AX111" s="217"/>
      <c r="BE111" s="277"/>
      <c r="BG111" s="142"/>
      <c r="BH111" s="264"/>
    </row>
    <row r="112" spans="2:60" s="20" customFormat="1">
      <c r="B112" s="381"/>
      <c r="C112" s="383"/>
      <c r="D112" s="383"/>
      <c r="E112" s="371"/>
      <c r="F112" s="371"/>
      <c r="G112" s="228" t="s">
        <v>154</v>
      </c>
      <c r="H112" s="46">
        <v>28171448</v>
      </c>
      <c r="I112" s="45">
        <f>IFERROR(H112/E107,"-")</f>
        <v>4.3849941538751248E-2</v>
      </c>
      <c r="J112" s="46">
        <v>408</v>
      </c>
      <c r="K112" s="45">
        <f>IFERROR(J112/F107,"-")</f>
        <v>0.39882697947214074</v>
      </c>
      <c r="L112" s="187">
        <f t="shared" si="39"/>
        <v>69047.666666666672</v>
      </c>
      <c r="M112" s="199">
        <f t="shared" si="59"/>
        <v>4.0201005025125629E-2</v>
      </c>
      <c r="N112" s="371"/>
      <c r="O112" s="371"/>
      <c r="P112" s="228" t="s">
        <v>154</v>
      </c>
      <c r="Q112" s="46">
        <v>5281448</v>
      </c>
      <c r="R112" s="45">
        <f>IFERROR(Q112/N107,"-")</f>
        <v>5.6368833720922912E-2</v>
      </c>
      <c r="S112" s="46">
        <v>56</v>
      </c>
      <c r="T112" s="45">
        <f>IFERROR(S112/O107,"-")</f>
        <v>0.5</v>
      </c>
      <c r="U112" s="187">
        <f t="shared" si="40"/>
        <v>94311.571428571435</v>
      </c>
      <c r="V112" s="199">
        <f t="shared" si="60"/>
        <v>5.5177850034486154E-3</v>
      </c>
      <c r="W112" s="371"/>
      <c r="X112" s="371"/>
      <c r="Y112" s="228" t="s">
        <v>154</v>
      </c>
      <c r="Z112" s="46">
        <v>2234858</v>
      </c>
      <c r="AA112" s="45">
        <f>IFERROR(Z112/W107,"-")</f>
        <v>3.1897666355472198E-2</v>
      </c>
      <c r="AB112" s="46">
        <v>35</v>
      </c>
      <c r="AC112" s="45">
        <f>IFERROR(AB112/X107,"-")</f>
        <v>0.41666666666666669</v>
      </c>
      <c r="AD112" s="187">
        <f t="shared" si="41"/>
        <v>63853.085714285713</v>
      </c>
      <c r="AE112" s="199">
        <f t="shared" si="61"/>
        <v>3.4486156271553848E-3</v>
      </c>
      <c r="AF112" s="371"/>
      <c r="AG112" s="371"/>
      <c r="AH112" s="228" t="s">
        <v>154</v>
      </c>
      <c r="AI112" s="46">
        <v>5301367</v>
      </c>
      <c r="AJ112" s="45">
        <f>IFERROR(AI112/AF107,"-")</f>
        <v>3.5660387549984823E-2</v>
      </c>
      <c r="AK112" s="46">
        <v>60</v>
      </c>
      <c r="AL112" s="45">
        <f>IFERROR(AK112/AG107,"-")</f>
        <v>0.45112781954887216</v>
      </c>
      <c r="AM112" s="187">
        <f t="shared" si="42"/>
        <v>88356.116666666669</v>
      </c>
      <c r="AN112" s="199">
        <f t="shared" si="62"/>
        <v>5.9119125036949452E-3</v>
      </c>
      <c r="AO112" s="371"/>
      <c r="AP112" s="401"/>
      <c r="AQ112" s="228" t="s">
        <v>154</v>
      </c>
      <c r="AR112" s="46">
        <f t="shared" si="58"/>
        <v>40989121</v>
      </c>
      <c r="AS112" s="45">
        <f>IFERROR(AR112/AO107,"-")</f>
        <v>4.2926313407891624E-2</v>
      </c>
      <c r="AT112" s="46">
        <f t="shared" si="36"/>
        <v>559</v>
      </c>
      <c r="AU112" s="45">
        <f>IFERROR(AT112/AP107,"-")</f>
        <v>0.41346153846153844</v>
      </c>
      <c r="AV112" s="187">
        <f t="shared" si="43"/>
        <v>73325.797853309487</v>
      </c>
      <c r="AW112" s="199">
        <f t="shared" si="63"/>
        <v>5.5079318159424573E-2</v>
      </c>
      <c r="AX112" s="217"/>
      <c r="BE112" s="277"/>
      <c r="BG112" s="142"/>
      <c r="BH112" s="264"/>
    </row>
    <row r="113" spans="2:60" s="20" customFormat="1">
      <c r="B113" s="381"/>
      <c r="C113" s="383"/>
      <c r="D113" s="383"/>
      <c r="E113" s="371"/>
      <c r="F113" s="371"/>
      <c r="G113" s="228" t="s">
        <v>155</v>
      </c>
      <c r="H113" s="46">
        <v>12543506</v>
      </c>
      <c r="I113" s="45">
        <f>IFERROR(H113/E107,"-")</f>
        <v>1.9524449179572717E-2</v>
      </c>
      <c r="J113" s="46">
        <v>102</v>
      </c>
      <c r="K113" s="45">
        <f>IFERROR(J113/F107,"-")</f>
        <v>9.9706744868035185E-2</v>
      </c>
      <c r="L113" s="187">
        <f t="shared" si="39"/>
        <v>122975.54901960785</v>
      </c>
      <c r="M113" s="199">
        <f t="shared" si="59"/>
        <v>1.0050251256281407E-2</v>
      </c>
      <c r="N113" s="371"/>
      <c r="O113" s="371"/>
      <c r="P113" s="228" t="s">
        <v>155</v>
      </c>
      <c r="Q113" s="46">
        <v>2744012</v>
      </c>
      <c r="R113" s="45">
        <f>IFERROR(Q113/N107,"-")</f>
        <v>2.9286808495741532E-2</v>
      </c>
      <c r="S113" s="46">
        <v>15</v>
      </c>
      <c r="T113" s="45">
        <f>IFERROR(S113/O107,"-")</f>
        <v>0.13392857142857142</v>
      </c>
      <c r="U113" s="187">
        <f t="shared" si="40"/>
        <v>182934.13333333333</v>
      </c>
      <c r="V113" s="199">
        <f t="shared" si="60"/>
        <v>1.4779781259237363E-3</v>
      </c>
      <c r="W113" s="371"/>
      <c r="X113" s="371"/>
      <c r="Y113" s="228" t="s">
        <v>155</v>
      </c>
      <c r="Z113" s="46">
        <v>5608851</v>
      </c>
      <c r="AA113" s="45">
        <f>IFERROR(Z113/W107,"-")</f>
        <v>8.0053971140697344E-2</v>
      </c>
      <c r="AB113" s="46">
        <v>9</v>
      </c>
      <c r="AC113" s="45">
        <f>IFERROR(AB113/X107,"-")</f>
        <v>0.10714285714285714</v>
      </c>
      <c r="AD113" s="187">
        <f t="shared" si="41"/>
        <v>623205.66666666663</v>
      </c>
      <c r="AE113" s="199">
        <f t="shared" si="61"/>
        <v>8.8678687555424182E-4</v>
      </c>
      <c r="AF113" s="371"/>
      <c r="AG113" s="371"/>
      <c r="AH113" s="228" t="s">
        <v>155</v>
      </c>
      <c r="AI113" s="46">
        <v>8568465</v>
      </c>
      <c r="AJ113" s="45">
        <f>IFERROR(AI113/AF107,"-")</f>
        <v>5.7636979784361407E-2</v>
      </c>
      <c r="AK113" s="46">
        <v>20</v>
      </c>
      <c r="AL113" s="45">
        <f>IFERROR(AK113/AG107,"-")</f>
        <v>0.15037593984962405</v>
      </c>
      <c r="AM113" s="187">
        <f t="shared" si="42"/>
        <v>428423.25</v>
      </c>
      <c r="AN113" s="199">
        <f t="shared" si="62"/>
        <v>1.9706375012316485E-3</v>
      </c>
      <c r="AO113" s="371"/>
      <c r="AP113" s="401"/>
      <c r="AQ113" s="228" t="s">
        <v>155</v>
      </c>
      <c r="AR113" s="46">
        <f t="shared" si="58"/>
        <v>29464834</v>
      </c>
      <c r="AS113" s="45">
        <f>IFERROR(AR113/AO107,"-")</f>
        <v>3.0857375516676753E-2</v>
      </c>
      <c r="AT113" s="46">
        <f t="shared" si="36"/>
        <v>146</v>
      </c>
      <c r="AU113" s="45">
        <f>IFERROR(AT113/AP107,"-")</f>
        <v>0.10798816568047337</v>
      </c>
      <c r="AV113" s="187">
        <f t="shared" si="43"/>
        <v>201813.9315068493</v>
      </c>
      <c r="AW113" s="199">
        <f t="shared" si="63"/>
        <v>1.4385653758991033E-2</v>
      </c>
      <c r="AX113" s="217"/>
      <c r="BE113" s="277"/>
      <c r="BG113" s="142"/>
      <c r="BH113" s="264"/>
    </row>
    <row r="114" spans="2:60" s="20" customFormat="1">
      <c r="B114" s="381"/>
      <c r="C114" s="383"/>
      <c r="D114" s="383"/>
      <c r="E114" s="371"/>
      <c r="F114" s="371"/>
      <c r="G114" s="228" t="s">
        <v>165</v>
      </c>
      <c r="H114" s="46">
        <v>64670</v>
      </c>
      <c r="I114" s="45">
        <f>IFERROR(H114/E107,"-")</f>
        <v>1.0066134049307806E-4</v>
      </c>
      <c r="J114" s="46">
        <v>1</v>
      </c>
      <c r="K114" s="45">
        <f>IFERROR(J114/F107,"-")</f>
        <v>9.7751710654936461E-4</v>
      </c>
      <c r="L114" s="187">
        <f t="shared" si="39"/>
        <v>64670</v>
      </c>
      <c r="M114" s="199">
        <f t="shared" si="59"/>
        <v>9.8531875061582422E-5</v>
      </c>
      <c r="N114" s="371"/>
      <c r="O114" s="371"/>
      <c r="P114" s="228" t="s">
        <v>165</v>
      </c>
      <c r="Q114" s="46">
        <v>0</v>
      </c>
      <c r="R114" s="45">
        <f>IFERROR(Q114/N107,"-")</f>
        <v>0</v>
      </c>
      <c r="S114" s="46">
        <v>0</v>
      </c>
      <c r="T114" s="45">
        <f>IFERROR(S114/O107,"-")</f>
        <v>0</v>
      </c>
      <c r="U114" s="187" t="str">
        <f t="shared" si="40"/>
        <v>-</v>
      </c>
      <c r="V114" s="199">
        <f t="shared" si="60"/>
        <v>0</v>
      </c>
      <c r="W114" s="371"/>
      <c r="X114" s="371"/>
      <c r="Y114" s="228" t="s">
        <v>165</v>
      </c>
      <c r="Z114" s="46">
        <v>0</v>
      </c>
      <c r="AA114" s="45">
        <f>IFERROR(Z114/W107,"-")</f>
        <v>0</v>
      </c>
      <c r="AB114" s="46">
        <v>0</v>
      </c>
      <c r="AC114" s="45">
        <f>IFERROR(AB114/X107,"-")</f>
        <v>0</v>
      </c>
      <c r="AD114" s="187" t="str">
        <f t="shared" si="41"/>
        <v>-</v>
      </c>
      <c r="AE114" s="199">
        <f t="shared" si="61"/>
        <v>0</v>
      </c>
      <c r="AF114" s="371"/>
      <c r="AG114" s="371"/>
      <c r="AH114" s="228" t="s">
        <v>165</v>
      </c>
      <c r="AI114" s="46">
        <v>0</v>
      </c>
      <c r="AJ114" s="45">
        <f>IFERROR(AI114/AF107,"-")</f>
        <v>0</v>
      </c>
      <c r="AK114" s="46">
        <v>0</v>
      </c>
      <c r="AL114" s="45">
        <f>IFERROR(AK114/AG107,"-")</f>
        <v>0</v>
      </c>
      <c r="AM114" s="187" t="str">
        <f t="shared" si="42"/>
        <v>-</v>
      </c>
      <c r="AN114" s="199">
        <f t="shared" si="62"/>
        <v>0</v>
      </c>
      <c r="AO114" s="371"/>
      <c r="AP114" s="401"/>
      <c r="AQ114" s="228" t="s">
        <v>165</v>
      </c>
      <c r="AR114" s="46">
        <f t="shared" si="58"/>
        <v>64670</v>
      </c>
      <c r="AS114" s="45">
        <f>IFERROR(AR114/AO107,"-")</f>
        <v>6.7726377642700634E-5</v>
      </c>
      <c r="AT114" s="46">
        <f t="shared" si="36"/>
        <v>1</v>
      </c>
      <c r="AU114" s="45">
        <f>IFERROR(AT114/AP107,"-")</f>
        <v>7.3964497041420117E-4</v>
      </c>
      <c r="AV114" s="187">
        <f t="shared" si="43"/>
        <v>64670</v>
      </c>
      <c r="AW114" s="199">
        <f t="shared" si="63"/>
        <v>9.8531875061582422E-5</v>
      </c>
      <c r="AX114" s="217"/>
      <c r="BE114" s="277"/>
      <c r="BG114" s="142"/>
      <c r="BH114" s="264"/>
    </row>
    <row r="115" spans="2:60" s="20" customFormat="1">
      <c r="B115" s="381"/>
      <c r="C115" s="383"/>
      <c r="D115" s="383"/>
      <c r="E115" s="371"/>
      <c r="F115" s="371"/>
      <c r="G115" s="228" t="s">
        <v>156</v>
      </c>
      <c r="H115" s="46">
        <v>186463</v>
      </c>
      <c r="I115" s="45">
        <f>IFERROR(H115/E107,"-")</f>
        <v>2.9023682592176921E-4</v>
      </c>
      <c r="J115" s="46">
        <v>7</v>
      </c>
      <c r="K115" s="45">
        <f>IFERROR(J115/F107,"-")</f>
        <v>6.8426197458455523E-3</v>
      </c>
      <c r="L115" s="187">
        <f t="shared" si="39"/>
        <v>26637.571428571428</v>
      </c>
      <c r="M115" s="199">
        <f t="shared" si="59"/>
        <v>6.8972312543107693E-4</v>
      </c>
      <c r="N115" s="371"/>
      <c r="O115" s="371"/>
      <c r="P115" s="228" t="s">
        <v>156</v>
      </c>
      <c r="Q115" s="46">
        <v>72618</v>
      </c>
      <c r="R115" s="45">
        <f>IFERROR(Q115/N107,"-")</f>
        <v>7.7505107825467186E-4</v>
      </c>
      <c r="S115" s="46">
        <v>2</v>
      </c>
      <c r="T115" s="45">
        <f>IFERROR(S115/O107,"-")</f>
        <v>1.7857142857142856E-2</v>
      </c>
      <c r="U115" s="187">
        <f t="shared" si="40"/>
        <v>36309</v>
      </c>
      <c r="V115" s="199">
        <f t="shared" si="60"/>
        <v>1.9706375012316484E-4</v>
      </c>
      <c r="W115" s="371"/>
      <c r="X115" s="371"/>
      <c r="Y115" s="228" t="s">
        <v>156</v>
      </c>
      <c r="Z115" s="46">
        <v>44290</v>
      </c>
      <c r="AA115" s="45">
        <f>IFERROR(Z115/W107,"-")</f>
        <v>6.3214201657727854E-4</v>
      </c>
      <c r="AB115" s="46">
        <v>2</v>
      </c>
      <c r="AC115" s="45">
        <f>IFERROR(AB115/X107,"-")</f>
        <v>2.3809523809523808E-2</v>
      </c>
      <c r="AD115" s="187">
        <f t="shared" si="41"/>
        <v>22145</v>
      </c>
      <c r="AE115" s="199">
        <f t="shared" si="61"/>
        <v>1.9706375012316484E-4</v>
      </c>
      <c r="AF115" s="371"/>
      <c r="AG115" s="371"/>
      <c r="AH115" s="228" t="s">
        <v>156</v>
      </c>
      <c r="AI115" s="46">
        <v>64785</v>
      </c>
      <c r="AJ115" s="45">
        <f>IFERROR(AI115/AF107,"-")</f>
        <v>4.3578537524864184E-4</v>
      </c>
      <c r="AK115" s="46">
        <v>1</v>
      </c>
      <c r="AL115" s="45">
        <f>IFERROR(AK115/AG107,"-")</f>
        <v>7.5187969924812026E-3</v>
      </c>
      <c r="AM115" s="187">
        <f t="shared" si="42"/>
        <v>64785</v>
      </c>
      <c r="AN115" s="199">
        <f t="shared" si="62"/>
        <v>9.8531875061582422E-5</v>
      </c>
      <c r="AO115" s="371"/>
      <c r="AP115" s="401"/>
      <c r="AQ115" s="228" t="s">
        <v>156</v>
      </c>
      <c r="AR115" s="46">
        <f t="shared" si="58"/>
        <v>368156</v>
      </c>
      <c r="AS115" s="45">
        <f>IFERROR(AR115/AO107,"-")</f>
        <v>3.8555547065758614E-4</v>
      </c>
      <c r="AT115" s="46">
        <f t="shared" si="36"/>
        <v>12</v>
      </c>
      <c r="AU115" s="45">
        <f>IFERROR(AT115/AP107,"-")</f>
        <v>8.8757396449704144E-3</v>
      </c>
      <c r="AV115" s="187">
        <f t="shared" si="43"/>
        <v>30679.666666666668</v>
      </c>
      <c r="AW115" s="199">
        <f t="shared" si="63"/>
        <v>1.1823825007389892E-3</v>
      </c>
      <c r="AX115" s="217"/>
      <c r="BE115" s="277"/>
      <c r="BG115" s="142"/>
      <c r="BH115" s="264"/>
    </row>
    <row r="116" spans="2:60" s="20" customFormat="1">
      <c r="B116" s="381"/>
      <c r="C116" s="383"/>
      <c r="D116" s="383"/>
      <c r="E116" s="371"/>
      <c r="F116" s="371"/>
      <c r="G116" s="228" t="s">
        <v>157</v>
      </c>
      <c r="H116" s="46">
        <v>151063</v>
      </c>
      <c r="I116" s="45">
        <f>IFERROR(H116/E107,"-")</f>
        <v>2.3513536537661748E-4</v>
      </c>
      <c r="J116" s="46">
        <v>36</v>
      </c>
      <c r="K116" s="45">
        <f>IFERROR(J116/F107,"-")</f>
        <v>3.519061583577713E-2</v>
      </c>
      <c r="L116" s="187">
        <f t="shared" si="39"/>
        <v>4196.1944444444443</v>
      </c>
      <c r="M116" s="199">
        <f t="shared" si="59"/>
        <v>3.5471475022169673E-3</v>
      </c>
      <c r="N116" s="371"/>
      <c r="O116" s="371"/>
      <c r="P116" s="228" t="s">
        <v>157</v>
      </c>
      <c r="Q116" s="46">
        <v>21238</v>
      </c>
      <c r="R116" s="45">
        <f>IFERROR(Q116/N107,"-")</f>
        <v>2.266729295763133E-4</v>
      </c>
      <c r="S116" s="46">
        <v>4</v>
      </c>
      <c r="T116" s="45">
        <f>IFERROR(S116/O107,"-")</f>
        <v>3.5714285714285712E-2</v>
      </c>
      <c r="U116" s="187">
        <f t="shared" si="40"/>
        <v>5309.5</v>
      </c>
      <c r="V116" s="199">
        <f t="shared" si="60"/>
        <v>3.9412750024632969E-4</v>
      </c>
      <c r="W116" s="371"/>
      <c r="X116" s="371"/>
      <c r="Y116" s="228" t="s">
        <v>157</v>
      </c>
      <c r="Z116" s="46">
        <v>574</v>
      </c>
      <c r="AA116" s="45">
        <f>IFERROR(Z116/W107,"-")</f>
        <v>8.1925833713108569E-6</v>
      </c>
      <c r="AB116" s="46">
        <v>1</v>
      </c>
      <c r="AC116" s="45">
        <f>IFERROR(AB116/X107,"-")</f>
        <v>1.1904761904761904E-2</v>
      </c>
      <c r="AD116" s="187">
        <f t="shared" si="41"/>
        <v>574</v>
      </c>
      <c r="AE116" s="199">
        <f t="shared" si="61"/>
        <v>9.8531875061582422E-5</v>
      </c>
      <c r="AF116" s="371"/>
      <c r="AG116" s="371"/>
      <c r="AH116" s="228" t="s">
        <v>157</v>
      </c>
      <c r="AI116" s="46">
        <v>278923</v>
      </c>
      <c r="AJ116" s="45">
        <f>IFERROR(AI116/AF107,"-")</f>
        <v>1.8762146209844398E-3</v>
      </c>
      <c r="AK116" s="46">
        <v>5</v>
      </c>
      <c r="AL116" s="45">
        <f>IFERROR(AK116/AG107,"-")</f>
        <v>3.7593984962406013E-2</v>
      </c>
      <c r="AM116" s="187">
        <f t="shared" si="42"/>
        <v>55784.6</v>
      </c>
      <c r="AN116" s="199">
        <f t="shared" si="62"/>
        <v>4.9265937530791214E-4</v>
      </c>
      <c r="AO116" s="371"/>
      <c r="AP116" s="401"/>
      <c r="AQ116" s="228" t="s">
        <v>157</v>
      </c>
      <c r="AR116" s="46">
        <f t="shared" si="58"/>
        <v>451798</v>
      </c>
      <c r="AS116" s="45">
        <f>IFERROR(AR116/AO107,"-")</f>
        <v>4.731504865659017E-4</v>
      </c>
      <c r="AT116" s="46">
        <f t="shared" si="36"/>
        <v>46</v>
      </c>
      <c r="AU116" s="45">
        <f>IFERROR(AT116/AP107,"-")</f>
        <v>3.4023668639053255E-2</v>
      </c>
      <c r="AV116" s="187">
        <f t="shared" si="43"/>
        <v>9821.6956521739139</v>
      </c>
      <c r="AW116" s="199">
        <f t="shared" si="63"/>
        <v>4.5324662528327918E-3</v>
      </c>
      <c r="AX116" s="217"/>
      <c r="BE116" s="277"/>
      <c r="BG116" s="142"/>
      <c r="BH116" s="264"/>
    </row>
    <row r="117" spans="2:60" s="20" customFormat="1">
      <c r="B117" s="381"/>
      <c r="C117" s="383"/>
      <c r="D117" s="383"/>
      <c r="E117" s="371"/>
      <c r="F117" s="371"/>
      <c r="G117" s="228" t="s">
        <v>158</v>
      </c>
      <c r="H117" s="46">
        <v>40490</v>
      </c>
      <c r="I117" s="45">
        <f>IFERROR(H117/E107,"-")</f>
        <v>6.3024241171559162E-5</v>
      </c>
      <c r="J117" s="46">
        <v>5</v>
      </c>
      <c r="K117" s="45">
        <f>IFERROR(J117/F107,"-")</f>
        <v>4.8875855327468231E-3</v>
      </c>
      <c r="L117" s="187">
        <f t="shared" si="39"/>
        <v>8098</v>
      </c>
      <c r="M117" s="199">
        <f t="shared" si="59"/>
        <v>4.9265937530791214E-4</v>
      </c>
      <c r="N117" s="371"/>
      <c r="O117" s="371"/>
      <c r="P117" s="228" t="s">
        <v>158</v>
      </c>
      <c r="Q117" s="46">
        <v>0</v>
      </c>
      <c r="R117" s="45">
        <f>IFERROR(Q117/N107,"-")</f>
        <v>0</v>
      </c>
      <c r="S117" s="46">
        <v>0</v>
      </c>
      <c r="T117" s="45">
        <f>IFERROR(S117/O107,"-")</f>
        <v>0</v>
      </c>
      <c r="U117" s="187" t="str">
        <f t="shared" si="40"/>
        <v>-</v>
      </c>
      <c r="V117" s="199">
        <f t="shared" si="60"/>
        <v>0</v>
      </c>
      <c r="W117" s="371"/>
      <c r="X117" s="371"/>
      <c r="Y117" s="228" t="s">
        <v>158</v>
      </c>
      <c r="Z117" s="46">
        <v>0</v>
      </c>
      <c r="AA117" s="45">
        <f>IFERROR(Z117/W107,"-")</f>
        <v>0</v>
      </c>
      <c r="AB117" s="46">
        <v>0</v>
      </c>
      <c r="AC117" s="45">
        <f>IFERROR(AB117/X107,"-")</f>
        <v>0</v>
      </c>
      <c r="AD117" s="187" t="str">
        <f t="shared" si="41"/>
        <v>-</v>
      </c>
      <c r="AE117" s="199">
        <f t="shared" si="61"/>
        <v>0</v>
      </c>
      <c r="AF117" s="371"/>
      <c r="AG117" s="371"/>
      <c r="AH117" s="228" t="s">
        <v>158</v>
      </c>
      <c r="AI117" s="46">
        <v>744715</v>
      </c>
      <c r="AJ117" s="45">
        <f>IFERROR(AI117/AF107,"-")</f>
        <v>5.00942974034564E-3</v>
      </c>
      <c r="AK117" s="46">
        <v>5</v>
      </c>
      <c r="AL117" s="45">
        <f>IFERROR(AK117/AG107,"-")</f>
        <v>3.7593984962406013E-2</v>
      </c>
      <c r="AM117" s="187">
        <f t="shared" si="42"/>
        <v>148943</v>
      </c>
      <c r="AN117" s="199">
        <f t="shared" si="62"/>
        <v>4.9265937530791214E-4</v>
      </c>
      <c r="AO117" s="371"/>
      <c r="AP117" s="401"/>
      <c r="AQ117" s="228" t="s">
        <v>158</v>
      </c>
      <c r="AR117" s="46">
        <f t="shared" si="58"/>
        <v>785205</v>
      </c>
      <c r="AS117" s="45">
        <f>IFERROR(AR117/AO107,"-")</f>
        <v>8.223146800206704E-4</v>
      </c>
      <c r="AT117" s="46">
        <f t="shared" si="36"/>
        <v>10</v>
      </c>
      <c r="AU117" s="45">
        <f>IFERROR(AT117/AP107,"-")</f>
        <v>7.3964497041420114E-3</v>
      </c>
      <c r="AV117" s="187">
        <f t="shared" si="43"/>
        <v>78520.5</v>
      </c>
      <c r="AW117" s="199">
        <f t="shared" si="63"/>
        <v>9.8531875061582427E-4</v>
      </c>
      <c r="AX117" s="217"/>
      <c r="BE117" s="277"/>
      <c r="BG117" s="142"/>
      <c r="BH117" s="264"/>
    </row>
    <row r="118" spans="2:60" s="20" customFormat="1">
      <c r="B118" s="381"/>
      <c r="C118" s="383"/>
      <c r="D118" s="383"/>
      <c r="E118" s="371"/>
      <c r="F118" s="371"/>
      <c r="G118" s="228" t="s">
        <v>159</v>
      </c>
      <c r="H118" s="46">
        <v>30236</v>
      </c>
      <c r="I118" s="45">
        <f>IFERROR(H118/E107,"-")</f>
        <v>4.70634960746669E-5</v>
      </c>
      <c r="J118" s="46">
        <v>3</v>
      </c>
      <c r="K118" s="45">
        <f>IFERROR(J118/F107,"-")</f>
        <v>2.9325513196480938E-3</v>
      </c>
      <c r="L118" s="187">
        <f t="shared" si="39"/>
        <v>10078.666666666666</v>
      </c>
      <c r="M118" s="199">
        <f t="shared" si="59"/>
        <v>2.9559562518474729E-4</v>
      </c>
      <c r="N118" s="371"/>
      <c r="O118" s="371"/>
      <c r="P118" s="228" t="s">
        <v>159</v>
      </c>
      <c r="Q118" s="46">
        <v>0</v>
      </c>
      <c r="R118" s="45">
        <f>IFERROR(Q118/N107,"-")</f>
        <v>0</v>
      </c>
      <c r="S118" s="46">
        <v>0</v>
      </c>
      <c r="T118" s="45">
        <f>IFERROR(S118/O107,"-")</f>
        <v>0</v>
      </c>
      <c r="U118" s="187" t="str">
        <f t="shared" si="40"/>
        <v>-</v>
      </c>
      <c r="V118" s="199">
        <f t="shared" si="60"/>
        <v>0</v>
      </c>
      <c r="W118" s="371"/>
      <c r="X118" s="371"/>
      <c r="Y118" s="228" t="s">
        <v>159</v>
      </c>
      <c r="Z118" s="46">
        <v>0</v>
      </c>
      <c r="AA118" s="45">
        <f>IFERROR(Z118/W107,"-")</f>
        <v>0</v>
      </c>
      <c r="AB118" s="46">
        <v>0</v>
      </c>
      <c r="AC118" s="45">
        <f>IFERROR(AB118/X107,"-")</f>
        <v>0</v>
      </c>
      <c r="AD118" s="187" t="str">
        <f t="shared" si="41"/>
        <v>-</v>
      </c>
      <c r="AE118" s="199">
        <f t="shared" si="61"/>
        <v>0</v>
      </c>
      <c r="AF118" s="371"/>
      <c r="AG118" s="371"/>
      <c r="AH118" s="228" t="s">
        <v>159</v>
      </c>
      <c r="AI118" s="46">
        <v>235998</v>
      </c>
      <c r="AJ118" s="45">
        <f>IFERROR(AI118/AF107,"-")</f>
        <v>1.5874735970969973E-3</v>
      </c>
      <c r="AK118" s="46">
        <v>2</v>
      </c>
      <c r="AL118" s="45">
        <f>IFERROR(AK118/AG107,"-")</f>
        <v>1.5037593984962405E-2</v>
      </c>
      <c r="AM118" s="187">
        <f t="shared" si="42"/>
        <v>117999</v>
      </c>
      <c r="AN118" s="199">
        <f t="shared" si="62"/>
        <v>1.9706375012316484E-4</v>
      </c>
      <c r="AO118" s="371"/>
      <c r="AP118" s="401"/>
      <c r="AQ118" s="228" t="s">
        <v>159</v>
      </c>
      <c r="AR118" s="46">
        <f t="shared" si="58"/>
        <v>266234</v>
      </c>
      <c r="AS118" s="45">
        <f>IFERROR(AR118/AO107,"-")</f>
        <v>2.7881652118952777E-4</v>
      </c>
      <c r="AT118" s="46">
        <f t="shared" si="36"/>
        <v>5</v>
      </c>
      <c r="AU118" s="45">
        <f>IFERROR(AT118/AP107,"-")</f>
        <v>3.6982248520710057E-3</v>
      </c>
      <c r="AV118" s="187">
        <f t="shared" si="43"/>
        <v>53246.8</v>
      </c>
      <c r="AW118" s="199">
        <f t="shared" si="63"/>
        <v>4.9265937530791214E-4</v>
      </c>
      <c r="AX118" s="217"/>
      <c r="BE118" s="277"/>
      <c r="BG118" s="142"/>
      <c r="BH118" s="264"/>
    </row>
    <row r="119" spans="2:60" s="20" customFormat="1">
      <c r="B119" s="381"/>
      <c r="C119" s="383"/>
      <c r="D119" s="383"/>
      <c r="E119" s="371"/>
      <c r="F119" s="371"/>
      <c r="G119" s="228" t="s">
        <v>160</v>
      </c>
      <c r="H119" s="46">
        <v>4290784</v>
      </c>
      <c r="I119" s="45">
        <f>IFERROR(H119/E107,"-")</f>
        <v>6.6787702057561696E-3</v>
      </c>
      <c r="J119" s="46">
        <v>153</v>
      </c>
      <c r="K119" s="45">
        <f>IFERROR(J119/F107,"-")</f>
        <v>0.14956011730205279</v>
      </c>
      <c r="L119" s="187">
        <f t="shared" si="39"/>
        <v>28044.339869281044</v>
      </c>
      <c r="M119" s="199">
        <f t="shared" si="59"/>
        <v>1.507537688442211E-2</v>
      </c>
      <c r="N119" s="371"/>
      <c r="O119" s="371"/>
      <c r="P119" s="228" t="s">
        <v>160</v>
      </c>
      <c r="Q119" s="46">
        <v>226655</v>
      </c>
      <c r="R119" s="45">
        <f>IFERROR(Q119/N107,"-")</f>
        <v>2.4190862064751525E-3</v>
      </c>
      <c r="S119" s="46">
        <v>11</v>
      </c>
      <c r="T119" s="45">
        <f>IFERROR(S119/O107,"-")</f>
        <v>9.8214285714285712E-2</v>
      </c>
      <c r="U119" s="187">
        <f t="shared" si="40"/>
        <v>20605</v>
      </c>
      <c r="V119" s="199">
        <f t="shared" si="60"/>
        <v>1.0838506256774067E-3</v>
      </c>
      <c r="W119" s="371"/>
      <c r="X119" s="371"/>
      <c r="Y119" s="228" t="s">
        <v>160</v>
      </c>
      <c r="Z119" s="46">
        <v>565515</v>
      </c>
      <c r="AA119" s="45">
        <f>IFERROR(Z119/W107,"-")</f>
        <v>8.0714787199074201E-3</v>
      </c>
      <c r="AB119" s="46">
        <v>19</v>
      </c>
      <c r="AC119" s="45">
        <f>IFERROR(AB119/X107,"-")</f>
        <v>0.22619047619047619</v>
      </c>
      <c r="AD119" s="187">
        <f t="shared" si="41"/>
        <v>29763.947368421053</v>
      </c>
      <c r="AE119" s="199">
        <f t="shared" si="61"/>
        <v>1.8721056261700661E-3</v>
      </c>
      <c r="AF119" s="371"/>
      <c r="AG119" s="371"/>
      <c r="AH119" s="228" t="s">
        <v>160</v>
      </c>
      <c r="AI119" s="46">
        <v>1842242</v>
      </c>
      <c r="AJ119" s="45">
        <f>IFERROR(AI119/AF107,"-")</f>
        <v>1.2392098807884671E-2</v>
      </c>
      <c r="AK119" s="46">
        <v>38</v>
      </c>
      <c r="AL119" s="45">
        <f>IFERROR(AK119/AG107,"-")</f>
        <v>0.2857142857142857</v>
      </c>
      <c r="AM119" s="187">
        <f t="shared" si="42"/>
        <v>48480.052631578947</v>
      </c>
      <c r="AN119" s="199">
        <f t="shared" si="62"/>
        <v>3.7442112523401322E-3</v>
      </c>
      <c r="AO119" s="371"/>
      <c r="AP119" s="401"/>
      <c r="AQ119" s="228" t="s">
        <v>160</v>
      </c>
      <c r="AR119" s="46">
        <f t="shared" si="58"/>
        <v>6925196</v>
      </c>
      <c r="AS119" s="45">
        <f>IFERROR(AR119/AO107,"-")</f>
        <v>7.2524886275818759E-3</v>
      </c>
      <c r="AT119" s="46">
        <f t="shared" si="36"/>
        <v>221</v>
      </c>
      <c r="AU119" s="45">
        <f>IFERROR(AT119/AP107,"-")</f>
        <v>0.16346153846153846</v>
      </c>
      <c r="AV119" s="187">
        <f t="shared" si="43"/>
        <v>31335.728506787331</v>
      </c>
      <c r="AW119" s="199">
        <f t="shared" si="63"/>
        <v>2.1775544388609715E-2</v>
      </c>
      <c r="AX119" s="217"/>
      <c r="BE119" s="277"/>
      <c r="BG119" s="142"/>
      <c r="BH119" s="264"/>
    </row>
    <row r="120" spans="2:60" s="20" customFormat="1">
      <c r="B120" s="381"/>
      <c r="C120" s="383"/>
      <c r="D120" s="383"/>
      <c r="E120" s="371"/>
      <c r="F120" s="371"/>
      <c r="G120" s="228" t="s">
        <v>161</v>
      </c>
      <c r="H120" s="46">
        <v>7266635</v>
      </c>
      <c r="I120" s="45">
        <f>IFERROR(H120/E107,"-")</f>
        <v>1.1310796659562677E-2</v>
      </c>
      <c r="J120" s="46">
        <v>90</v>
      </c>
      <c r="K120" s="45">
        <f>IFERROR(J120/F107,"-")</f>
        <v>8.797653958944282E-2</v>
      </c>
      <c r="L120" s="187">
        <f t="shared" si="39"/>
        <v>80740.388888888891</v>
      </c>
      <c r="M120" s="199">
        <f t="shared" si="59"/>
        <v>8.8678687555424178E-3</v>
      </c>
      <c r="N120" s="371"/>
      <c r="O120" s="371"/>
      <c r="P120" s="228" t="s">
        <v>161</v>
      </c>
      <c r="Q120" s="46">
        <v>548788</v>
      </c>
      <c r="R120" s="45">
        <f>IFERROR(Q120/N107,"-")</f>
        <v>5.8572080081140329E-3</v>
      </c>
      <c r="S120" s="46">
        <v>10</v>
      </c>
      <c r="T120" s="45">
        <f>IFERROR(S120/O107,"-")</f>
        <v>8.9285714285714288E-2</v>
      </c>
      <c r="U120" s="187">
        <f t="shared" si="40"/>
        <v>54878.8</v>
      </c>
      <c r="V120" s="199">
        <f t="shared" si="60"/>
        <v>9.8531875061582427E-4</v>
      </c>
      <c r="W120" s="371"/>
      <c r="X120" s="371"/>
      <c r="Y120" s="228" t="s">
        <v>161</v>
      </c>
      <c r="Z120" s="46">
        <v>610149</v>
      </c>
      <c r="AA120" s="45">
        <f>IFERROR(Z120/W107,"-")</f>
        <v>8.7085305773901538E-3</v>
      </c>
      <c r="AB120" s="46">
        <v>6</v>
      </c>
      <c r="AC120" s="45">
        <f>IFERROR(AB120/X107,"-")</f>
        <v>7.1428571428571425E-2</v>
      </c>
      <c r="AD120" s="187">
        <f t="shared" si="41"/>
        <v>101691.5</v>
      </c>
      <c r="AE120" s="199">
        <f t="shared" si="61"/>
        <v>5.9119125036949458E-4</v>
      </c>
      <c r="AF120" s="371"/>
      <c r="AG120" s="371"/>
      <c r="AH120" s="228" t="s">
        <v>161</v>
      </c>
      <c r="AI120" s="46">
        <v>2169558</v>
      </c>
      <c r="AJ120" s="45">
        <f>IFERROR(AI120/AF107,"-")</f>
        <v>1.4593835720516986E-2</v>
      </c>
      <c r="AK120" s="46">
        <v>23</v>
      </c>
      <c r="AL120" s="45">
        <f>IFERROR(AK120/AG107,"-")</f>
        <v>0.17293233082706766</v>
      </c>
      <c r="AM120" s="187">
        <f t="shared" si="42"/>
        <v>94328.608695652176</v>
      </c>
      <c r="AN120" s="199">
        <f t="shared" si="62"/>
        <v>2.2662331264163959E-3</v>
      </c>
      <c r="AO120" s="371"/>
      <c r="AP120" s="401"/>
      <c r="AQ120" s="228" t="s">
        <v>161</v>
      </c>
      <c r="AR120" s="46">
        <f t="shared" si="58"/>
        <v>10595130</v>
      </c>
      <c r="AS120" s="45">
        <f>IFERROR(AR120/AO107,"-")</f>
        <v>1.1095867876194631E-2</v>
      </c>
      <c r="AT120" s="46">
        <f t="shared" si="36"/>
        <v>129</v>
      </c>
      <c r="AU120" s="45">
        <f>IFERROR(AT120/AP107,"-")</f>
        <v>9.5414201183431954E-2</v>
      </c>
      <c r="AV120" s="187">
        <f t="shared" si="43"/>
        <v>82132.790697674413</v>
      </c>
      <c r="AW120" s="199">
        <f t="shared" si="63"/>
        <v>1.2710611882944133E-2</v>
      </c>
      <c r="AX120" s="217"/>
      <c r="BE120" s="277"/>
      <c r="BG120" s="142"/>
      <c r="BH120" s="264"/>
    </row>
    <row r="121" spans="2:60" s="20" customFormat="1">
      <c r="B121" s="381"/>
      <c r="C121" s="383"/>
      <c r="D121" s="383"/>
      <c r="E121" s="371"/>
      <c r="F121" s="371"/>
      <c r="G121" s="228" t="s">
        <v>162</v>
      </c>
      <c r="H121" s="46">
        <v>4039507</v>
      </c>
      <c r="I121" s="45">
        <f>IFERROR(H121/E107,"-")</f>
        <v>6.2876478978069012E-3</v>
      </c>
      <c r="J121" s="46">
        <v>86</v>
      </c>
      <c r="K121" s="45">
        <f>IFERROR(J121/F107,"-")</f>
        <v>8.4066471163245352E-2</v>
      </c>
      <c r="L121" s="187">
        <f t="shared" si="39"/>
        <v>46971.011627906977</v>
      </c>
      <c r="M121" s="199">
        <f t="shared" si="59"/>
        <v>8.473741255296088E-3</v>
      </c>
      <c r="N121" s="371"/>
      <c r="O121" s="371"/>
      <c r="P121" s="228" t="s">
        <v>162</v>
      </c>
      <c r="Q121" s="46">
        <v>1624537</v>
      </c>
      <c r="R121" s="45">
        <f>IFERROR(Q121/N107,"-")</f>
        <v>1.7338664704544461E-2</v>
      </c>
      <c r="S121" s="46">
        <v>9</v>
      </c>
      <c r="T121" s="45">
        <f>IFERROR(S121/O107,"-")</f>
        <v>8.0357142857142863E-2</v>
      </c>
      <c r="U121" s="187">
        <f t="shared" si="40"/>
        <v>180504.11111111112</v>
      </c>
      <c r="V121" s="199">
        <f t="shared" si="60"/>
        <v>8.8678687555424182E-4</v>
      </c>
      <c r="W121" s="371"/>
      <c r="X121" s="371"/>
      <c r="Y121" s="228" t="s">
        <v>162</v>
      </c>
      <c r="Z121" s="46">
        <v>670473</v>
      </c>
      <c r="AA121" s="45">
        <f>IFERROR(Z121/W107,"-")</f>
        <v>9.5695225622176045E-3</v>
      </c>
      <c r="AB121" s="46">
        <v>14</v>
      </c>
      <c r="AC121" s="45">
        <f>IFERROR(AB121/X107,"-")</f>
        <v>0.16666666666666666</v>
      </c>
      <c r="AD121" s="187">
        <f t="shared" si="41"/>
        <v>47890.928571428572</v>
      </c>
      <c r="AE121" s="199">
        <f t="shared" si="61"/>
        <v>1.3794462508621539E-3</v>
      </c>
      <c r="AF121" s="371"/>
      <c r="AG121" s="371"/>
      <c r="AH121" s="228" t="s">
        <v>162</v>
      </c>
      <c r="AI121" s="46">
        <v>2273985</v>
      </c>
      <c r="AJ121" s="45">
        <f>IFERROR(AI121/AF107,"-")</f>
        <v>1.5296278560388715E-2</v>
      </c>
      <c r="AK121" s="46">
        <v>21</v>
      </c>
      <c r="AL121" s="45">
        <f>IFERROR(AK121/AG107,"-")</f>
        <v>0.15789473684210525</v>
      </c>
      <c r="AM121" s="187">
        <f t="shared" si="42"/>
        <v>108285</v>
      </c>
      <c r="AN121" s="199">
        <f t="shared" si="62"/>
        <v>2.069169376293231E-3</v>
      </c>
      <c r="AO121" s="371"/>
      <c r="AP121" s="401"/>
      <c r="AQ121" s="228" t="s">
        <v>162</v>
      </c>
      <c r="AR121" s="46">
        <f t="shared" si="58"/>
        <v>8608502</v>
      </c>
      <c r="AS121" s="45">
        <f>IFERROR(AR121/AO107,"-")</f>
        <v>9.0153495807939344E-3</v>
      </c>
      <c r="AT121" s="46">
        <f t="shared" si="36"/>
        <v>130</v>
      </c>
      <c r="AU121" s="45">
        <f>IFERROR(AT121/AP107,"-")</f>
        <v>9.6153846153846159E-2</v>
      </c>
      <c r="AV121" s="187">
        <f t="shared" si="43"/>
        <v>66219.24615384615</v>
      </c>
      <c r="AW121" s="199">
        <f t="shared" si="63"/>
        <v>1.2809143758005714E-2</v>
      </c>
      <c r="AX121" s="217"/>
      <c r="BE121" s="277"/>
      <c r="BG121" s="142"/>
      <c r="BH121" s="264"/>
    </row>
    <row r="122" spans="2:60" s="20" customFormat="1">
      <c r="B122" s="381"/>
      <c r="C122" s="383"/>
      <c r="D122" s="383"/>
      <c r="E122" s="371"/>
      <c r="F122" s="371"/>
      <c r="G122" s="229" t="s">
        <v>163</v>
      </c>
      <c r="H122" s="48">
        <v>1831502</v>
      </c>
      <c r="I122" s="47">
        <f>IFERROR(H122/E107,"-")</f>
        <v>2.8508032539934043E-3</v>
      </c>
      <c r="J122" s="48">
        <v>82</v>
      </c>
      <c r="K122" s="47">
        <f>IFERROR(J122/F107,"-")</f>
        <v>8.0156402737047897E-2</v>
      </c>
      <c r="L122" s="188">
        <f t="shared" si="39"/>
        <v>22335.390243902439</v>
      </c>
      <c r="M122" s="200">
        <f t="shared" si="59"/>
        <v>8.0796137550497582E-3</v>
      </c>
      <c r="N122" s="371"/>
      <c r="O122" s="371"/>
      <c r="P122" s="229" t="s">
        <v>163</v>
      </c>
      <c r="Q122" s="48">
        <v>117123</v>
      </c>
      <c r="R122" s="47">
        <f>IFERROR(Q122/N107,"-")</f>
        <v>1.250052431055963E-3</v>
      </c>
      <c r="S122" s="48">
        <v>13</v>
      </c>
      <c r="T122" s="47">
        <f>IFERROR(S122/O107,"-")</f>
        <v>0.11607142857142858</v>
      </c>
      <c r="U122" s="188">
        <f t="shared" si="40"/>
        <v>9009.461538461539</v>
      </c>
      <c r="V122" s="200">
        <f t="shared" si="60"/>
        <v>1.2809143758005714E-3</v>
      </c>
      <c r="W122" s="371"/>
      <c r="X122" s="371"/>
      <c r="Y122" s="229" t="s">
        <v>163</v>
      </c>
      <c r="Z122" s="48">
        <v>163960</v>
      </c>
      <c r="AA122" s="47">
        <f>IFERROR(Z122/W107,"-")</f>
        <v>2.3401671943556242E-3</v>
      </c>
      <c r="AB122" s="48">
        <v>5</v>
      </c>
      <c r="AC122" s="47">
        <f>IFERROR(AB122/X107,"-")</f>
        <v>5.9523809523809521E-2</v>
      </c>
      <c r="AD122" s="188">
        <f t="shared" si="41"/>
        <v>32792</v>
      </c>
      <c r="AE122" s="200">
        <f t="shared" si="61"/>
        <v>4.9265937530791214E-4</v>
      </c>
      <c r="AF122" s="371"/>
      <c r="AG122" s="371"/>
      <c r="AH122" s="229" t="s">
        <v>163</v>
      </c>
      <c r="AI122" s="48">
        <v>537324</v>
      </c>
      <c r="AJ122" s="47">
        <f>IFERROR(AI122/AF107,"-")</f>
        <v>3.6143851349865128E-3</v>
      </c>
      <c r="AK122" s="48">
        <v>29</v>
      </c>
      <c r="AL122" s="47">
        <f>IFERROR(AK122/AG107,"-")</f>
        <v>0.21804511278195488</v>
      </c>
      <c r="AM122" s="188">
        <f t="shared" si="42"/>
        <v>18528.413793103449</v>
      </c>
      <c r="AN122" s="200">
        <f t="shared" si="62"/>
        <v>2.8574243767858902E-3</v>
      </c>
      <c r="AO122" s="371"/>
      <c r="AP122" s="401"/>
      <c r="AQ122" s="229" t="s">
        <v>163</v>
      </c>
      <c r="AR122" s="48">
        <f t="shared" si="58"/>
        <v>2649909</v>
      </c>
      <c r="AS122" s="47">
        <f>IFERROR(AR122/AO107,"-")</f>
        <v>2.7751467087179715E-3</v>
      </c>
      <c r="AT122" s="48">
        <f t="shared" si="36"/>
        <v>129</v>
      </c>
      <c r="AU122" s="47">
        <f>IFERROR(AT122/AP107,"-")</f>
        <v>9.5414201183431954E-2</v>
      </c>
      <c r="AV122" s="188">
        <f t="shared" si="43"/>
        <v>20541.930232558141</v>
      </c>
      <c r="AW122" s="200">
        <f t="shared" si="63"/>
        <v>1.2710611882944133E-2</v>
      </c>
      <c r="AX122" s="217"/>
      <c r="BE122" s="277"/>
      <c r="BG122" s="142"/>
      <c r="BH122" s="264"/>
    </row>
    <row r="123" spans="2:60" s="20" customFormat="1">
      <c r="B123" s="381"/>
      <c r="C123" s="384"/>
      <c r="D123" s="384"/>
      <c r="E123" s="372"/>
      <c r="F123" s="372"/>
      <c r="G123" s="230" t="s">
        <v>86</v>
      </c>
      <c r="H123" s="49">
        <f>SUM(H107:H122)</f>
        <v>136838945</v>
      </c>
      <c r="I123" s="47">
        <f>IFERROR(H123/E107,"-")</f>
        <v>0.21299507708920029</v>
      </c>
      <c r="J123" s="48">
        <v>833</v>
      </c>
      <c r="K123" s="47">
        <f>IFERROR(J123/F107,"-")</f>
        <v>0.81427174975562078</v>
      </c>
      <c r="L123" s="188">
        <f t="shared" si="39"/>
        <v>164272.44297719089</v>
      </c>
      <c r="M123" s="201">
        <f t="shared" si="59"/>
        <v>8.2077051926298161E-2</v>
      </c>
      <c r="N123" s="372"/>
      <c r="O123" s="372"/>
      <c r="P123" s="230" t="s">
        <v>86</v>
      </c>
      <c r="Q123" s="49">
        <f>SUM(Q107:Q122)</f>
        <v>24516418</v>
      </c>
      <c r="R123" s="47">
        <f>IFERROR(Q123/N107,"-")</f>
        <v>0.26166344715968831</v>
      </c>
      <c r="S123" s="48">
        <v>100</v>
      </c>
      <c r="T123" s="47">
        <f>IFERROR(S123/O107,"-")</f>
        <v>0.8928571428571429</v>
      </c>
      <c r="U123" s="188">
        <f t="shared" si="40"/>
        <v>245164.18</v>
      </c>
      <c r="V123" s="201">
        <f t="shared" si="60"/>
        <v>9.8531875061582414E-3</v>
      </c>
      <c r="W123" s="372"/>
      <c r="X123" s="372"/>
      <c r="Y123" s="230" t="s">
        <v>86</v>
      </c>
      <c r="Z123" s="49">
        <f>SUM(Z107:Z122)</f>
        <v>15919551</v>
      </c>
      <c r="AA123" s="47">
        <f>IFERROR(Z123/W107,"-")</f>
        <v>0.22721646132636783</v>
      </c>
      <c r="AB123" s="48">
        <v>72</v>
      </c>
      <c r="AC123" s="47">
        <f>IFERROR(AB123/X107,"-")</f>
        <v>0.8571428571428571</v>
      </c>
      <c r="AD123" s="188">
        <f t="shared" si="41"/>
        <v>221104.875</v>
      </c>
      <c r="AE123" s="201">
        <f t="shared" si="61"/>
        <v>7.0942950044339346E-3</v>
      </c>
      <c r="AF123" s="372"/>
      <c r="AG123" s="372"/>
      <c r="AH123" s="230" t="s">
        <v>86</v>
      </c>
      <c r="AI123" s="49">
        <f>SUM(AI107:AI122)</f>
        <v>39442518</v>
      </c>
      <c r="AJ123" s="47">
        <f>IFERROR(AI123/AF107,"-")</f>
        <v>0.26531562101383516</v>
      </c>
      <c r="AK123" s="48">
        <v>118</v>
      </c>
      <c r="AL123" s="47">
        <f>IFERROR(AK123/AG107,"-")</f>
        <v>0.88721804511278191</v>
      </c>
      <c r="AM123" s="188">
        <f t="shared" si="42"/>
        <v>334258.62711864407</v>
      </c>
      <c r="AN123" s="201">
        <f t="shared" si="62"/>
        <v>1.1626761257266726E-2</v>
      </c>
      <c r="AO123" s="372"/>
      <c r="AP123" s="402"/>
      <c r="AQ123" s="230" t="s">
        <v>86</v>
      </c>
      <c r="AR123" s="49">
        <f>SUM(AR107:AR122)</f>
        <v>216717432</v>
      </c>
      <c r="AS123" s="47">
        <f>IFERROR(AR123/AO107,"-")</f>
        <v>0.22695974395219262</v>
      </c>
      <c r="AT123" s="48">
        <f t="shared" si="36"/>
        <v>1123</v>
      </c>
      <c r="AU123" s="47">
        <f>IFERROR(AT123/AP107,"-")</f>
        <v>0.83062130177514792</v>
      </c>
      <c r="AV123" s="188">
        <f t="shared" si="43"/>
        <v>192980.79430097953</v>
      </c>
      <c r="AW123" s="201">
        <f t="shared" si="63"/>
        <v>0.11065129569415706</v>
      </c>
      <c r="AX123" s="217"/>
      <c r="BE123" s="277"/>
      <c r="BG123" s="142"/>
      <c r="BH123" s="264"/>
    </row>
    <row r="124" spans="2:60" s="20" customFormat="1">
      <c r="B124" s="381">
        <v>8</v>
      </c>
      <c r="C124" s="382" t="s">
        <v>58</v>
      </c>
      <c r="D124" s="385">
        <f>BA12</f>
        <v>8181</v>
      </c>
      <c r="E124" s="380">
        <v>291016420</v>
      </c>
      <c r="F124" s="380">
        <v>418</v>
      </c>
      <c r="G124" s="226" t="s">
        <v>149</v>
      </c>
      <c r="H124" s="44">
        <v>17624290</v>
      </c>
      <c r="I124" s="43">
        <f>IFERROR(H124/E124,"-")</f>
        <v>6.0561153216028153E-2</v>
      </c>
      <c r="J124" s="44">
        <v>90</v>
      </c>
      <c r="K124" s="43">
        <f>IFERROR(J124/F124,"-")</f>
        <v>0.21531100478468901</v>
      </c>
      <c r="L124" s="186">
        <f t="shared" si="39"/>
        <v>195825.44444444444</v>
      </c>
      <c r="M124" s="198">
        <f>IFERROR(J124/$BA$12,0)</f>
        <v>1.1001100110011002E-2</v>
      </c>
      <c r="N124" s="380">
        <v>33090080</v>
      </c>
      <c r="O124" s="380">
        <v>47</v>
      </c>
      <c r="P124" s="226" t="s">
        <v>149</v>
      </c>
      <c r="Q124" s="44">
        <v>2606247</v>
      </c>
      <c r="R124" s="43">
        <f>IFERROR(Q124/N124,"-")</f>
        <v>7.8762184920677131E-2</v>
      </c>
      <c r="S124" s="44">
        <v>12</v>
      </c>
      <c r="T124" s="43">
        <f>IFERROR(S124/O124,"-")</f>
        <v>0.25531914893617019</v>
      </c>
      <c r="U124" s="186">
        <f t="shared" si="40"/>
        <v>217187.25</v>
      </c>
      <c r="V124" s="198">
        <f>IFERROR(S124/$BA$12,0)</f>
        <v>1.4668133480014668E-3</v>
      </c>
      <c r="W124" s="380">
        <v>20016690</v>
      </c>
      <c r="X124" s="380">
        <v>27</v>
      </c>
      <c r="Y124" s="226" t="s">
        <v>149</v>
      </c>
      <c r="Z124" s="44">
        <v>41451</v>
      </c>
      <c r="AA124" s="43">
        <f>IFERROR(Z124/W124,"-")</f>
        <v>2.0708218991251802E-3</v>
      </c>
      <c r="AB124" s="44">
        <v>6</v>
      </c>
      <c r="AC124" s="43">
        <f>IFERROR(AB124/X124,"-")</f>
        <v>0.22222222222222221</v>
      </c>
      <c r="AD124" s="186">
        <f t="shared" si="41"/>
        <v>6908.5</v>
      </c>
      <c r="AE124" s="198">
        <f>IFERROR(AB124/$BA$12,0)</f>
        <v>7.334066740007334E-4</v>
      </c>
      <c r="AF124" s="380">
        <v>85063820</v>
      </c>
      <c r="AG124" s="380">
        <v>72</v>
      </c>
      <c r="AH124" s="226" t="s">
        <v>149</v>
      </c>
      <c r="AI124" s="44">
        <v>4343033</v>
      </c>
      <c r="AJ124" s="43">
        <f>IFERROR(AI124/AF124,"-")</f>
        <v>5.10561717073134E-2</v>
      </c>
      <c r="AK124" s="44">
        <v>25</v>
      </c>
      <c r="AL124" s="43">
        <f>IFERROR(AK124/AG124,"-")</f>
        <v>0.34722222222222221</v>
      </c>
      <c r="AM124" s="186">
        <f t="shared" si="42"/>
        <v>173721.32</v>
      </c>
      <c r="AN124" s="198">
        <f>IFERROR(AK124/$BA$12,0)</f>
        <v>3.0558611416697224E-3</v>
      </c>
      <c r="AO124" s="380">
        <f>SUM(E124,N124,W124,AF124)</f>
        <v>429187010</v>
      </c>
      <c r="AP124" s="400">
        <f>SUM(F124,O124,X124,AG124)</f>
        <v>564</v>
      </c>
      <c r="AQ124" s="226" t="s">
        <v>149</v>
      </c>
      <c r="AR124" s="44">
        <f t="shared" ref="AR124:AR139" si="64">SUM(H124,Q124,Z124,AI124)</f>
        <v>24615021</v>
      </c>
      <c r="AS124" s="43">
        <f>IFERROR(AR124/AO124,"-")</f>
        <v>5.7352670109936457E-2</v>
      </c>
      <c r="AT124" s="44">
        <f t="shared" si="36"/>
        <v>133</v>
      </c>
      <c r="AU124" s="43">
        <f>IFERROR(AT124/AP124,"-")</f>
        <v>0.23581560283687944</v>
      </c>
      <c r="AV124" s="186">
        <f t="shared" si="43"/>
        <v>185075.34586466165</v>
      </c>
      <c r="AW124" s="198">
        <f>IFERROR(AT124/$BA$12,0)</f>
        <v>1.6257181273682923E-2</v>
      </c>
      <c r="AX124" s="217"/>
      <c r="BE124" s="277"/>
      <c r="BG124" s="142"/>
      <c r="BH124" s="264"/>
    </row>
    <row r="125" spans="2:60" s="20" customFormat="1">
      <c r="B125" s="381"/>
      <c r="C125" s="383"/>
      <c r="D125" s="383"/>
      <c r="E125" s="371"/>
      <c r="F125" s="371"/>
      <c r="G125" s="227" t="s">
        <v>150</v>
      </c>
      <c r="H125" s="46">
        <v>7132061</v>
      </c>
      <c r="I125" s="45">
        <f>IFERROR(H125/E124,"-")</f>
        <v>2.4507417828863402E-2</v>
      </c>
      <c r="J125" s="46">
        <v>118</v>
      </c>
      <c r="K125" s="45">
        <f>IFERROR(J125/F124,"-")</f>
        <v>0.28229665071770332</v>
      </c>
      <c r="L125" s="187">
        <f t="shared" si="39"/>
        <v>60441.194915254237</v>
      </c>
      <c r="M125" s="199">
        <f t="shared" ref="M125:M140" si="65">IFERROR(J125/$BA$12,0)</f>
        <v>1.4423664588681091E-2</v>
      </c>
      <c r="N125" s="371"/>
      <c r="O125" s="371"/>
      <c r="P125" s="227" t="s">
        <v>150</v>
      </c>
      <c r="Q125" s="46">
        <v>1424184</v>
      </c>
      <c r="R125" s="45">
        <f>IFERROR(Q125/N124,"-")</f>
        <v>4.3039605827486664E-2</v>
      </c>
      <c r="S125" s="46">
        <v>13</v>
      </c>
      <c r="T125" s="45">
        <f>IFERROR(S125/O124,"-")</f>
        <v>0.27659574468085107</v>
      </c>
      <c r="U125" s="187">
        <f t="shared" si="40"/>
        <v>109552.61538461539</v>
      </c>
      <c r="V125" s="199">
        <f t="shared" ref="V125:V140" si="66">IFERROR(S125/$BA$12,0)</f>
        <v>1.5890477936682558E-3</v>
      </c>
      <c r="W125" s="371"/>
      <c r="X125" s="371"/>
      <c r="Y125" s="227" t="s">
        <v>150</v>
      </c>
      <c r="Z125" s="46">
        <v>2805403</v>
      </c>
      <c r="AA125" s="45">
        <f>IFERROR(Z125/W124,"-")</f>
        <v>0.14015319216114153</v>
      </c>
      <c r="AB125" s="46">
        <v>17</v>
      </c>
      <c r="AC125" s="45">
        <f>IFERROR(AB125/X124,"-")</f>
        <v>0.62962962962962965</v>
      </c>
      <c r="AD125" s="187">
        <f t="shared" si="41"/>
        <v>165023.70588235295</v>
      </c>
      <c r="AE125" s="199">
        <f t="shared" ref="AE125:AE140" si="67">IFERROR(AB125/$BA$12,0)</f>
        <v>2.0779855763354113E-3</v>
      </c>
      <c r="AF125" s="371"/>
      <c r="AG125" s="371"/>
      <c r="AH125" s="227" t="s">
        <v>150</v>
      </c>
      <c r="AI125" s="46">
        <v>662174</v>
      </c>
      <c r="AJ125" s="45">
        <f>IFERROR(AI125/AF124,"-")</f>
        <v>7.7844376140173343E-3</v>
      </c>
      <c r="AK125" s="46">
        <v>27</v>
      </c>
      <c r="AL125" s="45">
        <f>IFERROR(AK125/AG124,"-")</f>
        <v>0.375</v>
      </c>
      <c r="AM125" s="187">
        <f t="shared" si="42"/>
        <v>24524.962962962964</v>
      </c>
      <c r="AN125" s="199">
        <f t="shared" ref="AN125:AN140" si="68">IFERROR(AK125/$BA$12,0)</f>
        <v>3.3003300330033004E-3</v>
      </c>
      <c r="AO125" s="371"/>
      <c r="AP125" s="401"/>
      <c r="AQ125" s="227" t="s">
        <v>150</v>
      </c>
      <c r="AR125" s="46">
        <f t="shared" si="64"/>
        <v>12023822</v>
      </c>
      <c r="AS125" s="45">
        <f>IFERROR(AR125/AO124,"-")</f>
        <v>2.8015344639624577E-2</v>
      </c>
      <c r="AT125" s="46">
        <f t="shared" si="36"/>
        <v>175</v>
      </c>
      <c r="AU125" s="45">
        <f>IFERROR(AT125/AP124,"-")</f>
        <v>0.31028368794326239</v>
      </c>
      <c r="AV125" s="187">
        <f t="shared" si="43"/>
        <v>68707.554285714286</v>
      </c>
      <c r="AW125" s="199">
        <f t="shared" ref="AW125:AW140" si="69">IFERROR(AT125/$BA$12,0)</f>
        <v>2.1391027991688058E-2</v>
      </c>
      <c r="AX125" s="217"/>
      <c r="BE125" s="277"/>
      <c r="BG125" s="142"/>
      <c r="BH125" s="264"/>
    </row>
    <row r="126" spans="2:60" s="20" customFormat="1">
      <c r="B126" s="381"/>
      <c r="C126" s="383"/>
      <c r="D126" s="383"/>
      <c r="E126" s="371"/>
      <c r="F126" s="371"/>
      <c r="G126" s="228" t="s">
        <v>151</v>
      </c>
      <c r="H126" s="46">
        <v>9005999</v>
      </c>
      <c r="I126" s="45">
        <f>IFERROR(H126/E124,"-")</f>
        <v>3.0946703969487357E-2</v>
      </c>
      <c r="J126" s="46">
        <v>140</v>
      </c>
      <c r="K126" s="45">
        <f>IFERROR(J126/F124,"-")</f>
        <v>0.3349282296650718</v>
      </c>
      <c r="L126" s="187">
        <f t="shared" si="39"/>
        <v>64328.564285714288</v>
      </c>
      <c r="M126" s="199">
        <f t="shared" si="65"/>
        <v>1.7112822393350446E-2</v>
      </c>
      <c r="N126" s="371"/>
      <c r="O126" s="371"/>
      <c r="P126" s="228" t="s">
        <v>151</v>
      </c>
      <c r="Q126" s="46">
        <v>438139</v>
      </c>
      <c r="R126" s="45">
        <f>IFERROR(Q126/N124,"-")</f>
        <v>1.3240796033131379E-2</v>
      </c>
      <c r="S126" s="46">
        <v>13</v>
      </c>
      <c r="T126" s="45">
        <f>IFERROR(S126/O124,"-")</f>
        <v>0.27659574468085107</v>
      </c>
      <c r="U126" s="187">
        <f t="shared" si="40"/>
        <v>33703</v>
      </c>
      <c r="V126" s="199">
        <f t="shared" si="66"/>
        <v>1.5890477936682558E-3</v>
      </c>
      <c r="W126" s="371"/>
      <c r="X126" s="371"/>
      <c r="Y126" s="228" t="s">
        <v>151</v>
      </c>
      <c r="Z126" s="46">
        <v>378519</v>
      </c>
      <c r="AA126" s="45">
        <f>IFERROR(Z126/W124,"-")</f>
        <v>1.8910169463582642E-2</v>
      </c>
      <c r="AB126" s="46">
        <v>13</v>
      </c>
      <c r="AC126" s="45">
        <f>IFERROR(AB126/X124,"-")</f>
        <v>0.48148148148148145</v>
      </c>
      <c r="AD126" s="187">
        <f t="shared" si="41"/>
        <v>29116.846153846152</v>
      </c>
      <c r="AE126" s="199">
        <f t="shared" si="67"/>
        <v>1.5890477936682558E-3</v>
      </c>
      <c r="AF126" s="371"/>
      <c r="AG126" s="371"/>
      <c r="AH126" s="228" t="s">
        <v>151</v>
      </c>
      <c r="AI126" s="46">
        <v>893172</v>
      </c>
      <c r="AJ126" s="45">
        <f>IFERROR(AI126/AF124,"-")</f>
        <v>1.0500022218611861E-2</v>
      </c>
      <c r="AK126" s="46">
        <v>22</v>
      </c>
      <c r="AL126" s="45">
        <f>IFERROR(AK126/AG124,"-")</f>
        <v>0.30555555555555558</v>
      </c>
      <c r="AM126" s="187">
        <f t="shared" si="42"/>
        <v>40598.727272727272</v>
      </c>
      <c r="AN126" s="199">
        <f t="shared" si="68"/>
        <v>2.6891578046693556E-3</v>
      </c>
      <c r="AO126" s="371"/>
      <c r="AP126" s="401"/>
      <c r="AQ126" s="228" t="s">
        <v>151</v>
      </c>
      <c r="AR126" s="46">
        <f t="shared" si="64"/>
        <v>10715829</v>
      </c>
      <c r="AS126" s="45">
        <f>IFERROR(AR126/AO124,"-")</f>
        <v>2.4967738422465302E-2</v>
      </c>
      <c r="AT126" s="46">
        <f t="shared" si="36"/>
        <v>188</v>
      </c>
      <c r="AU126" s="45">
        <f>IFERROR(AT126/AP124,"-")</f>
        <v>0.33333333333333331</v>
      </c>
      <c r="AV126" s="187">
        <f t="shared" si="43"/>
        <v>56999.090425531918</v>
      </c>
      <c r="AW126" s="199">
        <f t="shared" si="69"/>
        <v>2.2980075785356314E-2</v>
      </c>
      <c r="AX126" s="217"/>
      <c r="BE126" s="277"/>
      <c r="BG126" s="142"/>
      <c r="BH126" s="264"/>
    </row>
    <row r="127" spans="2:60" s="20" customFormat="1">
      <c r="B127" s="381"/>
      <c r="C127" s="383"/>
      <c r="D127" s="383"/>
      <c r="E127" s="371"/>
      <c r="F127" s="371"/>
      <c r="G127" s="228" t="s">
        <v>152</v>
      </c>
      <c r="H127" s="46">
        <v>217457</v>
      </c>
      <c r="I127" s="45">
        <f>IFERROR(H127/E124,"-")</f>
        <v>7.472327506468535E-4</v>
      </c>
      <c r="J127" s="46">
        <v>18</v>
      </c>
      <c r="K127" s="45">
        <f>IFERROR(J127/F124,"-")</f>
        <v>4.3062200956937802E-2</v>
      </c>
      <c r="L127" s="187">
        <f t="shared" si="39"/>
        <v>12080.944444444445</v>
      </c>
      <c r="M127" s="199">
        <f t="shared" si="65"/>
        <v>2.2002200220022001E-3</v>
      </c>
      <c r="N127" s="371"/>
      <c r="O127" s="371"/>
      <c r="P127" s="228" t="s">
        <v>152</v>
      </c>
      <c r="Q127" s="46">
        <v>18393</v>
      </c>
      <c r="R127" s="45">
        <f>IFERROR(Q127/N124,"-")</f>
        <v>5.558463442820326E-4</v>
      </c>
      <c r="S127" s="46">
        <v>3</v>
      </c>
      <c r="T127" s="45">
        <f>IFERROR(S127/O124,"-")</f>
        <v>6.3829787234042548E-2</v>
      </c>
      <c r="U127" s="187">
        <f t="shared" si="40"/>
        <v>6131</v>
      </c>
      <c r="V127" s="199">
        <f t="shared" si="66"/>
        <v>3.667033370003667E-4</v>
      </c>
      <c r="W127" s="371"/>
      <c r="X127" s="371"/>
      <c r="Y127" s="228" t="s">
        <v>152</v>
      </c>
      <c r="Z127" s="46">
        <v>11114</v>
      </c>
      <c r="AA127" s="45">
        <f>IFERROR(Z127/W124,"-")</f>
        <v>5.5523665501139297E-4</v>
      </c>
      <c r="AB127" s="46">
        <v>1</v>
      </c>
      <c r="AC127" s="45">
        <f>IFERROR(AB127/X124,"-")</f>
        <v>3.7037037037037035E-2</v>
      </c>
      <c r="AD127" s="187">
        <f t="shared" si="41"/>
        <v>11114</v>
      </c>
      <c r="AE127" s="199">
        <f t="shared" si="67"/>
        <v>1.2223444566678891E-4</v>
      </c>
      <c r="AF127" s="371"/>
      <c r="AG127" s="371"/>
      <c r="AH127" s="228" t="s">
        <v>152</v>
      </c>
      <c r="AI127" s="46">
        <v>2329</v>
      </c>
      <c r="AJ127" s="45">
        <f>IFERROR(AI127/AF124,"-")</f>
        <v>2.7379442870070965E-5</v>
      </c>
      <c r="AK127" s="46">
        <v>1</v>
      </c>
      <c r="AL127" s="45">
        <f>IFERROR(AK127/AG124,"-")</f>
        <v>1.3888888888888888E-2</v>
      </c>
      <c r="AM127" s="187">
        <f t="shared" si="42"/>
        <v>2329</v>
      </c>
      <c r="AN127" s="199">
        <f t="shared" si="68"/>
        <v>1.2223444566678891E-4</v>
      </c>
      <c r="AO127" s="371"/>
      <c r="AP127" s="401"/>
      <c r="AQ127" s="228" t="s">
        <v>152</v>
      </c>
      <c r="AR127" s="46">
        <f t="shared" si="64"/>
        <v>249293</v>
      </c>
      <c r="AS127" s="45">
        <f>IFERROR(AR127/AO124,"-")</f>
        <v>5.8084935981636532E-4</v>
      </c>
      <c r="AT127" s="46">
        <f t="shared" si="36"/>
        <v>23</v>
      </c>
      <c r="AU127" s="45">
        <f>IFERROR(AT127/AP124,"-")</f>
        <v>4.0780141843971635E-2</v>
      </c>
      <c r="AV127" s="187">
        <f t="shared" si="43"/>
        <v>10838.826086956522</v>
      </c>
      <c r="AW127" s="199">
        <f t="shared" si="69"/>
        <v>2.8113922503361448E-3</v>
      </c>
      <c r="AX127" s="217"/>
      <c r="BE127" s="277"/>
      <c r="BG127" s="142"/>
      <c r="BH127" s="264"/>
    </row>
    <row r="128" spans="2:60" s="20" customFormat="1">
      <c r="B128" s="381"/>
      <c r="C128" s="383"/>
      <c r="D128" s="383"/>
      <c r="E128" s="371"/>
      <c r="F128" s="371"/>
      <c r="G128" s="228" t="s">
        <v>153</v>
      </c>
      <c r="H128" s="46">
        <v>14727052</v>
      </c>
      <c r="I128" s="45">
        <f>IFERROR(H128/E124,"-")</f>
        <v>5.0605570640996821E-2</v>
      </c>
      <c r="J128" s="46">
        <v>168</v>
      </c>
      <c r="K128" s="45">
        <f>IFERROR(J128/F124,"-")</f>
        <v>0.40191387559808611</v>
      </c>
      <c r="L128" s="187">
        <f t="shared" si="39"/>
        <v>87661.023809523816</v>
      </c>
      <c r="M128" s="199">
        <f t="shared" si="65"/>
        <v>2.0535386872020535E-2</v>
      </c>
      <c r="N128" s="371"/>
      <c r="O128" s="371"/>
      <c r="P128" s="228" t="s">
        <v>153</v>
      </c>
      <c r="Q128" s="46">
        <v>606066</v>
      </c>
      <c r="R128" s="45">
        <f>IFERROR(Q128/N124,"-")</f>
        <v>1.8315640216040579E-2</v>
      </c>
      <c r="S128" s="46">
        <v>19</v>
      </c>
      <c r="T128" s="45">
        <f>IFERROR(S128/O124,"-")</f>
        <v>0.40425531914893614</v>
      </c>
      <c r="U128" s="187">
        <f t="shared" si="40"/>
        <v>31898.21052631579</v>
      </c>
      <c r="V128" s="199">
        <f t="shared" si="66"/>
        <v>2.3224544676689893E-3</v>
      </c>
      <c r="W128" s="371"/>
      <c r="X128" s="371"/>
      <c r="Y128" s="228" t="s">
        <v>153</v>
      </c>
      <c r="Z128" s="46">
        <v>495458</v>
      </c>
      <c r="AA128" s="45">
        <f>IFERROR(Z128/W124,"-")</f>
        <v>2.4752244252171565E-2</v>
      </c>
      <c r="AB128" s="46">
        <v>13</v>
      </c>
      <c r="AC128" s="45">
        <f>IFERROR(AB128/X124,"-")</f>
        <v>0.48148148148148145</v>
      </c>
      <c r="AD128" s="187">
        <f t="shared" si="41"/>
        <v>38112.153846153844</v>
      </c>
      <c r="AE128" s="199">
        <f t="shared" si="67"/>
        <v>1.5890477936682558E-3</v>
      </c>
      <c r="AF128" s="371"/>
      <c r="AG128" s="371"/>
      <c r="AH128" s="228" t="s">
        <v>153</v>
      </c>
      <c r="AI128" s="46">
        <v>1615169</v>
      </c>
      <c r="AJ128" s="45">
        <f>IFERROR(AI128/AF124,"-")</f>
        <v>1.8987731799488903E-2</v>
      </c>
      <c r="AK128" s="46">
        <v>31</v>
      </c>
      <c r="AL128" s="45">
        <f>IFERROR(AK128/AG124,"-")</f>
        <v>0.43055555555555558</v>
      </c>
      <c r="AM128" s="187">
        <f t="shared" si="42"/>
        <v>52102.225806451614</v>
      </c>
      <c r="AN128" s="199">
        <f t="shared" si="68"/>
        <v>3.7892678156704559E-3</v>
      </c>
      <c r="AO128" s="371"/>
      <c r="AP128" s="401"/>
      <c r="AQ128" s="228" t="s">
        <v>153</v>
      </c>
      <c r="AR128" s="46">
        <f t="shared" si="64"/>
        <v>17443745</v>
      </c>
      <c r="AS128" s="45">
        <f>IFERROR(AR128/AO124,"-")</f>
        <v>4.0643692827515912E-2</v>
      </c>
      <c r="AT128" s="46">
        <f t="shared" si="36"/>
        <v>231</v>
      </c>
      <c r="AU128" s="45">
        <f>IFERROR(AT128/AP124,"-")</f>
        <v>0.40957446808510639</v>
      </c>
      <c r="AV128" s="187">
        <f t="shared" si="43"/>
        <v>75514.047619047618</v>
      </c>
      <c r="AW128" s="199">
        <f t="shared" si="69"/>
        <v>2.8236156949028236E-2</v>
      </c>
      <c r="AX128" s="217"/>
      <c r="BE128" s="277"/>
      <c r="BG128" s="142"/>
      <c r="BH128" s="264"/>
    </row>
    <row r="129" spans="2:60" s="20" customFormat="1">
      <c r="B129" s="381"/>
      <c r="C129" s="383"/>
      <c r="D129" s="383"/>
      <c r="E129" s="371"/>
      <c r="F129" s="371"/>
      <c r="G129" s="228" t="s">
        <v>154</v>
      </c>
      <c r="H129" s="46">
        <v>12613836</v>
      </c>
      <c r="I129" s="45">
        <f>IFERROR(H129/E124,"-")</f>
        <v>4.334406972637489E-2</v>
      </c>
      <c r="J129" s="46">
        <v>176</v>
      </c>
      <c r="K129" s="45">
        <f>IFERROR(J129/F124,"-")</f>
        <v>0.42105263157894735</v>
      </c>
      <c r="L129" s="187">
        <f t="shared" si="39"/>
        <v>71669.522727272721</v>
      </c>
      <c r="M129" s="199">
        <f t="shared" si="65"/>
        <v>2.1513262437354845E-2</v>
      </c>
      <c r="N129" s="371"/>
      <c r="O129" s="371"/>
      <c r="P129" s="228" t="s">
        <v>154</v>
      </c>
      <c r="Q129" s="46">
        <v>848292</v>
      </c>
      <c r="R129" s="45">
        <f>IFERROR(Q129/N124,"-")</f>
        <v>2.5635840106763116E-2</v>
      </c>
      <c r="S129" s="46">
        <v>18</v>
      </c>
      <c r="T129" s="45">
        <f>IFERROR(S129/O124,"-")</f>
        <v>0.38297872340425532</v>
      </c>
      <c r="U129" s="187">
        <f t="shared" si="40"/>
        <v>47127.333333333336</v>
      </c>
      <c r="V129" s="199">
        <f t="shared" si="66"/>
        <v>2.2002200220022001E-3</v>
      </c>
      <c r="W129" s="371"/>
      <c r="X129" s="371"/>
      <c r="Y129" s="228" t="s">
        <v>154</v>
      </c>
      <c r="Z129" s="46">
        <v>1058731</v>
      </c>
      <c r="AA129" s="45">
        <f>IFERROR(Z129/W124,"-")</f>
        <v>5.2892411282784518E-2</v>
      </c>
      <c r="AB129" s="46">
        <v>14</v>
      </c>
      <c r="AC129" s="45">
        <f>IFERROR(AB129/X124,"-")</f>
        <v>0.51851851851851849</v>
      </c>
      <c r="AD129" s="187">
        <f t="shared" si="41"/>
        <v>75623.642857142855</v>
      </c>
      <c r="AE129" s="199">
        <f t="shared" si="67"/>
        <v>1.7112822393350446E-3</v>
      </c>
      <c r="AF129" s="371"/>
      <c r="AG129" s="371"/>
      <c r="AH129" s="228" t="s">
        <v>154</v>
      </c>
      <c r="AI129" s="46">
        <v>2872658</v>
      </c>
      <c r="AJ129" s="45">
        <f>IFERROR(AI129/AF124,"-")</f>
        <v>3.3770620693968363E-2</v>
      </c>
      <c r="AK129" s="46">
        <v>36</v>
      </c>
      <c r="AL129" s="45">
        <f>IFERROR(AK129/AG124,"-")</f>
        <v>0.5</v>
      </c>
      <c r="AM129" s="187">
        <f t="shared" si="42"/>
        <v>79796.055555555562</v>
      </c>
      <c r="AN129" s="199">
        <f t="shared" si="68"/>
        <v>4.4004400440044002E-3</v>
      </c>
      <c r="AO129" s="371"/>
      <c r="AP129" s="401"/>
      <c r="AQ129" s="228" t="s">
        <v>154</v>
      </c>
      <c r="AR129" s="46">
        <f t="shared" si="64"/>
        <v>17393517</v>
      </c>
      <c r="AS129" s="45">
        <f>IFERROR(AR129/AO124,"-")</f>
        <v>4.0526662258487271E-2</v>
      </c>
      <c r="AT129" s="46">
        <f t="shared" si="36"/>
        <v>244</v>
      </c>
      <c r="AU129" s="45">
        <f>IFERROR(AT129/AP124,"-")</f>
        <v>0.43262411347517732</v>
      </c>
      <c r="AV129" s="187">
        <f t="shared" si="43"/>
        <v>71284.905737704918</v>
      </c>
      <c r="AW129" s="199">
        <f t="shared" si="69"/>
        <v>2.9825204742696492E-2</v>
      </c>
      <c r="AX129" s="217"/>
      <c r="BE129" s="277"/>
      <c r="BG129" s="142"/>
      <c r="BH129" s="264"/>
    </row>
    <row r="130" spans="2:60" s="20" customFormat="1">
      <c r="B130" s="381"/>
      <c r="C130" s="383"/>
      <c r="D130" s="383"/>
      <c r="E130" s="371"/>
      <c r="F130" s="371"/>
      <c r="G130" s="228" t="s">
        <v>155</v>
      </c>
      <c r="H130" s="46">
        <v>2899729</v>
      </c>
      <c r="I130" s="45">
        <f>IFERROR(H130/E124,"-")</f>
        <v>9.9641422295003151E-3</v>
      </c>
      <c r="J130" s="46">
        <v>48</v>
      </c>
      <c r="K130" s="45">
        <f>IFERROR(J130/F124,"-")</f>
        <v>0.11483253588516747</v>
      </c>
      <c r="L130" s="187">
        <f t="shared" si="39"/>
        <v>60411.020833333336</v>
      </c>
      <c r="M130" s="199">
        <f t="shared" si="65"/>
        <v>5.8672533920058672E-3</v>
      </c>
      <c r="N130" s="371"/>
      <c r="O130" s="371"/>
      <c r="P130" s="228" t="s">
        <v>155</v>
      </c>
      <c r="Q130" s="46">
        <v>42154</v>
      </c>
      <c r="R130" s="45">
        <f>IFERROR(Q130/N124,"-")</f>
        <v>1.2739165332933617E-3</v>
      </c>
      <c r="S130" s="46">
        <v>3</v>
      </c>
      <c r="T130" s="45">
        <f>IFERROR(S130/O124,"-")</f>
        <v>6.3829787234042548E-2</v>
      </c>
      <c r="U130" s="187">
        <f t="shared" si="40"/>
        <v>14051.333333333334</v>
      </c>
      <c r="V130" s="199">
        <f t="shared" si="66"/>
        <v>3.667033370003667E-4</v>
      </c>
      <c r="W130" s="371"/>
      <c r="X130" s="371"/>
      <c r="Y130" s="228" t="s">
        <v>155</v>
      </c>
      <c r="Z130" s="46">
        <v>44085</v>
      </c>
      <c r="AA130" s="45">
        <f>IFERROR(Z130/W124,"-")</f>
        <v>2.2024120871133039E-3</v>
      </c>
      <c r="AB130" s="46">
        <v>4</v>
      </c>
      <c r="AC130" s="45">
        <f>IFERROR(AB130/X124,"-")</f>
        <v>0.14814814814814814</v>
      </c>
      <c r="AD130" s="187">
        <f t="shared" si="41"/>
        <v>11021.25</v>
      </c>
      <c r="AE130" s="199">
        <f t="shared" si="67"/>
        <v>4.8893778266715564E-4</v>
      </c>
      <c r="AF130" s="371"/>
      <c r="AG130" s="371"/>
      <c r="AH130" s="228" t="s">
        <v>155</v>
      </c>
      <c r="AI130" s="46">
        <v>3497801</v>
      </c>
      <c r="AJ130" s="45">
        <f>IFERROR(AI130/AF124,"-")</f>
        <v>4.11197263419395E-2</v>
      </c>
      <c r="AK130" s="46">
        <v>14</v>
      </c>
      <c r="AL130" s="45">
        <f>IFERROR(AK130/AG124,"-")</f>
        <v>0.19444444444444445</v>
      </c>
      <c r="AM130" s="187">
        <f t="shared" si="42"/>
        <v>249842.92857142858</v>
      </c>
      <c r="AN130" s="199">
        <f t="shared" si="68"/>
        <v>1.7112822393350446E-3</v>
      </c>
      <c r="AO130" s="371"/>
      <c r="AP130" s="401"/>
      <c r="AQ130" s="228" t="s">
        <v>155</v>
      </c>
      <c r="AR130" s="46">
        <f t="shared" si="64"/>
        <v>6483769</v>
      </c>
      <c r="AS130" s="45">
        <f>IFERROR(AR130/AO124,"-")</f>
        <v>1.510709515649134E-2</v>
      </c>
      <c r="AT130" s="46">
        <f t="shared" si="36"/>
        <v>69</v>
      </c>
      <c r="AU130" s="45">
        <f>IFERROR(AT130/AP124,"-")</f>
        <v>0.12234042553191489</v>
      </c>
      <c r="AV130" s="187">
        <f t="shared" si="43"/>
        <v>93967.666666666672</v>
      </c>
      <c r="AW130" s="199">
        <f t="shared" si="69"/>
        <v>8.4341767510084341E-3</v>
      </c>
      <c r="AX130" s="217"/>
      <c r="BE130" s="277"/>
      <c r="BG130" s="142"/>
      <c r="BH130" s="264"/>
    </row>
    <row r="131" spans="2:60" s="20" customFormat="1">
      <c r="B131" s="381"/>
      <c r="C131" s="383"/>
      <c r="D131" s="383"/>
      <c r="E131" s="371"/>
      <c r="F131" s="371"/>
      <c r="G131" s="228" t="s">
        <v>165</v>
      </c>
      <c r="H131" s="46">
        <v>0</v>
      </c>
      <c r="I131" s="45">
        <f>IFERROR(H131/E124,"-")</f>
        <v>0</v>
      </c>
      <c r="J131" s="46">
        <v>0</v>
      </c>
      <c r="K131" s="45">
        <f>IFERROR(J131/F124,"-")</f>
        <v>0</v>
      </c>
      <c r="L131" s="187" t="str">
        <f t="shared" si="39"/>
        <v>-</v>
      </c>
      <c r="M131" s="199">
        <f t="shared" si="65"/>
        <v>0</v>
      </c>
      <c r="N131" s="371"/>
      <c r="O131" s="371"/>
      <c r="P131" s="228" t="s">
        <v>165</v>
      </c>
      <c r="Q131" s="46">
        <v>0</v>
      </c>
      <c r="R131" s="45">
        <f>IFERROR(Q131/N124,"-")</f>
        <v>0</v>
      </c>
      <c r="S131" s="46">
        <v>0</v>
      </c>
      <c r="T131" s="45">
        <f>IFERROR(S131/O124,"-")</f>
        <v>0</v>
      </c>
      <c r="U131" s="187" t="str">
        <f t="shared" si="40"/>
        <v>-</v>
      </c>
      <c r="V131" s="199">
        <f t="shared" si="66"/>
        <v>0</v>
      </c>
      <c r="W131" s="371"/>
      <c r="X131" s="371"/>
      <c r="Y131" s="228" t="s">
        <v>165</v>
      </c>
      <c r="Z131" s="46">
        <v>0</v>
      </c>
      <c r="AA131" s="45">
        <f>IFERROR(Z131/W124,"-")</f>
        <v>0</v>
      </c>
      <c r="AB131" s="46">
        <v>0</v>
      </c>
      <c r="AC131" s="45">
        <f>IFERROR(AB131/X124,"-")</f>
        <v>0</v>
      </c>
      <c r="AD131" s="187" t="str">
        <f t="shared" si="41"/>
        <v>-</v>
      </c>
      <c r="AE131" s="199">
        <f t="shared" si="67"/>
        <v>0</v>
      </c>
      <c r="AF131" s="371"/>
      <c r="AG131" s="371"/>
      <c r="AH131" s="228" t="s">
        <v>165</v>
      </c>
      <c r="AI131" s="46">
        <v>0</v>
      </c>
      <c r="AJ131" s="45">
        <f>IFERROR(AI131/AF124,"-")</f>
        <v>0</v>
      </c>
      <c r="AK131" s="46">
        <v>0</v>
      </c>
      <c r="AL131" s="45">
        <f>IFERROR(AK131/AG124,"-")</f>
        <v>0</v>
      </c>
      <c r="AM131" s="187" t="str">
        <f t="shared" si="42"/>
        <v>-</v>
      </c>
      <c r="AN131" s="199">
        <f t="shared" si="68"/>
        <v>0</v>
      </c>
      <c r="AO131" s="371"/>
      <c r="AP131" s="401"/>
      <c r="AQ131" s="228" t="s">
        <v>165</v>
      </c>
      <c r="AR131" s="46">
        <f t="shared" si="64"/>
        <v>0</v>
      </c>
      <c r="AS131" s="45">
        <f>IFERROR(AR131/AO124,"-")</f>
        <v>0</v>
      </c>
      <c r="AT131" s="46">
        <f t="shared" si="36"/>
        <v>0</v>
      </c>
      <c r="AU131" s="45">
        <f>IFERROR(AT131/AP124,"-")</f>
        <v>0</v>
      </c>
      <c r="AV131" s="187" t="str">
        <f t="shared" si="43"/>
        <v>-</v>
      </c>
      <c r="AW131" s="199">
        <f t="shared" si="69"/>
        <v>0</v>
      </c>
      <c r="AX131" s="217"/>
      <c r="BE131" s="277"/>
      <c r="BG131" s="142"/>
      <c r="BH131" s="264"/>
    </row>
    <row r="132" spans="2:60" s="20" customFormat="1">
      <c r="B132" s="381"/>
      <c r="C132" s="383"/>
      <c r="D132" s="383"/>
      <c r="E132" s="371"/>
      <c r="F132" s="371"/>
      <c r="G132" s="228" t="s">
        <v>156</v>
      </c>
      <c r="H132" s="46">
        <v>50588</v>
      </c>
      <c r="I132" s="45">
        <f>IFERROR(H132/E124,"-")</f>
        <v>1.7383211572735311E-4</v>
      </c>
      <c r="J132" s="46">
        <v>4</v>
      </c>
      <c r="K132" s="45">
        <f>IFERROR(J132/F124,"-")</f>
        <v>9.5693779904306216E-3</v>
      </c>
      <c r="L132" s="187">
        <f t="shared" si="39"/>
        <v>12647</v>
      </c>
      <c r="M132" s="199">
        <f t="shared" si="65"/>
        <v>4.8893778266715564E-4</v>
      </c>
      <c r="N132" s="371"/>
      <c r="O132" s="371"/>
      <c r="P132" s="228" t="s">
        <v>156</v>
      </c>
      <c r="Q132" s="46">
        <v>0</v>
      </c>
      <c r="R132" s="45">
        <f>IFERROR(Q132/N124,"-")</f>
        <v>0</v>
      </c>
      <c r="S132" s="46">
        <v>0</v>
      </c>
      <c r="T132" s="45">
        <f>IFERROR(S132/O124,"-")</f>
        <v>0</v>
      </c>
      <c r="U132" s="187" t="str">
        <f t="shared" si="40"/>
        <v>-</v>
      </c>
      <c r="V132" s="199">
        <f t="shared" si="66"/>
        <v>0</v>
      </c>
      <c r="W132" s="371"/>
      <c r="X132" s="371"/>
      <c r="Y132" s="228" t="s">
        <v>156</v>
      </c>
      <c r="Z132" s="46">
        <v>0</v>
      </c>
      <c r="AA132" s="45">
        <f>IFERROR(Z132/W124,"-")</f>
        <v>0</v>
      </c>
      <c r="AB132" s="46">
        <v>0</v>
      </c>
      <c r="AC132" s="45">
        <f>IFERROR(AB132/X124,"-")</f>
        <v>0</v>
      </c>
      <c r="AD132" s="187" t="str">
        <f t="shared" si="41"/>
        <v>-</v>
      </c>
      <c r="AE132" s="199">
        <f t="shared" si="67"/>
        <v>0</v>
      </c>
      <c r="AF132" s="371"/>
      <c r="AG132" s="371"/>
      <c r="AH132" s="228" t="s">
        <v>156</v>
      </c>
      <c r="AI132" s="46">
        <v>40651</v>
      </c>
      <c r="AJ132" s="45">
        <f>IFERROR(AI132/AF124,"-")</f>
        <v>4.7788824908168951E-4</v>
      </c>
      <c r="AK132" s="46">
        <v>4</v>
      </c>
      <c r="AL132" s="45">
        <f>IFERROR(AK132/AG124,"-")</f>
        <v>5.5555555555555552E-2</v>
      </c>
      <c r="AM132" s="187">
        <f t="shared" si="42"/>
        <v>10162.75</v>
      </c>
      <c r="AN132" s="199">
        <f t="shared" si="68"/>
        <v>4.8893778266715564E-4</v>
      </c>
      <c r="AO132" s="371"/>
      <c r="AP132" s="401"/>
      <c r="AQ132" s="228" t="s">
        <v>156</v>
      </c>
      <c r="AR132" s="46">
        <f t="shared" si="64"/>
        <v>91239</v>
      </c>
      <c r="AS132" s="45">
        <f>IFERROR(AR132/AO124,"-")</f>
        <v>2.1258565118268609E-4</v>
      </c>
      <c r="AT132" s="46">
        <f t="shared" si="36"/>
        <v>8</v>
      </c>
      <c r="AU132" s="45">
        <f>IFERROR(AT132/AP124,"-")</f>
        <v>1.4184397163120567E-2</v>
      </c>
      <c r="AV132" s="187">
        <f t="shared" si="43"/>
        <v>11404.875</v>
      </c>
      <c r="AW132" s="199">
        <f t="shared" si="69"/>
        <v>9.7787556533431128E-4</v>
      </c>
      <c r="AX132" s="217"/>
      <c r="BE132" s="277"/>
      <c r="BG132" s="142"/>
      <c r="BH132" s="264"/>
    </row>
    <row r="133" spans="2:60" s="20" customFormat="1">
      <c r="B133" s="381"/>
      <c r="C133" s="383"/>
      <c r="D133" s="383"/>
      <c r="E133" s="371"/>
      <c r="F133" s="371"/>
      <c r="G133" s="228" t="s">
        <v>157</v>
      </c>
      <c r="H133" s="46">
        <v>171361</v>
      </c>
      <c r="I133" s="45">
        <f>IFERROR(H133/E124,"-")</f>
        <v>5.8883619006790068E-4</v>
      </c>
      <c r="J133" s="46">
        <v>18</v>
      </c>
      <c r="K133" s="45">
        <f>IFERROR(J133/F124,"-")</f>
        <v>4.3062200956937802E-2</v>
      </c>
      <c r="L133" s="187">
        <f t="shared" si="39"/>
        <v>9520.0555555555547</v>
      </c>
      <c r="M133" s="199">
        <f t="shared" si="65"/>
        <v>2.2002200220022001E-3</v>
      </c>
      <c r="N133" s="371"/>
      <c r="O133" s="371"/>
      <c r="P133" s="228" t="s">
        <v>157</v>
      </c>
      <c r="Q133" s="46">
        <v>20006</v>
      </c>
      <c r="R133" s="45">
        <f>IFERROR(Q133/N124,"-")</f>
        <v>6.0459207109804514E-4</v>
      </c>
      <c r="S133" s="46">
        <v>2</v>
      </c>
      <c r="T133" s="45">
        <f>IFERROR(S133/O124,"-")</f>
        <v>4.2553191489361701E-2</v>
      </c>
      <c r="U133" s="187">
        <f t="shared" si="40"/>
        <v>10003</v>
      </c>
      <c r="V133" s="199">
        <f t="shared" si="66"/>
        <v>2.4446889133357782E-4</v>
      </c>
      <c r="W133" s="371"/>
      <c r="X133" s="371"/>
      <c r="Y133" s="228" t="s">
        <v>157</v>
      </c>
      <c r="Z133" s="46">
        <v>71832</v>
      </c>
      <c r="AA133" s="45">
        <f>IFERROR(Z133/W124,"-")</f>
        <v>3.5886053088697483E-3</v>
      </c>
      <c r="AB133" s="46">
        <v>1</v>
      </c>
      <c r="AC133" s="45">
        <f>IFERROR(AB133/X124,"-")</f>
        <v>3.7037037037037035E-2</v>
      </c>
      <c r="AD133" s="187">
        <f t="shared" si="41"/>
        <v>71832</v>
      </c>
      <c r="AE133" s="199">
        <f t="shared" si="67"/>
        <v>1.2223444566678891E-4</v>
      </c>
      <c r="AF133" s="371"/>
      <c r="AG133" s="371"/>
      <c r="AH133" s="228" t="s">
        <v>157</v>
      </c>
      <c r="AI133" s="46">
        <v>116887</v>
      </c>
      <c r="AJ133" s="45">
        <f>IFERROR(AI133/AF124,"-")</f>
        <v>1.3741094627539652E-3</v>
      </c>
      <c r="AK133" s="46">
        <v>8</v>
      </c>
      <c r="AL133" s="45">
        <f>IFERROR(AK133/AG124,"-")</f>
        <v>0.1111111111111111</v>
      </c>
      <c r="AM133" s="187">
        <f t="shared" si="42"/>
        <v>14610.875</v>
      </c>
      <c r="AN133" s="199">
        <f t="shared" si="68"/>
        <v>9.7787556533431128E-4</v>
      </c>
      <c r="AO133" s="371"/>
      <c r="AP133" s="401"/>
      <c r="AQ133" s="228" t="s">
        <v>157</v>
      </c>
      <c r="AR133" s="46">
        <f t="shared" si="64"/>
        <v>380086</v>
      </c>
      <c r="AS133" s="45">
        <f>IFERROR(AR133/AO124,"-")</f>
        <v>8.8559530261645152E-4</v>
      </c>
      <c r="AT133" s="46">
        <f t="shared" ref="AT133:AT196" si="70">SUM(J133,S133,AB133,AK133)</f>
        <v>29</v>
      </c>
      <c r="AU133" s="45">
        <f>IFERROR(AT133/AP124,"-")</f>
        <v>5.1418439716312055E-2</v>
      </c>
      <c r="AV133" s="187">
        <f t="shared" si="43"/>
        <v>13106.413793103447</v>
      </c>
      <c r="AW133" s="199">
        <f t="shared" si="69"/>
        <v>3.5447989243368779E-3</v>
      </c>
      <c r="AX133" s="217"/>
      <c r="BE133" s="277"/>
      <c r="BG133" s="142"/>
      <c r="BH133" s="264"/>
    </row>
    <row r="134" spans="2:60" s="20" customFormat="1">
      <c r="B134" s="381"/>
      <c r="C134" s="383"/>
      <c r="D134" s="383"/>
      <c r="E134" s="371"/>
      <c r="F134" s="371"/>
      <c r="G134" s="228" t="s">
        <v>158</v>
      </c>
      <c r="H134" s="46">
        <v>34674</v>
      </c>
      <c r="I134" s="45">
        <f>IFERROR(H134/E124,"-")</f>
        <v>1.1914791612102163E-4</v>
      </c>
      <c r="J134" s="46">
        <v>3</v>
      </c>
      <c r="K134" s="45">
        <f>IFERROR(J134/F124,"-")</f>
        <v>7.1770334928229667E-3</v>
      </c>
      <c r="L134" s="187">
        <f t="shared" ref="L134:L197" si="71">IFERROR(H134/J134,"-")</f>
        <v>11558</v>
      </c>
      <c r="M134" s="199">
        <f t="shared" si="65"/>
        <v>3.667033370003667E-4</v>
      </c>
      <c r="N134" s="371"/>
      <c r="O134" s="371"/>
      <c r="P134" s="228" t="s">
        <v>158</v>
      </c>
      <c r="Q134" s="46">
        <v>6567</v>
      </c>
      <c r="R134" s="45">
        <f>IFERROR(Q134/N124,"-")</f>
        <v>1.9845826906432382E-4</v>
      </c>
      <c r="S134" s="46">
        <v>1</v>
      </c>
      <c r="T134" s="45">
        <f>IFERROR(S134/O124,"-")</f>
        <v>2.1276595744680851E-2</v>
      </c>
      <c r="U134" s="187">
        <f t="shared" ref="U134:U197" si="72">IFERROR(Q134/S134,"-")</f>
        <v>6567</v>
      </c>
      <c r="V134" s="199">
        <f t="shared" si="66"/>
        <v>1.2223444566678891E-4</v>
      </c>
      <c r="W134" s="371"/>
      <c r="X134" s="371"/>
      <c r="Y134" s="228" t="s">
        <v>158</v>
      </c>
      <c r="Z134" s="46">
        <v>0</v>
      </c>
      <c r="AA134" s="45">
        <f>IFERROR(Z134/W124,"-")</f>
        <v>0</v>
      </c>
      <c r="AB134" s="46">
        <v>0</v>
      </c>
      <c r="AC134" s="45">
        <f>IFERROR(AB134/X124,"-")</f>
        <v>0</v>
      </c>
      <c r="AD134" s="187" t="str">
        <f t="shared" ref="AD134:AD197" si="73">IFERROR(Z134/AB134,"-")</f>
        <v>-</v>
      </c>
      <c r="AE134" s="199">
        <f t="shared" si="67"/>
        <v>0</v>
      </c>
      <c r="AF134" s="371"/>
      <c r="AG134" s="371"/>
      <c r="AH134" s="228" t="s">
        <v>158</v>
      </c>
      <c r="AI134" s="46">
        <v>29944</v>
      </c>
      <c r="AJ134" s="45">
        <f>IFERROR(AI134/AF124,"-")</f>
        <v>3.5201804950682909E-4</v>
      </c>
      <c r="AK134" s="46">
        <v>2</v>
      </c>
      <c r="AL134" s="45">
        <f>IFERROR(AK134/AG124,"-")</f>
        <v>2.7777777777777776E-2</v>
      </c>
      <c r="AM134" s="187">
        <f t="shared" ref="AM134:AM197" si="74">IFERROR(AI134/AK134,"-")</f>
        <v>14972</v>
      </c>
      <c r="AN134" s="199">
        <f t="shared" si="68"/>
        <v>2.4446889133357782E-4</v>
      </c>
      <c r="AO134" s="371"/>
      <c r="AP134" s="401"/>
      <c r="AQ134" s="228" t="s">
        <v>158</v>
      </c>
      <c r="AR134" s="46">
        <f t="shared" si="64"/>
        <v>71185</v>
      </c>
      <c r="AS134" s="45">
        <f>IFERROR(AR134/AO124,"-")</f>
        <v>1.6586009907429398E-4</v>
      </c>
      <c r="AT134" s="46">
        <f t="shared" si="70"/>
        <v>6</v>
      </c>
      <c r="AU134" s="45">
        <f>IFERROR(AT134/AP124,"-")</f>
        <v>1.0638297872340425E-2</v>
      </c>
      <c r="AV134" s="187">
        <f t="shared" ref="AV134:AV197" si="75">IFERROR(AR134/AT134,"-")</f>
        <v>11864.166666666666</v>
      </c>
      <c r="AW134" s="199">
        <f t="shared" si="69"/>
        <v>7.334066740007334E-4</v>
      </c>
      <c r="AX134" s="217"/>
      <c r="BE134" s="277"/>
      <c r="BG134" s="142"/>
      <c r="BH134" s="264"/>
    </row>
    <row r="135" spans="2:60" s="20" customFormat="1">
      <c r="B135" s="381"/>
      <c r="C135" s="383"/>
      <c r="D135" s="383"/>
      <c r="E135" s="371"/>
      <c r="F135" s="371"/>
      <c r="G135" s="228" t="s">
        <v>159</v>
      </c>
      <c r="H135" s="46">
        <v>29406</v>
      </c>
      <c r="I135" s="45">
        <f>IFERROR(H135/E124,"-")</f>
        <v>1.010458447671097E-4</v>
      </c>
      <c r="J135" s="46">
        <v>3</v>
      </c>
      <c r="K135" s="45">
        <f>IFERROR(J135/F124,"-")</f>
        <v>7.1770334928229667E-3</v>
      </c>
      <c r="L135" s="187">
        <f t="shared" si="71"/>
        <v>9802</v>
      </c>
      <c r="M135" s="199">
        <f t="shared" si="65"/>
        <v>3.667033370003667E-4</v>
      </c>
      <c r="N135" s="371"/>
      <c r="O135" s="371"/>
      <c r="P135" s="228" t="s">
        <v>159</v>
      </c>
      <c r="Q135" s="46">
        <v>0</v>
      </c>
      <c r="R135" s="45">
        <f>IFERROR(Q135/N124,"-")</f>
        <v>0</v>
      </c>
      <c r="S135" s="46">
        <v>0</v>
      </c>
      <c r="T135" s="45">
        <f>IFERROR(S135/O124,"-")</f>
        <v>0</v>
      </c>
      <c r="U135" s="187" t="str">
        <f t="shared" si="72"/>
        <v>-</v>
      </c>
      <c r="V135" s="199">
        <f t="shared" si="66"/>
        <v>0</v>
      </c>
      <c r="W135" s="371"/>
      <c r="X135" s="371"/>
      <c r="Y135" s="228" t="s">
        <v>159</v>
      </c>
      <c r="Z135" s="46">
        <v>51553</v>
      </c>
      <c r="AA135" s="45">
        <f>IFERROR(Z135/W124,"-")</f>
        <v>2.5755007446286076E-3</v>
      </c>
      <c r="AB135" s="46">
        <v>1</v>
      </c>
      <c r="AC135" s="45">
        <f>IFERROR(AB135/X124,"-")</f>
        <v>3.7037037037037035E-2</v>
      </c>
      <c r="AD135" s="187">
        <f t="shared" si="73"/>
        <v>51553</v>
      </c>
      <c r="AE135" s="199">
        <f t="shared" si="67"/>
        <v>1.2223444566678891E-4</v>
      </c>
      <c r="AF135" s="371"/>
      <c r="AG135" s="371"/>
      <c r="AH135" s="228" t="s">
        <v>159</v>
      </c>
      <c r="AI135" s="46">
        <v>161473</v>
      </c>
      <c r="AJ135" s="45">
        <f>IFERROR(AI135/AF124,"-")</f>
        <v>1.8982570968479901E-3</v>
      </c>
      <c r="AK135" s="46">
        <v>3</v>
      </c>
      <c r="AL135" s="45">
        <f>IFERROR(AK135/AG124,"-")</f>
        <v>4.1666666666666664E-2</v>
      </c>
      <c r="AM135" s="187">
        <f t="shared" si="74"/>
        <v>53824.333333333336</v>
      </c>
      <c r="AN135" s="199">
        <f t="shared" si="68"/>
        <v>3.667033370003667E-4</v>
      </c>
      <c r="AO135" s="371"/>
      <c r="AP135" s="401"/>
      <c r="AQ135" s="228" t="s">
        <v>159</v>
      </c>
      <c r="AR135" s="46">
        <f t="shared" si="64"/>
        <v>242432</v>
      </c>
      <c r="AS135" s="45">
        <f>IFERROR(AR135/AO124,"-")</f>
        <v>5.6486332146911899E-4</v>
      </c>
      <c r="AT135" s="46">
        <f t="shared" si="70"/>
        <v>7</v>
      </c>
      <c r="AU135" s="45">
        <f>IFERROR(AT135/AP124,"-")</f>
        <v>1.2411347517730497E-2</v>
      </c>
      <c r="AV135" s="187">
        <f t="shared" si="75"/>
        <v>34633.142857142855</v>
      </c>
      <c r="AW135" s="199">
        <f t="shared" si="69"/>
        <v>8.5564111966752229E-4</v>
      </c>
      <c r="AX135" s="217"/>
      <c r="BE135" s="277"/>
      <c r="BG135" s="142"/>
      <c r="BH135" s="264"/>
    </row>
    <row r="136" spans="2:60" s="20" customFormat="1">
      <c r="B136" s="381"/>
      <c r="C136" s="383"/>
      <c r="D136" s="383"/>
      <c r="E136" s="371"/>
      <c r="F136" s="371"/>
      <c r="G136" s="228" t="s">
        <v>160</v>
      </c>
      <c r="H136" s="46">
        <v>1420059</v>
      </c>
      <c r="I136" s="45">
        <f>IFERROR(H136/E124,"-")</f>
        <v>4.8796524952097204E-3</v>
      </c>
      <c r="J136" s="46">
        <v>39</v>
      </c>
      <c r="K136" s="45">
        <f>IFERROR(J136/F124,"-")</f>
        <v>9.3301435406698566E-2</v>
      </c>
      <c r="L136" s="187">
        <f t="shared" si="71"/>
        <v>36411.769230769234</v>
      </c>
      <c r="M136" s="199">
        <f t="shared" si="65"/>
        <v>4.7671433810047674E-3</v>
      </c>
      <c r="N136" s="371"/>
      <c r="O136" s="371"/>
      <c r="P136" s="228" t="s">
        <v>160</v>
      </c>
      <c r="Q136" s="46">
        <v>37667</v>
      </c>
      <c r="R136" s="45">
        <f>IFERROR(Q136/N124,"-")</f>
        <v>1.1383169820079009E-3</v>
      </c>
      <c r="S136" s="46">
        <v>5</v>
      </c>
      <c r="T136" s="45">
        <f>IFERROR(S136/O124,"-")</f>
        <v>0.10638297872340426</v>
      </c>
      <c r="U136" s="187">
        <f t="shared" si="72"/>
        <v>7533.4</v>
      </c>
      <c r="V136" s="199">
        <f t="shared" si="66"/>
        <v>6.1117222833394452E-4</v>
      </c>
      <c r="W136" s="371"/>
      <c r="X136" s="371"/>
      <c r="Y136" s="228" t="s">
        <v>160</v>
      </c>
      <c r="Z136" s="46">
        <v>43371</v>
      </c>
      <c r="AA136" s="45">
        <f>IFERROR(Z136/W124,"-")</f>
        <v>2.1667418539229014E-3</v>
      </c>
      <c r="AB136" s="46">
        <v>7</v>
      </c>
      <c r="AC136" s="45">
        <f>IFERROR(AB136/X124,"-")</f>
        <v>0.25925925925925924</v>
      </c>
      <c r="AD136" s="187">
        <f t="shared" si="73"/>
        <v>6195.8571428571431</v>
      </c>
      <c r="AE136" s="199">
        <f t="shared" si="67"/>
        <v>8.5564111966752229E-4</v>
      </c>
      <c r="AF136" s="371"/>
      <c r="AG136" s="371"/>
      <c r="AH136" s="228" t="s">
        <v>160</v>
      </c>
      <c r="AI136" s="46">
        <v>232742</v>
      </c>
      <c r="AJ136" s="45">
        <f>IFERROR(AI136/AF124,"-")</f>
        <v>2.7360868580790284E-3</v>
      </c>
      <c r="AK136" s="46">
        <v>5</v>
      </c>
      <c r="AL136" s="45">
        <f>IFERROR(AK136/AG124,"-")</f>
        <v>6.9444444444444448E-2</v>
      </c>
      <c r="AM136" s="187">
        <f t="shared" si="74"/>
        <v>46548.4</v>
      </c>
      <c r="AN136" s="199">
        <f t="shared" si="68"/>
        <v>6.1117222833394452E-4</v>
      </c>
      <c r="AO136" s="371"/>
      <c r="AP136" s="401"/>
      <c r="AQ136" s="228" t="s">
        <v>160</v>
      </c>
      <c r="AR136" s="46">
        <f t="shared" si="64"/>
        <v>1733839</v>
      </c>
      <c r="AS136" s="45">
        <f>IFERROR(AR136/AO124,"-")</f>
        <v>4.0398217084901987E-3</v>
      </c>
      <c r="AT136" s="46">
        <f t="shared" si="70"/>
        <v>56</v>
      </c>
      <c r="AU136" s="45">
        <f>IFERROR(AT136/AP124,"-")</f>
        <v>9.9290780141843976E-2</v>
      </c>
      <c r="AV136" s="187">
        <f t="shared" si="75"/>
        <v>30961.410714285714</v>
      </c>
      <c r="AW136" s="199">
        <f t="shared" si="69"/>
        <v>6.8451289573401783E-3</v>
      </c>
      <c r="AX136" s="217"/>
      <c r="BE136" s="277"/>
      <c r="BG136" s="142"/>
      <c r="BH136" s="264"/>
    </row>
    <row r="137" spans="2:60" s="20" customFormat="1">
      <c r="B137" s="381"/>
      <c r="C137" s="383"/>
      <c r="D137" s="383"/>
      <c r="E137" s="371"/>
      <c r="F137" s="371"/>
      <c r="G137" s="228" t="s">
        <v>161</v>
      </c>
      <c r="H137" s="46">
        <v>2937790</v>
      </c>
      <c r="I137" s="45">
        <f>IFERROR(H137/E124,"-")</f>
        <v>1.0094928664162662E-2</v>
      </c>
      <c r="J137" s="46">
        <v>34</v>
      </c>
      <c r="K137" s="45">
        <f>IFERROR(J137/F124,"-")</f>
        <v>8.1339712918660281E-2</v>
      </c>
      <c r="L137" s="187">
        <f t="shared" si="71"/>
        <v>86405.588235294112</v>
      </c>
      <c r="M137" s="199">
        <f t="shared" si="65"/>
        <v>4.1559711526708227E-3</v>
      </c>
      <c r="N137" s="371"/>
      <c r="O137" s="371"/>
      <c r="P137" s="228" t="s">
        <v>161</v>
      </c>
      <c r="Q137" s="46">
        <v>942844</v>
      </c>
      <c r="R137" s="45">
        <f>IFERROR(Q137/N124,"-")</f>
        <v>2.8493252358410739E-2</v>
      </c>
      <c r="S137" s="46">
        <v>6</v>
      </c>
      <c r="T137" s="45">
        <f>IFERROR(S137/O124,"-")</f>
        <v>0.1276595744680851</v>
      </c>
      <c r="U137" s="187">
        <f t="shared" si="72"/>
        <v>157140.66666666666</v>
      </c>
      <c r="V137" s="199">
        <f t="shared" si="66"/>
        <v>7.334066740007334E-4</v>
      </c>
      <c r="W137" s="371"/>
      <c r="X137" s="371"/>
      <c r="Y137" s="228" t="s">
        <v>161</v>
      </c>
      <c r="Z137" s="46">
        <v>70591</v>
      </c>
      <c r="AA137" s="45">
        <f>IFERROR(Z137/W124,"-")</f>
        <v>3.5266070464197627E-3</v>
      </c>
      <c r="AB137" s="46">
        <v>4</v>
      </c>
      <c r="AC137" s="45">
        <f>IFERROR(AB137/X124,"-")</f>
        <v>0.14814814814814814</v>
      </c>
      <c r="AD137" s="187">
        <f t="shared" si="73"/>
        <v>17647.75</v>
      </c>
      <c r="AE137" s="199">
        <f t="shared" si="67"/>
        <v>4.8893778266715564E-4</v>
      </c>
      <c r="AF137" s="371"/>
      <c r="AG137" s="371"/>
      <c r="AH137" s="228" t="s">
        <v>161</v>
      </c>
      <c r="AI137" s="46">
        <v>660779</v>
      </c>
      <c r="AJ137" s="45">
        <f>IFERROR(AI137/AF124,"-")</f>
        <v>7.7680381624055913E-3</v>
      </c>
      <c r="AK137" s="46">
        <v>12</v>
      </c>
      <c r="AL137" s="45">
        <f>IFERROR(AK137/AG124,"-")</f>
        <v>0.16666666666666666</v>
      </c>
      <c r="AM137" s="187">
        <f t="shared" si="74"/>
        <v>55064.916666666664</v>
      </c>
      <c r="AN137" s="199">
        <f t="shared" si="68"/>
        <v>1.4668133480014668E-3</v>
      </c>
      <c r="AO137" s="371"/>
      <c r="AP137" s="401"/>
      <c r="AQ137" s="228" t="s">
        <v>161</v>
      </c>
      <c r="AR137" s="46">
        <f t="shared" si="64"/>
        <v>4612004</v>
      </c>
      <c r="AS137" s="45">
        <f>IFERROR(AR137/AO124,"-")</f>
        <v>1.0745907710487324E-2</v>
      </c>
      <c r="AT137" s="46">
        <f t="shared" si="70"/>
        <v>56</v>
      </c>
      <c r="AU137" s="45">
        <f>IFERROR(AT137/AP124,"-")</f>
        <v>9.9290780141843976E-2</v>
      </c>
      <c r="AV137" s="187">
        <f t="shared" si="75"/>
        <v>82357.21428571429</v>
      </c>
      <c r="AW137" s="199">
        <f t="shared" si="69"/>
        <v>6.8451289573401783E-3</v>
      </c>
      <c r="AX137" s="217"/>
      <c r="BE137" s="277"/>
      <c r="BG137" s="142"/>
      <c r="BH137" s="264"/>
    </row>
    <row r="138" spans="2:60" s="20" customFormat="1">
      <c r="B138" s="381"/>
      <c r="C138" s="383"/>
      <c r="D138" s="383"/>
      <c r="E138" s="371"/>
      <c r="F138" s="371"/>
      <c r="G138" s="228" t="s">
        <v>162</v>
      </c>
      <c r="H138" s="46">
        <v>1185928</v>
      </c>
      <c r="I138" s="45">
        <f>IFERROR(H138/E124,"-")</f>
        <v>4.075124008466601E-3</v>
      </c>
      <c r="J138" s="46">
        <v>35</v>
      </c>
      <c r="K138" s="45">
        <f>IFERROR(J138/F124,"-")</f>
        <v>8.3732057416267949E-2</v>
      </c>
      <c r="L138" s="187">
        <f t="shared" si="71"/>
        <v>33883.657142857141</v>
      </c>
      <c r="M138" s="199">
        <f t="shared" si="65"/>
        <v>4.2782055983376114E-3</v>
      </c>
      <c r="N138" s="371"/>
      <c r="O138" s="371"/>
      <c r="P138" s="228" t="s">
        <v>162</v>
      </c>
      <c r="Q138" s="46">
        <v>150158</v>
      </c>
      <c r="R138" s="45">
        <f>IFERROR(Q138/N124,"-")</f>
        <v>4.5378554539608242E-3</v>
      </c>
      <c r="S138" s="46">
        <v>6</v>
      </c>
      <c r="T138" s="45">
        <f>IFERROR(S138/O124,"-")</f>
        <v>0.1276595744680851</v>
      </c>
      <c r="U138" s="187">
        <f t="shared" si="72"/>
        <v>25026.333333333332</v>
      </c>
      <c r="V138" s="199">
        <f t="shared" si="66"/>
        <v>7.334066740007334E-4</v>
      </c>
      <c r="W138" s="371"/>
      <c r="X138" s="371"/>
      <c r="Y138" s="228" t="s">
        <v>162</v>
      </c>
      <c r="Z138" s="46">
        <v>75704</v>
      </c>
      <c r="AA138" s="45">
        <f>IFERROR(Z138/W124,"-")</f>
        <v>3.7820438843784864E-3</v>
      </c>
      <c r="AB138" s="46">
        <v>3</v>
      </c>
      <c r="AC138" s="45">
        <f>IFERROR(AB138/X124,"-")</f>
        <v>0.1111111111111111</v>
      </c>
      <c r="AD138" s="187">
        <f t="shared" si="73"/>
        <v>25234.666666666668</v>
      </c>
      <c r="AE138" s="199">
        <f t="shared" si="67"/>
        <v>3.667033370003667E-4</v>
      </c>
      <c r="AF138" s="371"/>
      <c r="AG138" s="371"/>
      <c r="AH138" s="228" t="s">
        <v>162</v>
      </c>
      <c r="AI138" s="46">
        <v>303453</v>
      </c>
      <c r="AJ138" s="45">
        <f>IFERROR(AI138/AF124,"-")</f>
        <v>3.5673568386653692E-3</v>
      </c>
      <c r="AK138" s="46">
        <v>11</v>
      </c>
      <c r="AL138" s="45">
        <f>IFERROR(AK138/AG124,"-")</f>
        <v>0.15277777777777779</v>
      </c>
      <c r="AM138" s="187">
        <f t="shared" si="74"/>
        <v>27586.636363636364</v>
      </c>
      <c r="AN138" s="199">
        <f t="shared" si="68"/>
        <v>1.3445789023346778E-3</v>
      </c>
      <c r="AO138" s="371"/>
      <c r="AP138" s="401"/>
      <c r="AQ138" s="228" t="s">
        <v>162</v>
      </c>
      <c r="AR138" s="46">
        <f t="shared" si="64"/>
        <v>1715243</v>
      </c>
      <c r="AS138" s="45">
        <f>IFERROR(AR138/AO124,"-")</f>
        <v>3.9964932769050955E-3</v>
      </c>
      <c r="AT138" s="46">
        <f t="shared" si="70"/>
        <v>55</v>
      </c>
      <c r="AU138" s="45">
        <f>IFERROR(AT138/AP124,"-")</f>
        <v>9.7517730496453903E-2</v>
      </c>
      <c r="AV138" s="187">
        <f t="shared" si="75"/>
        <v>31186.236363636363</v>
      </c>
      <c r="AW138" s="199">
        <f t="shared" si="69"/>
        <v>6.7228945116733895E-3</v>
      </c>
      <c r="AX138" s="217"/>
      <c r="BE138" s="277"/>
      <c r="BG138" s="142"/>
      <c r="BH138" s="264"/>
    </row>
    <row r="139" spans="2:60" s="20" customFormat="1">
      <c r="B139" s="381"/>
      <c r="C139" s="383"/>
      <c r="D139" s="383"/>
      <c r="E139" s="371"/>
      <c r="F139" s="371"/>
      <c r="G139" s="229" t="s">
        <v>163</v>
      </c>
      <c r="H139" s="48">
        <v>210838</v>
      </c>
      <c r="I139" s="47">
        <f>IFERROR(H139/E124,"-")</f>
        <v>7.2448832955886134E-4</v>
      </c>
      <c r="J139" s="48">
        <v>31</v>
      </c>
      <c r="K139" s="47">
        <f>IFERROR(J139/F124,"-")</f>
        <v>7.4162679425837319E-2</v>
      </c>
      <c r="L139" s="188">
        <f t="shared" si="71"/>
        <v>6801.2258064516127</v>
      </c>
      <c r="M139" s="200">
        <f t="shared" si="65"/>
        <v>3.7892678156704559E-3</v>
      </c>
      <c r="N139" s="371"/>
      <c r="O139" s="371"/>
      <c r="P139" s="229" t="s">
        <v>163</v>
      </c>
      <c r="Q139" s="48">
        <v>23662</v>
      </c>
      <c r="R139" s="47">
        <f>IFERROR(Q139/N124,"-")</f>
        <v>7.1507835580935438E-4</v>
      </c>
      <c r="S139" s="48">
        <v>4</v>
      </c>
      <c r="T139" s="47">
        <f>IFERROR(S139/O124,"-")</f>
        <v>8.5106382978723402E-2</v>
      </c>
      <c r="U139" s="188">
        <f t="shared" si="72"/>
        <v>5915.5</v>
      </c>
      <c r="V139" s="200">
        <f t="shared" si="66"/>
        <v>4.8893778266715564E-4</v>
      </c>
      <c r="W139" s="371"/>
      <c r="X139" s="371"/>
      <c r="Y139" s="229" t="s">
        <v>163</v>
      </c>
      <c r="Z139" s="48">
        <v>13104</v>
      </c>
      <c r="AA139" s="47">
        <f>IFERROR(Z139/W124,"-")</f>
        <v>6.5465369149444791E-4</v>
      </c>
      <c r="AB139" s="48">
        <v>2</v>
      </c>
      <c r="AC139" s="47">
        <f>IFERROR(AB139/X124,"-")</f>
        <v>7.407407407407407E-2</v>
      </c>
      <c r="AD139" s="188">
        <f t="shared" si="73"/>
        <v>6552</v>
      </c>
      <c r="AE139" s="200">
        <f t="shared" si="67"/>
        <v>2.4446889133357782E-4</v>
      </c>
      <c r="AF139" s="371"/>
      <c r="AG139" s="371"/>
      <c r="AH139" s="229" t="s">
        <v>163</v>
      </c>
      <c r="AI139" s="48">
        <v>50333</v>
      </c>
      <c r="AJ139" s="47">
        <f>IFERROR(AI139/AF124,"-")</f>
        <v>5.9170867238268862E-4</v>
      </c>
      <c r="AK139" s="48">
        <v>8</v>
      </c>
      <c r="AL139" s="47">
        <f>IFERROR(AK139/AG124,"-")</f>
        <v>0.1111111111111111</v>
      </c>
      <c r="AM139" s="188">
        <f t="shared" si="74"/>
        <v>6291.625</v>
      </c>
      <c r="AN139" s="200">
        <f t="shared" si="68"/>
        <v>9.7787556533431128E-4</v>
      </c>
      <c r="AO139" s="371"/>
      <c r="AP139" s="401"/>
      <c r="AQ139" s="229" t="s">
        <v>163</v>
      </c>
      <c r="AR139" s="48">
        <f t="shared" si="64"/>
        <v>297937</v>
      </c>
      <c r="AS139" s="47">
        <f>IFERROR(AR139/AO124,"-")</f>
        <v>6.9418923000488764E-4</v>
      </c>
      <c r="AT139" s="48">
        <f t="shared" si="70"/>
        <v>45</v>
      </c>
      <c r="AU139" s="47">
        <f>IFERROR(AT139/AP124,"-")</f>
        <v>7.9787234042553196E-2</v>
      </c>
      <c r="AV139" s="188">
        <f t="shared" si="75"/>
        <v>6620.8222222222221</v>
      </c>
      <c r="AW139" s="200">
        <f t="shared" si="69"/>
        <v>5.5005500550055009E-3</v>
      </c>
      <c r="AX139" s="217"/>
      <c r="BE139" s="277"/>
      <c r="BG139" s="142"/>
      <c r="BH139" s="264"/>
    </row>
    <row r="140" spans="2:60" s="20" customFormat="1">
      <c r="B140" s="381"/>
      <c r="C140" s="384"/>
      <c r="D140" s="384"/>
      <c r="E140" s="372"/>
      <c r="F140" s="372"/>
      <c r="G140" s="230" t="s">
        <v>86</v>
      </c>
      <c r="H140" s="49">
        <f>SUM(H124:H139)</f>
        <v>70261068</v>
      </c>
      <c r="I140" s="47">
        <f>IFERROR(H140/E124,"-")</f>
        <v>0.24143334592597901</v>
      </c>
      <c r="J140" s="48">
        <v>347</v>
      </c>
      <c r="K140" s="47">
        <f>IFERROR(J140/F124,"-")</f>
        <v>0.83014354066985641</v>
      </c>
      <c r="L140" s="188">
        <f t="shared" si="71"/>
        <v>202481.46397694523</v>
      </c>
      <c r="M140" s="201">
        <f t="shared" si="65"/>
        <v>4.2415352646375748E-2</v>
      </c>
      <c r="N140" s="372"/>
      <c r="O140" s="372"/>
      <c r="P140" s="230" t="s">
        <v>86</v>
      </c>
      <c r="Q140" s="49">
        <f>SUM(Q124:Q139)</f>
        <v>7164379</v>
      </c>
      <c r="R140" s="47">
        <f>IFERROR(Q140/N124,"-")</f>
        <v>0.21651138347202545</v>
      </c>
      <c r="S140" s="48">
        <v>36</v>
      </c>
      <c r="T140" s="47">
        <f>IFERROR(S140/O124,"-")</f>
        <v>0.76595744680851063</v>
      </c>
      <c r="U140" s="188">
        <f t="shared" si="72"/>
        <v>199010.52777777778</v>
      </c>
      <c r="V140" s="201">
        <f t="shared" si="66"/>
        <v>4.4004400440044002E-3</v>
      </c>
      <c r="W140" s="372"/>
      <c r="X140" s="372"/>
      <c r="Y140" s="230" t="s">
        <v>86</v>
      </c>
      <c r="Z140" s="49">
        <f>SUM(Z124:Z139)</f>
        <v>5160916</v>
      </c>
      <c r="AA140" s="47">
        <f>IFERROR(Z140/W124,"-")</f>
        <v>0.25783064033064407</v>
      </c>
      <c r="AB140" s="48">
        <v>25</v>
      </c>
      <c r="AC140" s="47">
        <f>IFERROR(AB140/X124,"-")</f>
        <v>0.92592592592592593</v>
      </c>
      <c r="AD140" s="188">
        <f t="shared" si="73"/>
        <v>206436.64</v>
      </c>
      <c r="AE140" s="201">
        <f t="shared" si="67"/>
        <v>3.0558611416697224E-3</v>
      </c>
      <c r="AF140" s="372"/>
      <c r="AG140" s="372"/>
      <c r="AH140" s="230" t="s">
        <v>86</v>
      </c>
      <c r="AI140" s="49">
        <f>SUM(AI124:AI139)</f>
        <v>15482598</v>
      </c>
      <c r="AJ140" s="47">
        <f>IFERROR(AI140/AF124,"-")</f>
        <v>0.18201155320793258</v>
      </c>
      <c r="AK140" s="48">
        <v>65</v>
      </c>
      <c r="AL140" s="47">
        <f>IFERROR(AK140/AG124,"-")</f>
        <v>0.90277777777777779</v>
      </c>
      <c r="AM140" s="188">
        <f t="shared" si="74"/>
        <v>238193.81538461539</v>
      </c>
      <c r="AN140" s="201">
        <f t="shared" si="68"/>
        <v>7.945238968341279E-3</v>
      </c>
      <c r="AO140" s="372"/>
      <c r="AP140" s="402"/>
      <c r="AQ140" s="230" t="s">
        <v>86</v>
      </c>
      <c r="AR140" s="49">
        <f>SUM(AR124:AR139)</f>
        <v>98068961</v>
      </c>
      <c r="AS140" s="47">
        <f>IFERROR(AR140/AO124,"-")</f>
        <v>0.22849936907456728</v>
      </c>
      <c r="AT140" s="48">
        <f t="shared" si="70"/>
        <v>473</v>
      </c>
      <c r="AU140" s="47">
        <f>IFERROR(AT140/AP124,"-")</f>
        <v>0.83865248226950351</v>
      </c>
      <c r="AV140" s="188">
        <f t="shared" si="75"/>
        <v>207333.955602537</v>
      </c>
      <c r="AW140" s="201">
        <f t="shared" si="69"/>
        <v>5.7816892800391151E-2</v>
      </c>
      <c r="AX140" s="217"/>
      <c r="BE140" s="277"/>
      <c r="BG140" s="142"/>
      <c r="BH140" s="264"/>
    </row>
    <row r="141" spans="2:60" s="20" customFormat="1">
      <c r="B141" s="381">
        <v>9</v>
      </c>
      <c r="C141" s="382" t="s">
        <v>135</v>
      </c>
      <c r="D141" s="385">
        <f>BA13</f>
        <v>5201</v>
      </c>
      <c r="E141" s="380">
        <v>290600570</v>
      </c>
      <c r="F141" s="380">
        <v>406</v>
      </c>
      <c r="G141" s="226" t="s">
        <v>149</v>
      </c>
      <c r="H141" s="44">
        <v>4390202</v>
      </c>
      <c r="I141" s="43">
        <f>IFERROR(H141/E141,"-")</f>
        <v>1.5107341324210067E-2</v>
      </c>
      <c r="J141" s="44">
        <v>90</v>
      </c>
      <c r="K141" s="43">
        <f>IFERROR(J141/F141,"-")</f>
        <v>0.22167487684729065</v>
      </c>
      <c r="L141" s="186">
        <f t="shared" si="71"/>
        <v>48780.022222222222</v>
      </c>
      <c r="M141" s="198">
        <f>IFERROR(J141/$BA$13,0)</f>
        <v>1.7304364545279755E-2</v>
      </c>
      <c r="N141" s="380">
        <v>48756640</v>
      </c>
      <c r="O141" s="380">
        <v>63</v>
      </c>
      <c r="P141" s="226" t="s">
        <v>149</v>
      </c>
      <c r="Q141" s="44">
        <v>288620</v>
      </c>
      <c r="R141" s="43">
        <f>IFERROR(Q141/N141,"-")</f>
        <v>5.9196039759917829E-3</v>
      </c>
      <c r="S141" s="44">
        <v>17</v>
      </c>
      <c r="T141" s="43">
        <f>IFERROR(S141/O141,"-")</f>
        <v>0.26984126984126983</v>
      </c>
      <c r="U141" s="186">
        <f t="shared" si="72"/>
        <v>16977.647058823528</v>
      </c>
      <c r="V141" s="198">
        <f>IFERROR(S141/$BA$13,0)</f>
        <v>3.2686021918861756E-3</v>
      </c>
      <c r="W141" s="380">
        <v>26456590</v>
      </c>
      <c r="X141" s="380">
        <v>34</v>
      </c>
      <c r="Y141" s="226" t="s">
        <v>149</v>
      </c>
      <c r="Z141" s="44">
        <v>2153133</v>
      </c>
      <c r="AA141" s="43">
        <f>IFERROR(Z141/W141,"-")</f>
        <v>8.1383617465440553E-2</v>
      </c>
      <c r="AB141" s="44">
        <v>11</v>
      </c>
      <c r="AC141" s="43">
        <f>IFERROR(AB141/X141,"-")</f>
        <v>0.3235294117647059</v>
      </c>
      <c r="AD141" s="186">
        <f t="shared" si="73"/>
        <v>195739.36363636365</v>
      </c>
      <c r="AE141" s="198">
        <f>IFERROR(AB141/$BA$13,0)</f>
        <v>2.1149778888675257E-3</v>
      </c>
      <c r="AF141" s="380">
        <v>101248350</v>
      </c>
      <c r="AG141" s="380">
        <v>60</v>
      </c>
      <c r="AH141" s="226" t="s">
        <v>149</v>
      </c>
      <c r="AI141" s="44">
        <v>1965896</v>
      </c>
      <c r="AJ141" s="43">
        <f>IFERROR(AI141/AF141,"-")</f>
        <v>1.9416573208353518E-2</v>
      </c>
      <c r="AK141" s="44">
        <v>28</v>
      </c>
      <c r="AL141" s="43">
        <f>IFERROR(AK141/AG141,"-")</f>
        <v>0.46666666666666667</v>
      </c>
      <c r="AM141" s="186">
        <f t="shared" si="74"/>
        <v>70210.571428571435</v>
      </c>
      <c r="AN141" s="198">
        <f>IFERROR(AK141/$BA$13,0)</f>
        <v>5.3835800807537013E-3</v>
      </c>
      <c r="AO141" s="380">
        <f>SUM(E141,N141,W141,AF141)</f>
        <v>467062150</v>
      </c>
      <c r="AP141" s="400">
        <f>SUM(F141,O141,X141,AG141)</f>
        <v>563</v>
      </c>
      <c r="AQ141" s="226" t="s">
        <v>149</v>
      </c>
      <c r="AR141" s="44">
        <f t="shared" ref="AR141:AR156" si="76">SUM(H141,Q141,Z141,AI141)</f>
        <v>8797851</v>
      </c>
      <c r="AS141" s="43">
        <f>IFERROR(AR141/AO141,"-")</f>
        <v>1.8836574532960979E-2</v>
      </c>
      <c r="AT141" s="44">
        <f t="shared" si="70"/>
        <v>146</v>
      </c>
      <c r="AU141" s="43">
        <f>IFERROR(AT141/AP141,"-")</f>
        <v>0.25932504440497334</v>
      </c>
      <c r="AV141" s="186">
        <f t="shared" si="75"/>
        <v>60259.253424657538</v>
      </c>
      <c r="AW141" s="198">
        <f>IFERROR(AT141/$BA$13,0)</f>
        <v>2.8071524706787157E-2</v>
      </c>
      <c r="AX141" s="217"/>
      <c r="BE141" s="277"/>
      <c r="BG141" s="142"/>
      <c r="BH141" s="264"/>
    </row>
    <row r="142" spans="2:60" s="20" customFormat="1">
      <c r="B142" s="381"/>
      <c r="C142" s="383"/>
      <c r="D142" s="383"/>
      <c r="E142" s="371"/>
      <c r="F142" s="371"/>
      <c r="G142" s="227" t="s">
        <v>150</v>
      </c>
      <c r="H142" s="46">
        <v>11206734</v>
      </c>
      <c r="I142" s="45">
        <f>IFERROR(H142/E141,"-")</f>
        <v>3.8564046863363004E-2</v>
      </c>
      <c r="J142" s="46">
        <v>105</v>
      </c>
      <c r="K142" s="45">
        <f>IFERROR(J142/F141,"-")</f>
        <v>0.25862068965517243</v>
      </c>
      <c r="L142" s="187">
        <f t="shared" si="71"/>
        <v>106730.8</v>
      </c>
      <c r="M142" s="199">
        <f t="shared" ref="M142:M157" si="77">IFERROR(J142/$BA$13,0)</f>
        <v>2.0188425302826378E-2</v>
      </c>
      <c r="N142" s="371"/>
      <c r="O142" s="371"/>
      <c r="P142" s="227" t="s">
        <v>150</v>
      </c>
      <c r="Q142" s="46">
        <v>1287049</v>
      </c>
      <c r="R142" s="45">
        <f>IFERROR(Q142/N141,"-")</f>
        <v>2.6397409665637337E-2</v>
      </c>
      <c r="S142" s="46">
        <v>16</v>
      </c>
      <c r="T142" s="45">
        <f>IFERROR(S142/O141,"-")</f>
        <v>0.25396825396825395</v>
      </c>
      <c r="U142" s="187">
        <f t="shared" si="72"/>
        <v>80440.5625</v>
      </c>
      <c r="V142" s="199">
        <f t="shared" ref="V142:V157" si="78">IFERROR(S142/$BA$13,0)</f>
        <v>3.0763314747164006E-3</v>
      </c>
      <c r="W142" s="371"/>
      <c r="X142" s="371"/>
      <c r="Y142" s="227" t="s">
        <v>150</v>
      </c>
      <c r="Z142" s="46">
        <v>221266</v>
      </c>
      <c r="AA142" s="45">
        <f>IFERROR(Z142/W141,"-")</f>
        <v>8.3633605086672162E-3</v>
      </c>
      <c r="AB142" s="46">
        <v>9</v>
      </c>
      <c r="AC142" s="45">
        <f>IFERROR(AB142/X141,"-")</f>
        <v>0.26470588235294118</v>
      </c>
      <c r="AD142" s="187">
        <f t="shared" si="73"/>
        <v>24585.111111111109</v>
      </c>
      <c r="AE142" s="199">
        <f t="shared" ref="AE142:AE157" si="79">IFERROR(AB142/$BA$13,0)</f>
        <v>1.7304364545279755E-3</v>
      </c>
      <c r="AF142" s="371"/>
      <c r="AG142" s="371"/>
      <c r="AH142" s="227" t="s">
        <v>150</v>
      </c>
      <c r="AI142" s="46">
        <v>4835709</v>
      </c>
      <c r="AJ142" s="45">
        <f>IFERROR(AI142/AF141,"-")</f>
        <v>4.7760867214132377E-2</v>
      </c>
      <c r="AK142" s="46">
        <v>32</v>
      </c>
      <c r="AL142" s="45">
        <f>IFERROR(AK142/AG141,"-")</f>
        <v>0.53333333333333333</v>
      </c>
      <c r="AM142" s="187">
        <f t="shared" si="74"/>
        <v>151115.90625</v>
      </c>
      <c r="AN142" s="199">
        <f t="shared" ref="AN142:AN157" si="80">IFERROR(AK142/$BA$13,0)</f>
        <v>6.1526629494328012E-3</v>
      </c>
      <c r="AO142" s="371"/>
      <c r="AP142" s="401"/>
      <c r="AQ142" s="227" t="s">
        <v>150</v>
      </c>
      <c r="AR142" s="46">
        <f t="shared" si="76"/>
        <v>17550758</v>
      </c>
      <c r="AS142" s="45">
        <f>IFERROR(AR142/AO141,"-")</f>
        <v>3.7576922043458243E-2</v>
      </c>
      <c r="AT142" s="46">
        <f t="shared" si="70"/>
        <v>162</v>
      </c>
      <c r="AU142" s="45">
        <f>IFERROR(AT142/AP141,"-")</f>
        <v>0.28774422735346361</v>
      </c>
      <c r="AV142" s="187">
        <f t="shared" si="75"/>
        <v>108338.01234567902</v>
      </c>
      <c r="AW142" s="199">
        <f t="shared" ref="AW142:AW157" si="81">IFERROR(AT142/$BA$13,0)</f>
        <v>3.1147856181503557E-2</v>
      </c>
      <c r="AX142" s="217"/>
      <c r="BE142" s="277"/>
      <c r="BG142" s="142"/>
      <c r="BH142" s="264"/>
    </row>
    <row r="143" spans="2:60" s="20" customFormat="1">
      <c r="B143" s="381"/>
      <c r="C143" s="383"/>
      <c r="D143" s="383"/>
      <c r="E143" s="371"/>
      <c r="F143" s="371"/>
      <c r="G143" s="228" t="s">
        <v>151</v>
      </c>
      <c r="H143" s="46">
        <v>6810427</v>
      </c>
      <c r="I143" s="45">
        <f>IFERROR(H143/E141,"-")</f>
        <v>2.3435697321584743E-2</v>
      </c>
      <c r="J143" s="46">
        <v>137</v>
      </c>
      <c r="K143" s="45">
        <f>IFERROR(J143/F141,"-")</f>
        <v>0.33743842364532017</v>
      </c>
      <c r="L143" s="187">
        <f t="shared" si="71"/>
        <v>49711.145985401461</v>
      </c>
      <c r="M143" s="199">
        <f t="shared" si="77"/>
        <v>2.6341088252259181E-2</v>
      </c>
      <c r="N143" s="371"/>
      <c r="O143" s="371"/>
      <c r="P143" s="228" t="s">
        <v>151</v>
      </c>
      <c r="Q143" s="46">
        <v>907556</v>
      </c>
      <c r="R143" s="45">
        <f>IFERROR(Q143/N141,"-")</f>
        <v>1.8613998011347787E-2</v>
      </c>
      <c r="S143" s="46">
        <v>27</v>
      </c>
      <c r="T143" s="45">
        <f>IFERROR(S143/O141,"-")</f>
        <v>0.42857142857142855</v>
      </c>
      <c r="U143" s="187">
        <f t="shared" si="72"/>
        <v>33613.185185185182</v>
      </c>
      <c r="V143" s="199">
        <f t="shared" si="78"/>
        <v>5.1913093635839258E-3</v>
      </c>
      <c r="W143" s="371"/>
      <c r="X143" s="371"/>
      <c r="Y143" s="228" t="s">
        <v>151</v>
      </c>
      <c r="Z143" s="46">
        <v>216169</v>
      </c>
      <c r="AA143" s="45">
        <f>IFERROR(Z143/W141,"-")</f>
        <v>8.1707052949756571E-3</v>
      </c>
      <c r="AB143" s="46">
        <v>11</v>
      </c>
      <c r="AC143" s="45">
        <f>IFERROR(AB143/X141,"-")</f>
        <v>0.3235294117647059</v>
      </c>
      <c r="AD143" s="187">
        <f t="shared" si="73"/>
        <v>19651.727272727272</v>
      </c>
      <c r="AE143" s="199">
        <f t="shared" si="79"/>
        <v>2.1149778888675257E-3</v>
      </c>
      <c r="AF143" s="371"/>
      <c r="AG143" s="371"/>
      <c r="AH143" s="228" t="s">
        <v>151</v>
      </c>
      <c r="AI143" s="46">
        <v>572930</v>
      </c>
      <c r="AJ143" s="45">
        <f>IFERROR(AI143/AF141,"-")</f>
        <v>5.6586601164364658E-3</v>
      </c>
      <c r="AK143" s="46">
        <v>21</v>
      </c>
      <c r="AL143" s="45">
        <f>IFERROR(AK143/AG141,"-")</f>
        <v>0.35</v>
      </c>
      <c r="AM143" s="187">
        <f t="shared" si="74"/>
        <v>27282.380952380954</v>
      </c>
      <c r="AN143" s="199">
        <f t="shared" si="80"/>
        <v>4.0376850605652759E-3</v>
      </c>
      <c r="AO143" s="371"/>
      <c r="AP143" s="401"/>
      <c r="AQ143" s="228" t="s">
        <v>151</v>
      </c>
      <c r="AR143" s="46">
        <f t="shared" si="76"/>
        <v>8507082</v>
      </c>
      <c r="AS143" s="45">
        <f>IFERROR(AR143/AO141,"-")</f>
        <v>1.8214025692298123E-2</v>
      </c>
      <c r="AT143" s="46">
        <f t="shared" si="70"/>
        <v>196</v>
      </c>
      <c r="AU143" s="45">
        <f>IFERROR(AT143/AP141,"-")</f>
        <v>0.34813499111900531</v>
      </c>
      <c r="AV143" s="187">
        <f t="shared" si="75"/>
        <v>43403.479591836738</v>
      </c>
      <c r="AW143" s="199">
        <f t="shared" si="81"/>
        <v>3.7685060565275909E-2</v>
      </c>
      <c r="AX143" s="217"/>
      <c r="BE143" s="277"/>
      <c r="BG143" s="142"/>
      <c r="BH143" s="264"/>
    </row>
    <row r="144" spans="2:60" s="20" customFormat="1">
      <c r="B144" s="381"/>
      <c r="C144" s="383"/>
      <c r="D144" s="383"/>
      <c r="E144" s="371"/>
      <c r="F144" s="371"/>
      <c r="G144" s="228" t="s">
        <v>152</v>
      </c>
      <c r="H144" s="46">
        <v>269662</v>
      </c>
      <c r="I144" s="45">
        <f>IFERROR(H144/E141,"-")</f>
        <v>9.279472507572852E-4</v>
      </c>
      <c r="J144" s="46">
        <v>21</v>
      </c>
      <c r="K144" s="45">
        <f>IFERROR(J144/F141,"-")</f>
        <v>5.1724137931034482E-2</v>
      </c>
      <c r="L144" s="187">
        <f t="shared" si="71"/>
        <v>12841.047619047618</v>
      </c>
      <c r="M144" s="199">
        <f t="shared" si="77"/>
        <v>4.0376850605652759E-3</v>
      </c>
      <c r="N144" s="371"/>
      <c r="O144" s="371"/>
      <c r="P144" s="228" t="s">
        <v>152</v>
      </c>
      <c r="Q144" s="46">
        <v>15324</v>
      </c>
      <c r="R144" s="45">
        <f>IFERROR(Q144/N141,"-")</f>
        <v>3.1429565285876962E-4</v>
      </c>
      <c r="S144" s="46">
        <v>1</v>
      </c>
      <c r="T144" s="45">
        <f>IFERROR(S144/O141,"-")</f>
        <v>1.5873015873015872E-2</v>
      </c>
      <c r="U144" s="187">
        <f t="shared" si="72"/>
        <v>15324</v>
      </c>
      <c r="V144" s="199">
        <f t="shared" si="78"/>
        <v>1.9227071716977504E-4</v>
      </c>
      <c r="W144" s="371"/>
      <c r="X144" s="371"/>
      <c r="Y144" s="228" t="s">
        <v>152</v>
      </c>
      <c r="Z144" s="46">
        <v>33770</v>
      </c>
      <c r="AA144" s="45">
        <f>IFERROR(Z144/W141,"-")</f>
        <v>1.2764305604010193E-3</v>
      </c>
      <c r="AB144" s="46">
        <v>1</v>
      </c>
      <c r="AC144" s="45">
        <f>IFERROR(AB144/X141,"-")</f>
        <v>2.9411764705882353E-2</v>
      </c>
      <c r="AD144" s="187">
        <f t="shared" si="73"/>
        <v>33770</v>
      </c>
      <c r="AE144" s="199">
        <f t="shared" si="79"/>
        <v>1.9227071716977504E-4</v>
      </c>
      <c r="AF144" s="371"/>
      <c r="AG144" s="371"/>
      <c r="AH144" s="228" t="s">
        <v>152</v>
      </c>
      <c r="AI144" s="46">
        <v>97440</v>
      </c>
      <c r="AJ144" s="45">
        <f>IFERROR(AI144/AF141,"-")</f>
        <v>9.6238605369865292E-4</v>
      </c>
      <c r="AK144" s="46">
        <v>6</v>
      </c>
      <c r="AL144" s="45">
        <f>IFERROR(AK144/AG141,"-")</f>
        <v>0.1</v>
      </c>
      <c r="AM144" s="187">
        <f t="shared" si="74"/>
        <v>16240</v>
      </c>
      <c r="AN144" s="199">
        <f t="shared" si="80"/>
        <v>1.1536243030186503E-3</v>
      </c>
      <c r="AO144" s="371"/>
      <c r="AP144" s="401"/>
      <c r="AQ144" s="228" t="s">
        <v>152</v>
      </c>
      <c r="AR144" s="46">
        <f t="shared" si="76"/>
        <v>416196</v>
      </c>
      <c r="AS144" s="45">
        <f>IFERROR(AR144/AO141,"-")</f>
        <v>8.9109340159548357E-4</v>
      </c>
      <c r="AT144" s="46">
        <f t="shared" si="70"/>
        <v>29</v>
      </c>
      <c r="AU144" s="45">
        <f>IFERROR(AT144/AP141,"-")</f>
        <v>5.1509769094138541E-2</v>
      </c>
      <c r="AV144" s="187">
        <f t="shared" si="75"/>
        <v>14351.586206896553</v>
      </c>
      <c r="AW144" s="199">
        <f t="shared" si="81"/>
        <v>5.5758507979234767E-3</v>
      </c>
      <c r="AX144" s="217"/>
      <c r="BE144" s="277"/>
      <c r="BG144" s="142"/>
      <c r="BH144" s="264"/>
    </row>
    <row r="145" spans="2:60" s="20" customFormat="1">
      <c r="B145" s="381"/>
      <c r="C145" s="383"/>
      <c r="D145" s="383"/>
      <c r="E145" s="371"/>
      <c r="F145" s="371"/>
      <c r="G145" s="228" t="s">
        <v>153</v>
      </c>
      <c r="H145" s="46">
        <v>4926472</v>
      </c>
      <c r="I145" s="45">
        <f>IFERROR(H145/E141,"-")</f>
        <v>1.6952726555216322E-2</v>
      </c>
      <c r="J145" s="46">
        <v>136</v>
      </c>
      <c r="K145" s="45">
        <f>IFERROR(J145/F141,"-")</f>
        <v>0.33497536945812806</v>
      </c>
      <c r="L145" s="187">
        <f t="shared" si="71"/>
        <v>36224.058823529413</v>
      </c>
      <c r="M145" s="199">
        <f t="shared" si="77"/>
        <v>2.6148817535089405E-2</v>
      </c>
      <c r="N145" s="371"/>
      <c r="O145" s="371"/>
      <c r="P145" s="228" t="s">
        <v>153</v>
      </c>
      <c r="Q145" s="46">
        <v>852336</v>
      </c>
      <c r="R145" s="45">
        <f>IFERROR(Q145/N141,"-")</f>
        <v>1.7481434323612127E-2</v>
      </c>
      <c r="S145" s="46">
        <v>25</v>
      </c>
      <c r="T145" s="45">
        <f>IFERROR(S145/O141,"-")</f>
        <v>0.3968253968253968</v>
      </c>
      <c r="U145" s="187">
        <f t="shared" si="72"/>
        <v>34093.440000000002</v>
      </c>
      <c r="V145" s="199">
        <f t="shared" si="78"/>
        <v>4.8067679292443759E-3</v>
      </c>
      <c r="W145" s="371"/>
      <c r="X145" s="371"/>
      <c r="Y145" s="228" t="s">
        <v>153</v>
      </c>
      <c r="Z145" s="46">
        <v>390244</v>
      </c>
      <c r="AA145" s="45">
        <f>IFERROR(Z145/W141,"-")</f>
        <v>1.4750351424730095E-2</v>
      </c>
      <c r="AB145" s="46">
        <v>11</v>
      </c>
      <c r="AC145" s="45">
        <f>IFERROR(AB145/X141,"-")</f>
        <v>0.3235294117647059</v>
      </c>
      <c r="AD145" s="187">
        <f t="shared" si="73"/>
        <v>35476.727272727272</v>
      </c>
      <c r="AE145" s="199">
        <f t="shared" si="79"/>
        <v>2.1149778888675257E-3</v>
      </c>
      <c r="AF145" s="371"/>
      <c r="AG145" s="371"/>
      <c r="AH145" s="228" t="s">
        <v>153</v>
      </c>
      <c r="AI145" s="46">
        <v>4102217</v>
      </c>
      <c r="AJ145" s="45">
        <f>IFERROR(AI145/AF141,"-")</f>
        <v>4.051638372378414E-2</v>
      </c>
      <c r="AK145" s="46">
        <v>31</v>
      </c>
      <c r="AL145" s="45">
        <f>IFERROR(AK145/AG141,"-")</f>
        <v>0.51666666666666672</v>
      </c>
      <c r="AM145" s="187">
        <f t="shared" si="74"/>
        <v>132329.5806451613</v>
      </c>
      <c r="AN145" s="199">
        <f t="shared" si="80"/>
        <v>5.9603922322630266E-3</v>
      </c>
      <c r="AO145" s="371"/>
      <c r="AP145" s="401"/>
      <c r="AQ145" s="228" t="s">
        <v>153</v>
      </c>
      <c r="AR145" s="46">
        <f t="shared" si="76"/>
        <v>10271269</v>
      </c>
      <c r="AS145" s="45">
        <f>IFERROR(AR145/AO141,"-")</f>
        <v>2.1991225364761412E-2</v>
      </c>
      <c r="AT145" s="46">
        <f t="shared" si="70"/>
        <v>203</v>
      </c>
      <c r="AU145" s="45">
        <f>IFERROR(AT145/AP141,"-")</f>
        <v>0.36056838365896982</v>
      </c>
      <c r="AV145" s="187">
        <f t="shared" si="75"/>
        <v>50597.384236453203</v>
      </c>
      <c r="AW145" s="199">
        <f t="shared" si="81"/>
        <v>3.9030955585464336E-2</v>
      </c>
      <c r="AX145" s="217"/>
      <c r="BE145" s="277"/>
      <c r="BG145" s="142"/>
      <c r="BH145" s="264"/>
    </row>
    <row r="146" spans="2:60" s="20" customFormat="1">
      <c r="B146" s="381"/>
      <c r="C146" s="383"/>
      <c r="D146" s="383"/>
      <c r="E146" s="371"/>
      <c r="F146" s="371"/>
      <c r="G146" s="228" t="s">
        <v>154</v>
      </c>
      <c r="H146" s="46">
        <v>9381213</v>
      </c>
      <c r="I146" s="45">
        <f>IFERROR(H146/E141,"-")</f>
        <v>3.2282156225639888E-2</v>
      </c>
      <c r="J146" s="46">
        <v>149</v>
      </c>
      <c r="K146" s="45">
        <f>IFERROR(J146/F141,"-")</f>
        <v>0.36699507389162561</v>
      </c>
      <c r="L146" s="187">
        <f t="shared" si="71"/>
        <v>62961.161073825504</v>
      </c>
      <c r="M146" s="199">
        <f t="shared" si="77"/>
        <v>2.8648336858296482E-2</v>
      </c>
      <c r="N146" s="371"/>
      <c r="O146" s="371"/>
      <c r="P146" s="228" t="s">
        <v>154</v>
      </c>
      <c r="Q146" s="46">
        <v>2213408</v>
      </c>
      <c r="R146" s="45">
        <f>IFERROR(Q146/N141,"-")</f>
        <v>4.5397057713575009E-2</v>
      </c>
      <c r="S146" s="46">
        <v>27</v>
      </c>
      <c r="T146" s="45">
        <f>IFERROR(S146/O141,"-")</f>
        <v>0.42857142857142855</v>
      </c>
      <c r="U146" s="187">
        <f t="shared" si="72"/>
        <v>81978.074074074073</v>
      </c>
      <c r="V146" s="199">
        <f t="shared" si="78"/>
        <v>5.1913093635839258E-3</v>
      </c>
      <c r="W146" s="371"/>
      <c r="X146" s="371"/>
      <c r="Y146" s="228" t="s">
        <v>154</v>
      </c>
      <c r="Z146" s="46">
        <v>733532</v>
      </c>
      <c r="AA146" s="45">
        <f>IFERROR(Z146/W141,"-")</f>
        <v>2.7725870945575375E-2</v>
      </c>
      <c r="AB146" s="46">
        <v>14</v>
      </c>
      <c r="AC146" s="45">
        <f>IFERROR(AB146/X141,"-")</f>
        <v>0.41176470588235292</v>
      </c>
      <c r="AD146" s="187">
        <f t="shared" si="73"/>
        <v>52395.142857142855</v>
      </c>
      <c r="AE146" s="199">
        <f t="shared" si="79"/>
        <v>2.6917900403768506E-3</v>
      </c>
      <c r="AF146" s="371"/>
      <c r="AG146" s="371"/>
      <c r="AH146" s="228" t="s">
        <v>154</v>
      </c>
      <c r="AI146" s="46">
        <v>2694983</v>
      </c>
      <c r="AJ146" s="45">
        <f>IFERROR(AI146/AF141,"-")</f>
        <v>2.6617549816861211E-2</v>
      </c>
      <c r="AK146" s="46">
        <v>26</v>
      </c>
      <c r="AL146" s="45">
        <f>IFERROR(AK146/AG141,"-")</f>
        <v>0.43333333333333335</v>
      </c>
      <c r="AM146" s="187">
        <f t="shared" si="74"/>
        <v>103653.19230769231</v>
      </c>
      <c r="AN146" s="199">
        <f t="shared" si="80"/>
        <v>4.9990386464141513E-3</v>
      </c>
      <c r="AO146" s="371"/>
      <c r="AP146" s="401"/>
      <c r="AQ146" s="228" t="s">
        <v>154</v>
      </c>
      <c r="AR146" s="46">
        <f t="shared" si="76"/>
        <v>15023136</v>
      </c>
      <c r="AS146" s="45">
        <f>IFERROR(AR146/AO141,"-")</f>
        <v>3.2165175448278134E-2</v>
      </c>
      <c r="AT146" s="46">
        <f t="shared" si="70"/>
        <v>216</v>
      </c>
      <c r="AU146" s="45">
        <f>IFERROR(AT146/AP141,"-")</f>
        <v>0.38365896980461811</v>
      </c>
      <c r="AV146" s="187">
        <f t="shared" si="75"/>
        <v>69551.555555555562</v>
      </c>
      <c r="AW146" s="199">
        <f t="shared" si="81"/>
        <v>4.1530474908671407E-2</v>
      </c>
      <c r="AX146" s="217"/>
      <c r="BE146" s="277"/>
      <c r="BG146" s="142"/>
      <c r="BH146" s="264"/>
    </row>
    <row r="147" spans="2:60" s="20" customFormat="1">
      <c r="B147" s="381"/>
      <c r="C147" s="383"/>
      <c r="D147" s="383"/>
      <c r="E147" s="371"/>
      <c r="F147" s="371"/>
      <c r="G147" s="228" t="s">
        <v>155</v>
      </c>
      <c r="H147" s="46">
        <v>9956291</v>
      </c>
      <c r="I147" s="45">
        <f>IFERROR(H147/E141,"-")</f>
        <v>3.4261085585620153E-2</v>
      </c>
      <c r="J147" s="46">
        <v>59</v>
      </c>
      <c r="K147" s="45">
        <f>IFERROR(J147/F141,"-")</f>
        <v>0.14532019704433496</v>
      </c>
      <c r="L147" s="187">
        <f t="shared" si="71"/>
        <v>168750.69491525425</v>
      </c>
      <c r="M147" s="199">
        <f t="shared" si="77"/>
        <v>1.1343972313016728E-2</v>
      </c>
      <c r="N147" s="371"/>
      <c r="O147" s="371"/>
      <c r="P147" s="228" t="s">
        <v>155</v>
      </c>
      <c r="Q147" s="46">
        <v>2674545</v>
      </c>
      <c r="R147" s="45">
        <f>IFERROR(Q147/N141,"-")</f>
        <v>5.4854990007514877E-2</v>
      </c>
      <c r="S147" s="46">
        <v>9</v>
      </c>
      <c r="T147" s="45">
        <f>IFERROR(S147/O141,"-")</f>
        <v>0.14285714285714285</v>
      </c>
      <c r="U147" s="187">
        <f t="shared" si="72"/>
        <v>297171.66666666669</v>
      </c>
      <c r="V147" s="199">
        <f t="shared" si="78"/>
        <v>1.7304364545279755E-3</v>
      </c>
      <c r="W147" s="371"/>
      <c r="X147" s="371"/>
      <c r="Y147" s="228" t="s">
        <v>155</v>
      </c>
      <c r="Z147" s="46">
        <v>1494576</v>
      </c>
      <c r="AA147" s="45">
        <f>IFERROR(Z147/W141,"-")</f>
        <v>5.649163403144547E-2</v>
      </c>
      <c r="AB147" s="46">
        <v>8</v>
      </c>
      <c r="AC147" s="45">
        <f>IFERROR(AB147/X141,"-")</f>
        <v>0.23529411764705882</v>
      </c>
      <c r="AD147" s="187">
        <f t="shared" si="73"/>
        <v>186822</v>
      </c>
      <c r="AE147" s="199">
        <f t="shared" si="79"/>
        <v>1.5381657373582003E-3</v>
      </c>
      <c r="AF147" s="371"/>
      <c r="AG147" s="371"/>
      <c r="AH147" s="228" t="s">
        <v>155</v>
      </c>
      <c r="AI147" s="46">
        <v>7456338</v>
      </c>
      <c r="AJ147" s="45">
        <f>IFERROR(AI147/AF141,"-")</f>
        <v>7.3644044569615208E-2</v>
      </c>
      <c r="AK147" s="46">
        <v>18</v>
      </c>
      <c r="AL147" s="45">
        <f>IFERROR(AK147/AG141,"-")</f>
        <v>0.3</v>
      </c>
      <c r="AM147" s="187">
        <f t="shared" si="74"/>
        <v>414241</v>
      </c>
      <c r="AN147" s="199">
        <f t="shared" si="80"/>
        <v>3.460872909055951E-3</v>
      </c>
      <c r="AO147" s="371"/>
      <c r="AP147" s="401"/>
      <c r="AQ147" s="228" t="s">
        <v>155</v>
      </c>
      <c r="AR147" s="46">
        <f t="shared" si="76"/>
        <v>21581750</v>
      </c>
      <c r="AS147" s="45">
        <f>IFERROR(AR147/AO141,"-")</f>
        <v>4.6207447980959278E-2</v>
      </c>
      <c r="AT147" s="46">
        <f t="shared" si="70"/>
        <v>94</v>
      </c>
      <c r="AU147" s="45">
        <f>IFERROR(AT147/AP141,"-")</f>
        <v>0.1669626998223801</v>
      </c>
      <c r="AV147" s="187">
        <f t="shared" si="75"/>
        <v>229593.08510638299</v>
      </c>
      <c r="AW147" s="199">
        <f t="shared" si="81"/>
        <v>1.8073447413958853E-2</v>
      </c>
      <c r="AX147" s="217"/>
      <c r="BE147" s="277"/>
      <c r="BG147" s="142"/>
      <c r="BH147" s="264"/>
    </row>
    <row r="148" spans="2:60" s="20" customFormat="1">
      <c r="B148" s="381"/>
      <c r="C148" s="383"/>
      <c r="D148" s="383"/>
      <c r="E148" s="371"/>
      <c r="F148" s="371"/>
      <c r="G148" s="228" t="s">
        <v>165</v>
      </c>
      <c r="H148" s="46">
        <v>0</v>
      </c>
      <c r="I148" s="45">
        <f>IFERROR(H148/E141,"-")</f>
        <v>0</v>
      </c>
      <c r="J148" s="46">
        <v>0</v>
      </c>
      <c r="K148" s="45">
        <f>IFERROR(J148/F141,"-")</f>
        <v>0</v>
      </c>
      <c r="L148" s="187" t="str">
        <f t="shared" si="71"/>
        <v>-</v>
      </c>
      <c r="M148" s="199">
        <f t="shared" si="77"/>
        <v>0</v>
      </c>
      <c r="N148" s="371"/>
      <c r="O148" s="371"/>
      <c r="P148" s="228" t="s">
        <v>165</v>
      </c>
      <c r="Q148" s="46">
        <v>0</v>
      </c>
      <c r="R148" s="45">
        <f>IFERROR(Q148/N141,"-")</f>
        <v>0</v>
      </c>
      <c r="S148" s="46">
        <v>0</v>
      </c>
      <c r="T148" s="45">
        <f>IFERROR(S148/O141,"-")</f>
        <v>0</v>
      </c>
      <c r="U148" s="187" t="str">
        <f t="shared" si="72"/>
        <v>-</v>
      </c>
      <c r="V148" s="199">
        <f t="shared" si="78"/>
        <v>0</v>
      </c>
      <c r="W148" s="371"/>
      <c r="X148" s="371"/>
      <c r="Y148" s="228" t="s">
        <v>165</v>
      </c>
      <c r="Z148" s="46">
        <v>0</v>
      </c>
      <c r="AA148" s="45">
        <f>IFERROR(Z148/W141,"-")</f>
        <v>0</v>
      </c>
      <c r="AB148" s="46">
        <v>0</v>
      </c>
      <c r="AC148" s="45">
        <f>IFERROR(AB148/X141,"-")</f>
        <v>0</v>
      </c>
      <c r="AD148" s="187" t="str">
        <f t="shared" si="73"/>
        <v>-</v>
      </c>
      <c r="AE148" s="199">
        <f t="shared" si="79"/>
        <v>0</v>
      </c>
      <c r="AF148" s="371"/>
      <c r="AG148" s="371"/>
      <c r="AH148" s="228" t="s">
        <v>165</v>
      </c>
      <c r="AI148" s="46">
        <v>0</v>
      </c>
      <c r="AJ148" s="45">
        <f>IFERROR(AI148/AF141,"-")</f>
        <v>0</v>
      </c>
      <c r="AK148" s="46">
        <v>0</v>
      </c>
      <c r="AL148" s="45">
        <f>IFERROR(AK148/AG141,"-")</f>
        <v>0</v>
      </c>
      <c r="AM148" s="187" t="str">
        <f t="shared" si="74"/>
        <v>-</v>
      </c>
      <c r="AN148" s="199">
        <f t="shared" si="80"/>
        <v>0</v>
      </c>
      <c r="AO148" s="371"/>
      <c r="AP148" s="401"/>
      <c r="AQ148" s="228" t="s">
        <v>165</v>
      </c>
      <c r="AR148" s="46">
        <f t="shared" si="76"/>
        <v>0</v>
      </c>
      <c r="AS148" s="45">
        <f>IFERROR(AR148/AO141,"-")</f>
        <v>0</v>
      </c>
      <c r="AT148" s="46">
        <f t="shared" si="70"/>
        <v>0</v>
      </c>
      <c r="AU148" s="45">
        <f>IFERROR(AT148/AP141,"-")</f>
        <v>0</v>
      </c>
      <c r="AV148" s="187" t="str">
        <f t="shared" si="75"/>
        <v>-</v>
      </c>
      <c r="AW148" s="199">
        <f t="shared" si="81"/>
        <v>0</v>
      </c>
      <c r="AX148" s="217"/>
      <c r="BE148" s="277"/>
      <c r="BG148" s="142"/>
      <c r="BH148" s="264"/>
    </row>
    <row r="149" spans="2:60" s="20" customFormat="1">
      <c r="B149" s="381"/>
      <c r="C149" s="383"/>
      <c r="D149" s="383"/>
      <c r="E149" s="371"/>
      <c r="F149" s="371"/>
      <c r="G149" s="228" t="s">
        <v>156</v>
      </c>
      <c r="H149" s="46">
        <v>70789</v>
      </c>
      <c r="I149" s="45">
        <f>IFERROR(H149/E141,"-")</f>
        <v>2.4359553045611714E-4</v>
      </c>
      <c r="J149" s="46">
        <v>5</v>
      </c>
      <c r="K149" s="45">
        <f>IFERROR(J149/F141,"-")</f>
        <v>1.2315270935960592E-2</v>
      </c>
      <c r="L149" s="187">
        <f t="shared" si="71"/>
        <v>14157.8</v>
      </c>
      <c r="M149" s="199">
        <f t="shared" si="77"/>
        <v>9.6135358584887524E-4</v>
      </c>
      <c r="N149" s="371"/>
      <c r="O149" s="371"/>
      <c r="P149" s="228" t="s">
        <v>156</v>
      </c>
      <c r="Q149" s="46">
        <v>33655</v>
      </c>
      <c r="R149" s="45">
        <f>IFERROR(Q149/N141,"-")</f>
        <v>6.9026495673204721E-4</v>
      </c>
      <c r="S149" s="46">
        <v>1</v>
      </c>
      <c r="T149" s="45">
        <f>IFERROR(S149/O141,"-")</f>
        <v>1.5873015873015872E-2</v>
      </c>
      <c r="U149" s="187">
        <f t="shared" si="72"/>
        <v>33655</v>
      </c>
      <c r="V149" s="199">
        <f t="shared" si="78"/>
        <v>1.9227071716977504E-4</v>
      </c>
      <c r="W149" s="371"/>
      <c r="X149" s="371"/>
      <c r="Y149" s="228" t="s">
        <v>156</v>
      </c>
      <c r="Z149" s="46">
        <v>54353</v>
      </c>
      <c r="AA149" s="45">
        <f>IFERROR(Z149/W141,"-")</f>
        <v>2.0544219795521645E-3</v>
      </c>
      <c r="AB149" s="46">
        <v>1</v>
      </c>
      <c r="AC149" s="45">
        <f>IFERROR(AB149/X141,"-")</f>
        <v>2.9411764705882353E-2</v>
      </c>
      <c r="AD149" s="187">
        <f t="shared" si="73"/>
        <v>54353</v>
      </c>
      <c r="AE149" s="199">
        <f t="shared" si="79"/>
        <v>1.9227071716977504E-4</v>
      </c>
      <c r="AF149" s="371"/>
      <c r="AG149" s="371"/>
      <c r="AH149" s="228" t="s">
        <v>156</v>
      </c>
      <c r="AI149" s="46">
        <v>0</v>
      </c>
      <c r="AJ149" s="45">
        <f>IFERROR(AI149/AF141,"-")</f>
        <v>0</v>
      </c>
      <c r="AK149" s="46">
        <v>0</v>
      </c>
      <c r="AL149" s="45">
        <f>IFERROR(AK149/AG141,"-")</f>
        <v>0</v>
      </c>
      <c r="AM149" s="187" t="str">
        <f t="shared" si="74"/>
        <v>-</v>
      </c>
      <c r="AN149" s="199">
        <f t="shared" si="80"/>
        <v>0</v>
      </c>
      <c r="AO149" s="371"/>
      <c r="AP149" s="401"/>
      <c r="AQ149" s="228" t="s">
        <v>156</v>
      </c>
      <c r="AR149" s="46">
        <f t="shared" si="76"/>
        <v>158797</v>
      </c>
      <c r="AS149" s="45">
        <f>IFERROR(AR149/AO141,"-")</f>
        <v>3.3999115535266562E-4</v>
      </c>
      <c r="AT149" s="46">
        <f t="shared" si="70"/>
        <v>7</v>
      </c>
      <c r="AU149" s="45">
        <f>IFERROR(AT149/AP141,"-")</f>
        <v>1.2433392539964476E-2</v>
      </c>
      <c r="AV149" s="187">
        <f t="shared" si="75"/>
        <v>22685.285714285714</v>
      </c>
      <c r="AW149" s="199">
        <f t="shared" si="81"/>
        <v>1.3458950201884253E-3</v>
      </c>
      <c r="AX149" s="217"/>
      <c r="BE149" s="277"/>
      <c r="BG149" s="142"/>
      <c r="BH149" s="264"/>
    </row>
    <row r="150" spans="2:60" s="20" customFormat="1">
      <c r="B150" s="381"/>
      <c r="C150" s="383"/>
      <c r="D150" s="383"/>
      <c r="E150" s="371"/>
      <c r="F150" s="371"/>
      <c r="G150" s="228" t="s">
        <v>157</v>
      </c>
      <c r="H150" s="46">
        <v>235956</v>
      </c>
      <c r="I150" s="45">
        <f>IFERROR(H150/E141,"-")</f>
        <v>8.1195986642421244E-4</v>
      </c>
      <c r="J150" s="46">
        <v>14</v>
      </c>
      <c r="K150" s="45">
        <f>IFERROR(J150/F141,"-")</f>
        <v>3.4482758620689655E-2</v>
      </c>
      <c r="L150" s="187">
        <f t="shared" si="71"/>
        <v>16854</v>
      </c>
      <c r="M150" s="199">
        <f t="shared" si="77"/>
        <v>2.6917900403768506E-3</v>
      </c>
      <c r="N150" s="371"/>
      <c r="O150" s="371"/>
      <c r="P150" s="228" t="s">
        <v>157</v>
      </c>
      <c r="Q150" s="46">
        <v>118092</v>
      </c>
      <c r="R150" s="45">
        <f>IFERROR(Q150/N141,"-")</f>
        <v>2.4220701016312855E-3</v>
      </c>
      <c r="S150" s="46">
        <v>4</v>
      </c>
      <c r="T150" s="45">
        <f>IFERROR(S150/O141,"-")</f>
        <v>6.3492063492063489E-2</v>
      </c>
      <c r="U150" s="187">
        <f t="shared" si="72"/>
        <v>29523</v>
      </c>
      <c r="V150" s="199">
        <f t="shared" si="78"/>
        <v>7.6908286867910015E-4</v>
      </c>
      <c r="W150" s="371"/>
      <c r="X150" s="371"/>
      <c r="Y150" s="228" t="s">
        <v>157</v>
      </c>
      <c r="Z150" s="46">
        <v>154061</v>
      </c>
      <c r="AA150" s="45">
        <f>IFERROR(Z150/W141,"-")</f>
        <v>5.8231616395007825E-3</v>
      </c>
      <c r="AB150" s="46">
        <v>1</v>
      </c>
      <c r="AC150" s="45">
        <f>IFERROR(AB150/X141,"-")</f>
        <v>2.9411764705882353E-2</v>
      </c>
      <c r="AD150" s="187">
        <f t="shared" si="73"/>
        <v>154061</v>
      </c>
      <c r="AE150" s="199">
        <f t="shared" si="79"/>
        <v>1.9227071716977504E-4</v>
      </c>
      <c r="AF150" s="371"/>
      <c r="AG150" s="371"/>
      <c r="AH150" s="228" t="s">
        <v>157</v>
      </c>
      <c r="AI150" s="46">
        <v>59860</v>
      </c>
      <c r="AJ150" s="45">
        <f>IFERROR(AI150/AF141,"-")</f>
        <v>5.9121951123154107E-4</v>
      </c>
      <c r="AK150" s="46">
        <v>8</v>
      </c>
      <c r="AL150" s="45">
        <f>IFERROR(AK150/AG141,"-")</f>
        <v>0.13333333333333333</v>
      </c>
      <c r="AM150" s="187">
        <f t="shared" si="74"/>
        <v>7482.5</v>
      </c>
      <c r="AN150" s="199">
        <f t="shared" si="80"/>
        <v>1.5381657373582003E-3</v>
      </c>
      <c r="AO150" s="371"/>
      <c r="AP150" s="401"/>
      <c r="AQ150" s="228" t="s">
        <v>157</v>
      </c>
      <c r="AR150" s="46">
        <f t="shared" si="76"/>
        <v>567969</v>
      </c>
      <c r="AS150" s="45">
        <f>IFERROR(AR150/AO141,"-")</f>
        <v>1.2160458731241656E-3</v>
      </c>
      <c r="AT150" s="46">
        <f t="shared" si="70"/>
        <v>27</v>
      </c>
      <c r="AU150" s="45">
        <f>IFERROR(AT150/AP141,"-")</f>
        <v>4.7957371225577264E-2</v>
      </c>
      <c r="AV150" s="187">
        <f t="shared" si="75"/>
        <v>21035.888888888891</v>
      </c>
      <c r="AW150" s="199">
        <f t="shared" si="81"/>
        <v>5.1913093635839258E-3</v>
      </c>
      <c r="AX150" s="217"/>
      <c r="BE150" s="277"/>
      <c r="BG150" s="142"/>
      <c r="BH150" s="264"/>
    </row>
    <row r="151" spans="2:60" s="20" customFormat="1">
      <c r="B151" s="381"/>
      <c r="C151" s="383"/>
      <c r="D151" s="383"/>
      <c r="E151" s="371"/>
      <c r="F151" s="371"/>
      <c r="G151" s="228" t="s">
        <v>158</v>
      </c>
      <c r="H151" s="46">
        <v>0</v>
      </c>
      <c r="I151" s="45">
        <f>IFERROR(H151/E141,"-")</f>
        <v>0</v>
      </c>
      <c r="J151" s="46">
        <v>0</v>
      </c>
      <c r="K151" s="45">
        <f>IFERROR(J151/F141,"-")</f>
        <v>0</v>
      </c>
      <c r="L151" s="187" t="str">
        <f t="shared" si="71"/>
        <v>-</v>
      </c>
      <c r="M151" s="199">
        <f t="shared" si="77"/>
        <v>0</v>
      </c>
      <c r="N151" s="371"/>
      <c r="O151" s="371"/>
      <c r="P151" s="228" t="s">
        <v>158</v>
      </c>
      <c r="Q151" s="46">
        <v>0</v>
      </c>
      <c r="R151" s="45">
        <f>IFERROR(Q151/N141,"-")</f>
        <v>0</v>
      </c>
      <c r="S151" s="46">
        <v>0</v>
      </c>
      <c r="T151" s="45">
        <f>IFERROR(S151/O141,"-")</f>
        <v>0</v>
      </c>
      <c r="U151" s="187" t="str">
        <f t="shared" si="72"/>
        <v>-</v>
      </c>
      <c r="V151" s="199">
        <f t="shared" si="78"/>
        <v>0</v>
      </c>
      <c r="W151" s="371"/>
      <c r="X151" s="371"/>
      <c r="Y151" s="228" t="s">
        <v>158</v>
      </c>
      <c r="Z151" s="46">
        <v>2587</v>
      </c>
      <c r="AA151" s="45">
        <f>IFERROR(Z151/W141,"-")</f>
        <v>9.7782820839722724E-5</v>
      </c>
      <c r="AB151" s="46">
        <v>1</v>
      </c>
      <c r="AC151" s="45">
        <f>IFERROR(AB151/X141,"-")</f>
        <v>2.9411764705882353E-2</v>
      </c>
      <c r="AD151" s="187">
        <f t="shared" si="73"/>
        <v>2587</v>
      </c>
      <c r="AE151" s="199">
        <f t="shared" si="79"/>
        <v>1.9227071716977504E-4</v>
      </c>
      <c r="AF151" s="371"/>
      <c r="AG151" s="371"/>
      <c r="AH151" s="228" t="s">
        <v>158</v>
      </c>
      <c r="AI151" s="46">
        <v>30825</v>
      </c>
      <c r="AJ151" s="45">
        <f>IFERROR(AI151/AF141,"-")</f>
        <v>3.0444940584216926E-4</v>
      </c>
      <c r="AK151" s="46">
        <v>2</v>
      </c>
      <c r="AL151" s="45">
        <f>IFERROR(AK151/AG141,"-")</f>
        <v>3.3333333333333333E-2</v>
      </c>
      <c r="AM151" s="187">
        <f t="shared" si="74"/>
        <v>15412.5</v>
      </c>
      <c r="AN151" s="199">
        <f t="shared" si="80"/>
        <v>3.8454143433955007E-4</v>
      </c>
      <c r="AO151" s="371"/>
      <c r="AP151" s="401"/>
      <c r="AQ151" s="228" t="s">
        <v>158</v>
      </c>
      <c r="AR151" s="46">
        <f t="shared" si="76"/>
        <v>33412</v>
      </c>
      <c r="AS151" s="45">
        <f>IFERROR(AR151/AO141,"-")</f>
        <v>7.1536518212833133E-5</v>
      </c>
      <c r="AT151" s="46">
        <f t="shared" si="70"/>
        <v>3</v>
      </c>
      <c r="AU151" s="45">
        <f>IFERROR(AT151/AP141,"-")</f>
        <v>5.3285968028419185E-3</v>
      </c>
      <c r="AV151" s="187">
        <f t="shared" si="75"/>
        <v>11137.333333333334</v>
      </c>
      <c r="AW151" s="199">
        <f t="shared" si="81"/>
        <v>5.7681215150932517E-4</v>
      </c>
      <c r="AX151" s="217"/>
      <c r="BE151" s="277"/>
      <c r="BG151" s="142"/>
      <c r="BH151" s="264"/>
    </row>
    <row r="152" spans="2:60" s="20" customFormat="1">
      <c r="B152" s="381"/>
      <c r="C152" s="383"/>
      <c r="D152" s="383"/>
      <c r="E152" s="371"/>
      <c r="F152" s="371"/>
      <c r="G152" s="228" t="s">
        <v>159</v>
      </c>
      <c r="H152" s="46">
        <v>56776</v>
      </c>
      <c r="I152" s="45">
        <f>IFERROR(H152/E141,"-")</f>
        <v>1.9537470280942671E-4</v>
      </c>
      <c r="J152" s="46">
        <v>2</v>
      </c>
      <c r="K152" s="45">
        <f>IFERROR(J152/F141,"-")</f>
        <v>4.9261083743842365E-3</v>
      </c>
      <c r="L152" s="187">
        <f t="shared" si="71"/>
        <v>28388</v>
      </c>
      <c r="M152" s="199">
        <f t="shared" si="77"/>
        <v>3.8454143433955007E-4</v>
      </c>
      <c r="N152" s="371"/>
      <c r="O152" s="371"/>
      <c r="P152" s="228" t="s">
        <v>159</v>
      </c>
      <c r="Q152" s="46">
        <v>0</v>
      </c>
      <c r="R152" s="45">
        <f>IFERROR(Q152/N141,"-")</f>
        <v>0</v>
      </c>
      <c r="S152" s="46">
        <v>0</v>
      </c>
      <c r="T152" s="45">
        <f>IFERROR(S152/O141,"-")</f>
        <v>0</v>
      </c>
      <c r="U152" s="187" t="str">
        <f t="shared" si="72"/>
        <v>-</v>
      </c>
      <c r="V152" s="199">
        <f t="shared" si="78"/>
        <v>0</v>
      </c>
      <c r="W152" s="371"/>
      <c r="X152" s="371"/>
      <c r="Y152" s="228" t="s">
        <v>159</v>
      </c>
      <c r="Z152" s="46">
        <v>0</v>
      </c>
      <c r="AA152" s="45">
        <f>IFERROR(Z152/W141,"-")</f>
        <v>0</v>
      </c>
      <c r="AB152" s="46">
        <v>0</v>
      </c>
      <c r="AC152" s="45">
        <f>IFERROR(AB152/X141,"-")</f>
        <v>0</v>
      </c>
      <c r="AD152" s="187" t="str">
        <f t="shared" si="73"/>
        <v>-</v>
      </c>
      <c r="AE152" s="199">
        <f t="shared" si="79"/>
        <v>0</v>
      </c>
      <c r="AF152" s="371"/>
      <c r="AG152" s="371"/>
      <c r="AH152" s="228" t="s">
        <v>159</v>
      </c>
      <c r="AI152" s="46">
        <v>1655827</v>
      </c>
      <c r="AJ152" s="45">
        <f>IFERROR(AI152/AF141,"-")</f>
        <v>1.6354113425058284E-2</v>
      </c>
      <c r="AK152" s="46">
        <v>4</v>
      </c>
      <c r="AL152" s="45">
        <f>IFERROR(AK152/AG141,"-")</f>
        <v>6.6666666666666666E-2</v>
      </c>
      <c r="AM152" s="187">
        <f t="shared" si="74"/>
        <v>413956.75</v>
      </c>
      <c r="AN152" s="199">
        <f t="shared" si="80"/>
        <v>7.6908286867910015E-4</v>
      </c>
      <c r="AO152" s="371"/>
      <c r="AP152" s="401"/>
      <c r="AQ152" s="228" t="s">
        <v>159</v>
      </c>
      <c r="AR152" s="46">
        <f t="shared" si="76"/>
        <v>1712603</v>
      </c>
      <c r="AS152" s="45">
        <f>IFERROR(AR152/AO141,"-")</f>
        <v>3.6667561265668822E-3</v>
      </c>
      <c r="AT152" s="46">
        <f t="shared" si="70"/>
        <v>6</v>
      </c>
      <c r="AU152" s="45">
        <f>IFERROR(AT152/AP141,"-")</f>
        <v>1.0657193605683837E-2</v>
      </c>
      <c r="AV152" s="187">
        <f t="shared" si="75"/>
        <v>285433.83333333331</v>
      </c>
      <c r="AW152" s="199">
        <f t="shared" si="81"/>
        <v>1.1536243030186503E-3</v>
      </c>
      <c r="AX152" s="217"/>
      <c r="BE152" s="277"/>
      <c r="BG152" s="142"/>
      <c r="BH152" s="264"/>
    </row>
    <row r="153" spans="2:60" s="20" customFormat="1">
      <c r="B153" s="381"/>
      <c r="C153" s="383"/>
      <c r="D153" s="383"/>
      <c r="E153" s="371"/>
      <c r="F153" s="371"/>
      <c r="G153" s="228" t="s">
        <v>160</v>
      </c>
      <c r="H153" s="46">
        <v>1823368</v>
      </c>
      <c r="I153" s="45">
        <f>IFERROR(H153/E141,"-")</f>
        <v>6.2744818428952156E-3</v>
      </c>
      <c r="J153" s="46">
        <v>68</v>
      </c>
      <c r="K153" s="45">
        <f>IFERROR(J153/F141,"-")</f>
        <v>0.16748768472906403</v>
      </c>
      <c r="L153" s="187">
        <f t="shared" si="71"/>
        <v>26814.235294117647</v>
      </c>
      <c r="M153" s="199">
        <f t="shared" si="77"/>
        <v>1.3074408767544702E-2</v>
      </c>
      <c r="N153" s="371"/>
      <c r="O153" s="371"/>
      <c r="P153" s="228" t="s">
        <v>160</v>
      </c>
      <c r="Q153" s="46">
        <v>335271</v>
      </c>
      <c r="R153" s="45">
        <f>IFERROR(Q153/N141,"-")</f>
        <v>6.8764172428616901E-3</v>
      </c>
      <c r="S153" s="46">
        <v>9</v>
      </c>
      <c r="T153" s="45">
        <f>IFERROR(S153/O141,"-")</f>
        <v>0.14285714285714285</v>
      </c>
      <c r="U153" s="187">
        <f t="shared" si="72"/>
        <v>37252.333333333336</v>
      </c>
      <c r="V153" s="199">
        <f t="shared" si="78"/>
        <v>1.7304364545279755E-3</v>
      </c>
      <c r="W153" s="371"/>
      <c r="X153" s="371"/>
      <c r="Y153" s="228" t="s">
        <v>160</v>
      </c>
      <c r="Z153" s="46">
        <v>146205</v>
      </c>
      <c r="AA153" s="45">
        <f>IFERROR(Z153/W141,"-")</f>
        <v>5.5262223892043535E-3</v>
      </c>
      <c r="AB153" s="46">
        <v>9</v>
      </c>
      <c r="AC153" s="45">
        <f>IFERROR(AB153/X141,"-")</f>
        <v>0.26470588235294118</v>
      </c>
      <c r="AD153" s="187">
        <f t="shared" si="73"/>
        <v>16245</v>
      </c>
      <c r="AE153" s="199">
        <f t="shared" si="79"/>
        <v>1.7304364545279755E-3</v>
      </c>
      <c r="AF153" s="371"/>
      <c r="AG153" s="371"/>
      <c r="AH153" s="228" t="s">
        <v>160</v>
      </c>
      <c r="AI153" s="46">
        <v>4911362</v>
      </c>
      <c r="AJ153" s="45">
        <f>IFERROR(AI153/AF141,"-")</f>
        <v>4.8508069514219244E-2</v>
      </c>
      <c r="AK153" s="46">
        <v>16</v>
      </c>
      <c r="AL153" s="45">
        <f>IFERROR(AK153/AG141,"-")</f>
        <v>0.26666666666666666</v>
      </c>
      <c r="AM153" s="187">
        <f t="shared" si="74"/>
        <v>306960.125</v>
      </c>
      <c r="AN153" s="199">
        <f t="shared" si="80"/>
        <v>3.0763314747164006E-3</v>
      </c>
      <c r="AO153" s="371"/>
      <c r="AP153" s="401"/>
      <c r="AQ153" s="228" t="s">
        <v>160</v>
      </c>
      <c r="AR153" s="46">
        <f t="shared" si="76"/>
        <v>7216206</v>
      </c>
      <c r="AS153" s="45">
        <f>IFERROR(AR153/AO141,"-")</f>
        <v>1.5450205074421039E-2</v>
      </c>
      <c r="AT153" s="46">
        <f t="shared" si="70"/>
        <v>102</v>
      </c>
      <c r="AU153" s="45">
        <f>IFERROR(AT153/AP141,"-")</f>
        <v>0.18117229129662521</v>
      </c>
      <c r="AV153" s="187">
        <f t="shared" si="75"/>
        <v>70747.117647058825</v>
      </c>
      <c r="AW153" s="199">
        <f t="shared" si="81"/>
        <v>1.9611613151317056E-2</v>
      </c>
      <c r="AX153" s="217"/>
      <c r="BE153" s="277"/>
      <c r="BG153" s="142"/>
      <c r="BH153" s="264"/>
    </row>
    <row r="154" spans="2:60" s="20" customFormat="1">
      <c r="B154" s="381"/>
      <c r="C154" s="383"/>
      <c r="D154" s="383"/>
      <c r="E154" s="371"/>
      <c r="F154" s="371"/>
      <c r="G154" s="228" t="s">
        <v>161</v>
      </c>
      <c r="H154" s="46">
        <v>2184627</v>
      </c>
      <c r="I154" s="45">
        <f>IFERROR(H154/E141,"-")</f>
        <v>7.5176280624638832E-3</v>
      </c>
      <c r="J154" s="46">
        <v>35</v>
      </c>
      <c r="K154" s="45">
        <f>IFERROR(J154/F141,"-")</f>
        <v>8.6206896551724144E-2</v>
      </c>
      <c r="L154" s="187">
        <f t="shared" si="71"/>
        <v>62417.914285714287</v>
      </c>
      <c r="M154" s="199">
        <f t="shared" si="77"/>
        <v>6.7294751009421266E-3</v>
      </c>
      <c r="N154" s="371"/>
      <c r="O154" s="371"/>
      <c r="P154" s="228" t="s">
        <v>161</v>
      </c>
      <c r="Q154" s="46">
        <v>394590</v>
      </c>
      <c r="R154" s="45">
        <f>IFERROR(Q154/N141,"-")</f>
        <v>8.093051531032491E-3</v>
      </c>
      <c r="S154" s="46">
        <v>5</v>
      </c>
      <c r="T154" s="45">
        <f>IFERROR(S154/O141,"-")</f>
        <v>7.9365079365079361E-2</v>
      </c>
      <c r="U154" s="187">
        <f t="shared" si="72"/>
        <v>78918</v>
      </c>
      <c r="V154" s="199">
        <f t="shared" si="78"/>
        <v>9.6135358584887524E-4</v>
      </c>
      <c r="W154" s="371"/>
      <c r="X154" s="371"/>
      <c r="Y154" s="228" t="s">
        <v>161</v>
      </c>
      <c r="Z154" s="46">
        <v>175574</v>
      </c>
      <c r="AA154" s="45">
        <f>IFERROR(Z154/W141,"-")</f>
        <v>6.636304981103007E-3</v>
      </c>
      <c r="AB154" s="46">
        <v>3</v>
      </c>
      <c r="AC154" s="45">
        <f>IFERROR(AB154/X141,"-")</f>
        <v>8.8235294117647065E-2</v>
      </c>
      <c r="AD154" s="187">
        <f t="shared" si="73"/>
        <v>58524.666666666664</v>
      </c>
      <c r="AE154" s="199">
        <f t="shared" si="79"/>
        <v>5.7681215150932517E-4</v>
      </c>
      <c r="AF154" s="371"/>
      <c r="AG154" s="371"/>
      <c r="AH154" s="228" t="s">
        <v>161</v>
      </c>
      <c r="AI154" s="46">
        <v>1644859</v>
      </c>
      <c r="AJ154" s="45">
        <f>IFERROR(AI154/AF141,"-")</f>
        <v>1.6245785733792206E-2</v>
      </c>
      <c r="AK154" s="46">
        <v>14</v>
      </c>
      <c r="AL154" s="45">
        <f>IFERROR(AK154/AG141,"-")</f>
        <v>0.23333333333333334</v>
      </c>
      <c r="AM154" s="187">
        <f t="shared" si="74"/>
        <v>117489.92857142857</v>
      </c>
      <c r="AN154" s="199">
        <f t="shared" si="80"/>
        <v>2.6917900403768506E-3</v>
      </c>
      <c r="AO154" s="371"/>
      <c r="AP154" s="401"/>
      <c r="AQ154" s="228" t="s">
        <v>161</v>
      </c>
      <c r="AR154" s="46">
        <f t="shared" si="76"/>
        <v>4399650</v>
      </c>
      <c r="AS154" s="45">
        <f>IFERROR(AR154/AO141,"-")</f>
        <v>9.4198384519062397E-3</v>
      </c>
      <c r="AT154" s="46">
        <f t="shared" si="70"/>
        <v>57</v>
      </c>
      <c r="AU154" s="45">
        <f>IFERROR(AT154/AP141,"-")</f>
        <v>0.10124333925399645</v>
      </c>
      <c r="AV154" s="187">
        <f t="shared" si="75"/>
        <v>77186.84210526316</v>
      </c>
      <c r="AW154" s="199">
        <f t="shared" si="81"/>
        <v>1.0959430878677177E-2</v>
      </c>
      <c r="AX154" s="217"/>
      <c r="BE154" s="277"/>
      <c r="BG154" s="142"/>
      <c r="BH154" s="264"/>
    </row>
    <row r="155" spans="2:60" s="20" customFormat="1">
      <c r="B155" s="381"/>
      <c r="C155" s="383"/>
      <c r="D155" s="383"/>
      <c r="E155" s="371"/>
      <c r="F155" s="371"/>
      <c r="G155" s="228" t="s">
        <v>162</v>
      </c>
      <c r="H155" s="46">
        <v>924835</v>
      </c>
      <c r="I155" s="45">
        <f>IFERROR(H155/E141,"-")</f>
        <v>3.1824954782435559E-3</v>
      </c>
      <c r="J155" s="46">
        <v>28</v>
      </c>
      <c r="K155" s="45">
        <f>IFERROR(J155/F141,"-")</f>
        <v>6.8965517241379309E-2</v>
      </c>
      <c r="L155" s="187">
        <f t="shared" si="71"/>
        <v>33029.821428571428</v>
      </c>
      <c r="M155" s="199">
        <f t="shared" si="77"/>
        <v>5.3835800807537013E-3</v>
      </c>
      <c r="N155" s="371"/>
      <c r="O155" s="371"/>
      <c r="P155" s="228" t="s">
        <v>162</v>
      </c>
      <c r="Q155" s="46">
        <v>41224</v>
      </c>
      <c r="R155" s="45">
        <f>IFERROR(Q155/N141,"-")</f>
        <v>8.4550535065582857E-4</v>
      </c>
      <c r="S155" s="46">
        <v>2</v>
      </c>
      <c r="T155" s="45">
        <f>IFERROR(S155/O141,"-")</f>
        <v>3.1746031746031744E-2</v>
      </c>
      <c r="U155" s="187">
        <f t="shared" si="72"/>
        <v>20612</v>
      </c>
      <c r="V155" s="199">
        <f t="shared" si="78"/>
        <v>3.8454143433955007E-4</v>
      </c>
      <c r="W155" s="371"/>
      <c r="X155" s="371"/>
      <c r="Y155" s="228" t="s">
        <v>162</v>
      </c>
      <c r="Z155" s="46">
        <v>166331</v>
      </c>
      <c r="AA155" s="45">
        <f>IFERROR(Z155/W141,"-")</f>
        <v>6.28694022925857E-3</v>
      </c>
      <c r="AB155" s="46">
        <v>3</v>
      </c>
      <c r="AC155" s="45">
        <f>IFERROR(AB155/X141,"-")</f>
        <v>8.8235294117647065E-2</v>
      </c>
      <c r="AD155" s="187">
        <f t="shared" si="73"/>
        <v>55443.666666666664</v>
      </c>
      <c r="AE155" s="199">
        <f t="shared" si="79"/>
        <v>5.7681215150932517E-4</v>
      </c>
      <c r="AF155" s="371"/>
      <c r="AG155" s="371"/>
      <c r="AH155" s="228" t="s">
        <v>162</v>
      </c>
      <c r="AI155" s="46">
        <v>319020</v>
      </c>
      <c r="AJ155" s="45">
        <f>IFERROR(AI155/AF141,"-")</f>
        <v>3.150866162263385E-3</v>
      </c>
      <c r="AK155" s="46">
        <v>9</v>
      </c>
      <c r="AL155" s="45">
        <f>IFERROR(AK155/AG141,"-")</f>
        <v>0.15</v>
      </c>
      <c r="AM155" s="187">
        <f t="shared" si="74"/>
        <v>35446.666666666664</v>
      </c>
      <c r="AN155" s="199">
        <f t="shared" si="80"/>
        <v>1.7304364545279755E-3</v>
      </c>
      <c r="AO155" s="371"/>
      <c r="AP155" s="401"/>
      <c r="AQ155" s="228" t="s">
        <v>162</v>
      </c>
      <c r="AR155" s="46">
        <f t="shared" si="76"/>
        <v>1451410</v>
      </c>
      <c r="AS155" s="45">
        <f>IFERROR(AR155/AO141,"-")</f>
        <v>3.1075307643747196E-3</v>
      </c>
      <c r="AT155" s="46">
        <f t="shared" si="70"/>
        <v>42</v>
      </c>
      <c r="AU155" s="45">
        <f>IFERROR(AT155/AP141,"-")</f>
        <v>7.460035523978685E-2</v>
      </c>
      <c r="AV155" s="187">
        <f t="shared" si="75"/>
        <v>34557.380952380954</v>
      </c>
      <c r="AW155" s="199">
        <f t="shared" si="81"/>
        <v>8.0753701211305519E-3</v>
      </c>
      <c r="AX155" s="217"/>
      <c r="BE155" s="277"/>
      <c r="BG155" s="142"/>
      <c r="BH155" s="264"/>
    </row>
    <row r="156" spans="2:60" s="20" customFormat="1">
      <c r="B156" s="381"/>
      <c r="C156" s="383"/>
      <c r="D156" s="383"/>
      <c r="E156" s="371"/>
      <c r="F156" s="371"/>
      <c r="G156" s="229" t="s">
        <v>163</v>
      </c>
      <c r="H156" s="48">
        <v>218603</v>
      </c>
      <c r="I156" s="47">
        <f>IFERROR(H156/E141,"-")</f>
        <v>7.5224559951826665E-4</v>
      </c>
      <c r="J156" s="48">
        <v>37</v>
      </c>
      <c r="K156" s="47">
        <f>IFERROR(J156/F141,"-")</f>
        <v>9.1133004926108374E-2</v>
      </c>
      <c r="L156" s="188">
        <f t="shared" si="71"/>
        <v>5908.1891891891892</v>
      </c>
      <c r="M156" s="200">
        <f t="shared" si="77"/>
        <v>7.1140165352816765E-3</v>
      </c>
      <c r="N156" s="371"/>
      <c r="O156" s="371"/>
      <c r="P156" s="229" t="s">
        <v>163</v>
      </c>
      <c r="Q156" s="48">
        <v>55649</v>
      </c>
      <c r="R156" s="47">
        <f>IFERROR(Q156/N141,"-")</f>
        <v>1.141362489293766E-3</v>
      </c>
      <c r="S156" s="48">
        <v>6</v>
      </c>
      <c r="T156" s="47">
        <f>IFERROR(S156/O141,"-")</f>
        <v>9.5238095238095233E-2</v>
      </c>
      <c r="U156" s="188">
        <f t="shared" si="72"/>
        <v>9274.8333333333339</v>
      </c>
      <c r="V156" s="200">
        <f t="shared" si="78"/>
        <v>1.1536243030186503E-3</v>
      </c>
      <c r="W156" s="371"/>
      <c r="X156" s="371"/>
      <c r="Y156" s="229" t="s">
        <v>163</v>
      </c>
      <c r="Z156" s="48">
        <v>19276</v>
      </c>
      <c r="AA156" s="47">
        <f>IFERROR(Z156/W141,"-")</f>
        <v>7.2858973888925216E-4</v>
      </c>
      <c r="AB156" s="48">
        <v>4</v>
      </c>
      <c r="AC156" s="47">
        <f>IFERROR(AB156/X141,"-")</f>
        <v>0.11764705882352941</v>
      </c>
      <c r="AD156" s="188">
        <f t="shared" si="73"/>
        <v>4819</v>
      </c>
      <c r="AE156" s="200">
        <f t="shared" si="79"/>
        <v>7.6908286867910015E-4</v>
      </c>
      <c r="AF156" s="371"/>
      <c r="AG156" s="371"/>
      <c r="AH156" s="229" t="s">
        <v>163</v>
      </c>
      <c r="AI156" s="48">
        <v>79734</v>
      </c>
      <c r="AJ156" s="47">
        <f>IFERROR(AI156/AF141,"-")</f>
        <v>7.8750912977841126E-4</v>
      </c>
      <c r="AK156" s="48">
        <v>11</v>
      </c>
      <c r="AL156" s="47">
        <f>IFERROR(AK156/AG141,"-")</f>
        <v>0.18333333333333332</v>
      </c>
      <c r="AM156" s="188">
        <f t="shared" si="74"/>
        <v>7248.545454545455</v>
      </c>
      <c r="AN156" s="200">
        <f t="shared" si="80"/>
        <v>2.1149778888675257E-3</v>
      </c>
      <c r="AO156" s="371"/>
      <c r="AP156" s="401"/>
      <c r="AQ156" s="229" t="s">
        <v>163</v>
      </c>
      <c r="AR156" s="48">
        <f t="shared" si="76"/>
        <v>373262</v>
      </c>
      <c r="AS156" s="47">
        <f>IFERROR(AR156/AO141,"-")</f>
        <v>7.9916987492992101E-4</v>
      </c>
      <c r="AT156" s="48">
        <f t="shared" si="70"/>
        <v>58</v>
      </c>
      <c r="AU156" s="47">
        <f>IFERROR(AT156/AP141,"-")</f>
        <v>0.10301953818827708</v>
      </c>
      <c r="AV156" s="188">
        <f t="shared" si="75"/>
        <v>6435.5517241379312</v>
      </c>
      <c r="AW156" s="200">
        <f t="shared" si="81"/>
        <v>1.1151701595846953E-2</v>
      </c>
      <c r="AX156" s="217"/>
      <c r="BE156" s="277"/>
      <c r="BG156" s="142"/>
      <c r="BH156" s="264"/>
    </row>
    <row r="157" spans="2:60" s="20" customFormat="1">
      <c r="B157" s="381"/>
      <c r="C157" s="384"/>
      <c r="D157" s="384"/>
      <c r="E157" s="372"/>
      <c r="F157" s="372"/>
      <c r="G157" s="230" t="s">
        <v>86</v>
      </c>
      <c r="H157" s="49">
        <f>SUM(H141:H156)</f>
        <v>52455955</v>
      </c>
      <c r="I157" s="47">
        <f>IFERROR(H157/E141,"-")</f>
        <v>0.18050878220920213</v>
      </c>
      <c r="J157" s="48">
        <v>336</v>
      </c>
      <c r="K157" s="47">
        <f>IFERROR(J157/F141,"-")</f>
        <v>0.82758620689655171</v>
      </c>
      <c r="L157" s="188">
        <f t="shared" si="71"/>
        <v>156118.91369047618</v>
      </c>
      <c r="M157" s="201">
        <f t="shared" si="77"/>
        <v>6.4602960969044415E-2</v>
      </c>
      <c r="N157" s="372"/>
      <c r="O157" s="372"/>
      <c r="P157" s="230" t="s">
        <v>86</v>
      </c>
      <c r="Q157" s="49">
        <f>SUM(Q141:Q156)</f>
        <v>9217319</v>
      </c>
      <c r="R157" s="47">
        <f>IFERROR(Q157/N141,"-")</f>
        <v>0.18904746102274481</v>
      </c>
      <c r="S157" s="48">
        <v>55</v>
      </c>
      <c r="T157" s="47">
        <f>IFERROR(S157/O141,"-")</f>
        <v>0.87301587301587302</v>
      </c>
      <c r="U157" s="188">
        <f t="shared" si="72"/>
        <v>167587.61818181819</v>
      </c>
      <c r="V157" s="201">
        <f t="shared" si="78"/>
        <v>1.0574889444337628E-2</v>
      </c>
      <c r="W157" s="372"/>
      <c r="X157" s="372"/>
      <c r="Y157" s="230" t="s">
        <v>86</v>
      </c>
      <c r="Z157" s="49">
        <f>SUM(Z141:Z156)</f>
        <v>5961077</v>
      </c>
      <c r="AA157" s="47">
        <f>IFERROR(Z157/W141,"-")</f>
        <v>0.22531539400958325</v>
      </c>
      <c r="AB157" s="48">
        <v>27</v>
      </c>
      <c r="AC157" s="47">
        <f>IFERROR(AB157/X141,"-")</f>
        <v>0.79411764705882348</v>
      </c>
      <c r="AD157" s="188">
        <f t="shared" si="73"/>
        <v>220780.62962962964</v>
      </c>
      <c r="AE157" s="201">
        <f t="shared" si="79"/>
        <v>5.1913093635839258E-3</v>
      </c>
      <c r="AF157" s="372"/>
      <c r="AG157" s="372"/>
      <c r="AH157" s="230" t="s">
        <v>86</v>
      </c>
      <c r="AI157" s="49">
        <f>SUM(AI141:AI156)</f>
        <v>30427000</v>
      </c>
      <c r="AJ157" s="47">
        <f>IFERROR(AI157/AF141,"-")</f>
        <v>0.30051847758506683</v>
      </c>
      <c r="AK157" s="48">
        <v>57</v>
      </c>
      <c r="AL157" s="47">
        <f>IFERROR(AK157/AG141,"-")</f>
        <v>0.95</v>
      </c>
      <c r="AM157" s="188">
        <f t="shared" si="74"/>
        <v>533807.01754385966</v>
      </c>
      <c r="AN157" s="201">
        <f t="shared" si="80"/>
        <v>1.0959430878677177E-2</v>
      </c>
      <c r="AO157" s="372"/>
      <c r="AP157" s="402"/>
      <c r="AQ157" s="230" t="s">
        <v>86</v>
      </c>
      <c r="AR157" s="49">
        <f>SUM(AR141:AR156)</f>
        <v>98061351</v>
      </c>
      <c r="AS157" s="47">
        <f>IFERROR(AR157/AO141,"-")</f>
        <v>0.20995353830320013</v>
      </c>
      <c r="AT157" s="48">
        <f t="shared" si="70"/>
        <v>475</v>
      </c>
      <c r="AU157" s="47">
        <f>IFERROR(AT157/AP141,"-")</f>
        <v>0.84369449378330375</v>
      </c>
      <c r="AV157" s="188">
        <f t="shared" si="75"/>
        <v>206444.94947368422</v>
      </c>
      <c r="AW157" s="201">
        <f t="shared" si="81"/>
        <v>9.1328590655643152E-2</v>
      </c>
      <c r="AX157" s="217"/>
      <c r="BE157" s="277"/>
      <c r="BG157" s="142"/>
      <c r="BH157" s="264"/>
    </row>
    <row r="158" spans="2:60" s="20" customFormat="1">
      <c r="B158" s="381">
        <v>10</v>
      </c>
      <c r="C158" s="382" t="s">
        <v>59</v>
      </c>
      <c r="D158" s="385">
        <f>BA14</f>
        <v>12210</v>
      </c>
      <c r="E158" s="380">
        <v>773923540</v>
      </c>
      <c r="F158" s="380">
        <v>1076</v>
      </c>
      <c r="G158" s="226" t="s">
        <v>149</v>
      </c>
      <c r="H158" s="44">
        <v>17884525</v>
      </c>
      <c r="I158" s="43">
        <f>IFERROR(H158/E158,"-")</f>
        <v>2.3108904272378123E-2</v>
      </c>
      <c r="J158" s="44">
        <v>225</v>
      </c>
      <c r="K158" s="43">
        <f>IFERROR(J158/F158,"-")</f>
        <v>0.20910780669144982</v>
      </c>
      <c r="L158" s="186">
        <f t="shared" si="71"/>
        <v>79486.777777777781</v>
      </c>
      <c r="M158" s="198">
        <f>IFERROR(J158/$BA$14,0)</f>
        <v>1.8427518427518427E-2</v>
      </c>
      <c r="N158" s="380">
        <v>105512660</v>
      </c>
      <c r="O158" s="380">
        <v>131</v>
      </c>
      <c r="P158" s="226" t="s">
        <v>149</v>
      </c>
      <c r="Q158" s="44">
        <v>1223623</v>
      </c>
      <c r="R158" s="43">
        <f>IFERROR(Q158/N158,"-")</f>
        <v>1.1596930643204332E-2</v>
      </c>
      <c r="S158" s="44">
        <v>24</v>
      </c>
      <c r="T158" s="43">
        <f>IFERROR(S158/O158,"-")</f>
        <v>0.18320610687022901</v>
      </c>
      <c r="U158" s="186">
        <f t="shared" si="72"/>
        <v>50984.291666666664</v>
      </c>
      <c r="V158" s="198">
        <f>IFERROR(S158/$BA$14,0)</f>
        <v>1.9656019656019656E-3</v>
      </c>
      <c r="W158" s="380">
        <v>62842660</v>
      </c>
      <c r="X158" s="380">
        <v>93</v>
      </c>
      <c r="Y158" s="226" t="s">
        <v>149</v>
      </c>
      <c r="Z158" s="44">
        <v>680870</v>
      </c>
      <c r="AA158" s="43">
        <f>IFERROR(Z158/W158,"-")</f>
        <v>1.0834519098968758E-2</v>
      </c>
      <c r="AB158" s="44">
        <v>18</v>
      </c>
      <c r="AC158" s="43">
        <f>IFERROR(AB158/X158,"-")</f>
        <v>0.19354838709677419</v>
      </c>
      <c r="AD158" s="186">
        <f t="shared" si="73"/>
        <v>37826.111111111109</v>
      </c>
      <c r="AE158" s="198">
        <f>IFERROR(AB158/$BA$14,0)</f>
        <v>1.4742014742014742E-3</v>
      </c>
      <c r="AF158" s="380">
        <v>111044950</v>
      </c>
      <c r="AG158" s="380">
        <v>116</v>
      </c>
      <c r="AH158" s="226" t="s">
        <v>149</v>
      </c>
      <c r="AI158" s="44">
        <v>659371</v>
      </c>
      <c r="AJ158" s="43">
        <f>IFERROR(AI158/AF158,"-")</f>
        <v>5.9378747074945778E-3</v>
      </c>
      <c r="AK158" s="44">
        <v>40</v>
      </c>
      <c r="AL158" s="43">
        <f>IFERROR(AK158/AG158,"-")</f>
        <v>0.34482758620689657</v>
      </c>
      <c r="AM158" s="186">
        <f t="shared" si="74"/>
        <v>16484.275000000001</v>
      </c>
      <c r="AN158" s="198">
        <f>IFERROR(AK158/$BA$14,0)</f>
        <v>3.2760032760032762E-3</v>
      </c>
      <c r="AO158" s="380">
        <f>SUM(E158,N158,W158,AF158)</f>
        <v>1053323810</v>
      </c>
      <c r="AP158" s="400">
        <f>SUM(F158,O158,X158,AG158)</f>
        <v>1416</v>
      </c>
      <c r="AQ158" s="226" t="s">
        <v>149</v>
      </c>
      <c r="AR158" s="44">
        <f t="shared" ref="AR158:AR173" si="82">SUM(H158,Q158,Z158,AI158)</f>
        <v>20448389</v>
      </c>
      <c r="AS158" s="43">
        <f>IFERROR(AR158/AO158,"-")</f>
        <v>1.941320304911744E-2</v>
      </c>
      <c r="AT158" s="44">
        <f t="shared" si="70"/>
        <v>307</v>
      </c>
      <c r="AU158" s="43">
        <f>IFERROR(AT158/AP158,"-")</f>
        <v>0.21680790960451976</v>
      </c>
      <c r="AV158" s="186">
        <f t="shared" si="75"/>
        <v>66607.130293159615</v>
      </c>
      <c r="AW158" s="198">
        <f>IFERROR(AT158/$BA$14,0)</f>
        <v>2.5143325143325145E-2</v>
      </c>
      <c r="AX158" s="217"/>
      <c r="BE158" s="277"/>
      <c r="BG158" s="142"/>
      <c r="BH158" s="264"/>
    </row>
    <row r="159" spans="2:60" s="20" customFormat="1">
      <c r="B159" s="381"/>
      <c r="C159" s="383"/>
      <c r="D159" s="383"/>
      <c r="E159" s="371"/>
      <c r="F159" s="371"/>
      <c r="G159" s="227" t="s">
        <v>150</v>
      </c>
      <c r="H159" s="46">
        <v>9302627</v>
      </c>
      <c r="I159" s="45">
        <f>IFERROR(H159/E158,"-")</f>
        <v>1.2020085343314406E-2</v>
      </c>
      <c r="J159" s="46">
        <v>347</v>
      </c>
      <c r="K159" s="45">
        <f>IFERROR(J159/F158,"-")</f>
        <v>0.32249070631970261</v>
      </c>
      <c r="L159" s="187">
        <f t="shared" si="71"/>
        <v>26808.72334293948</v>
      </c>
      <c r="M159" s="199">
        <f t="shared" ref="M159:M174" si="83">IFERROR(J159/$BA$14,0)</f>
        <v>2.841932841932842E-2</v>
      </c>
      <c r="N159" s="371"/>
      <c r="O159" s="371"/>
      <c r="P159" s="227" t="s">
        <v>150</v>
      </c>
      <c r="Q159" s="46">
        <v>823071</v>
      </c>
      <c r="R159" s="45">
        <f>IFERROR(Q159/N158,"-")</f>
        <v>7.80068477090806E-3</v>
      </c>
      <c r="S159" s="46">
        <v>36</v>
      </c>
      <c r="T159" s="45">
        <f>IFERROR(S159/O158,"-")</f>
        <v>0.27480916030534353</v>
      </c>
      <c r="U159" s="187">
        <f t="shared" si="72"/>
        <v>22863.083333333332</v>
      </c>
      <c r="V159" s="199">
        <f t="shared" ref="V159:V174" si="84">IFERROR(S159/$BA$14,0)</f>
        <v>2.9484029484029483E-3</v>
      </c>
      <c r="W159" s="371"/>
      <c r="X159" s="371"/>
      <c r="Y159" s="227" t="s">
        <v>150</v>
      </c>
      <c r="Z159" s="46">
        <v>2583038</v>
      </c>
      <c r="AA159" s="45">
        <f>IFERROR(Z159/W158,"-")</f>
        <v>4.1103256927698478E-2</v>
      </c>
      <c r="AB159" s="46">
        <v>31</v>
      </c>
      <c r="AC159" s="45">
        <f>IFERROR(AB159/X158,"-")</f>
        <v>0.33333333333333331</v>
      </c>
      <c r="AD159" s="187">
        <f t="shared" si="73"/>
        <v>83323.806451612909</v>
      </c>
      <c r="AE159" s="199">
        <f t="shared" ref="AE159:AE174" si="85">IFERROR(AB159/$BA$14,0)</f>
        <v>2.5389025389025389E-3</v>
      </c>
      <c r="AF159" s="371"/>
      <c r="AG159" s="371"/>
      <c r="AH159" s="227" t="s">
        <v>150</v>
      </c>
      <c r="AI159" s="46">
        <v>2609016</v>
      </c>
      <c r="AJ159" s="45">
        <f>IFERROR(AI159/AF158,"-")</f>
        <v>2.3495134177646079E-2</v>
      </c>
      <c r="AK159" s="46">
        <v>47</v>
      </c>
      <c r="AL159" s="45">
        <f>IFERROR(AK159/AG158,"-")</f>
        <v>0.40517241379310343</v>
      </c>
      <c r="AM159" s="187">
        <f t="shared" si="74"/>
        <v>55510.978723404252</v>
      </c>
      <c r="AN159" s="199">
        <f t="shared" ref="AN159:AN174" si="86">IFERROR(AK159/$BA$14,0)</f>
        <v>3.8493038493038491E-3</v>
      </c>
      <c r="AO159" s="371"/>
      <c r="AP159" s="401"/>
      <c r="AQ159" s="227" t="s">
        <v>150</v>
      </c>
      <c r="AR159" s="46">
        <f t="shared" si="82"/>
        <v>15317752</v>
      </c>
      <c r="AS159" s="45">
        <f>IFERROR(AR159/AO158,"-")</f>
        <v>1.454230109922228E-2</v>
      </c>
      <c r="AT159" s="46">
        <f t="shared" si="70"/>
        <v>461</v>
      </c>
      <c r="AU159" s="45">
        <f>IFERROR(AT159/AP158,"-")</f>
        <v>0.32556497175141241</v>
      </c>
      <c r="AV159" s="187">
        <f t="shared" si="75"/>
        <v>33227.227765726682</v>
      </c>
      <c r="AW159" s="199">
        <f t="shared" ref="AW159:AW174" si="87">IFERROR(AT159/$BA$14,0)</f>
        <v>3.7755937755937753E-2</v>
      </c>
      <c r="AX159" s="217"/>
      <c r="BE159" s="277"/>
      <c r="BG159" s="142"/>
      <c r="BH159" s="264"/>
    </row>
    <row r="160" spans="2:60" s="20" customFormat="1">
      <c r="B160" s="381"/>
      <c r="C160" s="383"/>
      <c r="D160" s="383"/>
      <c r="E160" s="371"/>
      <c r="F160" s="371"/>
      <c r="G160" s="228" t="s">
        <v>151</v>
      </c>
      <c r="H160" s="46">
        <v>15935300</v>
      </c>
      <c r="I160" s="45">
        <f>IFERROR(H160/E158,"-")</f>
        <v>2.0590276915468938E-2</v>
      </c>
      <c r="J160" s="46">
        <v>377</v>
      </c>
      <c r="K160" s="45">
        <f>IFERROR(J160/F158,"-")</f>
        <v>0.3503717472118959</v>
      </c>
      <c r="L160" s="187">
        <f t="shared" si="71"/>
        <v>42268.700265251988</v>
      </c>
      <c r="M160" s="199">
        <f t="shared" si="83"/>
        <v>3.0876330876330876E-2</v>
      </c>
      <c r="N160" s="371"/>
      <c r="O160" s="371"/>
      <c r="P160" s="228" t="s">
        <v>151</v>
      </c>
      <c r="Q160" s="46">
        <v>2156933</v>
      </c>
      <c r="R160" s="45">
        <f>IFERROR(Q160/N158,"-")</f>
        <v>2.0442409470105293E-2</v>
      </c>
      <c r="S160" s="46">
        <v>44</v>
      </c>
      <c r="T160" s="45">
        <f>IFERROR(S160/O158,"-")</f>
        <v>0.33587786259541985</v>
      </c>
      <c r="U160" s="187">
        <f t="shared" si="72"/>
        <v>49021.204545454544</v>
      </c>
      <c r="V160" s="199">
        <f t="shared" si="84"/>
        <v>3.6036036036036037E-3</v>
      </c>
      <c r="W160" s="371"/>
      <c r="X160" s="371"/>
      <c r="Y160" s="228" t="s">
        <v>151</v>
      </c>
      <c r="Z160" s="46">
        <v>1217261</v>
      </c>
      <c r="AA160" s="45">
        <f>IFERROR(Z160/W158,"-")</f>
        <v>1.9369978928326714E-2</v>
      </c>
      <c r="AB160" s="46">
        <v>35</v>
      </c>
      <c r="AC160" s="45">
        <f>IFERROR(AB160/X158,"-")</f>
        <v>0.37634408602150538</v>
      </c>
      <c r="AD160" s="187">
        <f t="shared" si="73"/>
        <v>34778.885714285716</v>
      </c>
      <c r="AE160" s="199">
        <f t="shared" si="85"/>
        <v>2.8665028665028664E-3</v>
      </c>
      <c r="AF160" s="371"/>
      <c r="AG160" s="371"/>
      <c r="AH160" s="228" t="s">
        <v>151</v>
      </c>
      <c r="AI160" s="46">
        <v>1354751</v>
      </c>
      <c r="AJ160" s="45">
        <f>IFERROR(AI160/AF158,"-")</f>
        <v>1.2200023503995454E-2</v>
      </c>
      <c r="AK160" s="46">
        <v>47</v>
      </c>
      <c r="AL160" s="45">
        <f>IFERROR(AK160/AG158,"-")</f>
        <v>0.40517241379310343</v>
      </c>
      <c r="AM160" s="187">
        <f t="shared" si="74"/>
        <v>28824.489361702126</v>
      </c>
      <c r="AN160" s="199">
        <f t="shared" si="86"/>
        <v>3.8493038493038491E-3</v>
      </c>
      <c r="AO160" s="371"/>
      <c r="AP160" s="401"/>
      <c r="AQ160" s="228" t="s">
        <v>151</v>
      </c>
      <c r="AR160" s="46">
        <f t="shared" si="82"/>
        <v>20664245</v>
      </c>
      <c r="AS160" s="45">
        <f>IFERROR(AR160/AO158,"-")</f>
        <v>1.9618131484182438E-2</v>
      </c>
      <c r="AT160" s="46">
        <f t="shared" si="70"/>
        <v>503</v>
      </c>
      <c r="AU160" s="45">
        <f>IFERROR(AT160/AP158,"-")</f>
        <v>0.35522598870056499</v>
      </c>
      <c r="AV160" s="187">
        <f t="shared" si="75"/>
        <v>41081.99801192843</v>
      </c>
      <c r="AW160" s="199">
        <f t="shared" si="87"/>
        <v>4.1195741195741195E-2</v>
      </c>
      <c r="AX160" s="217"/>
      <c r="BE160" s="277"/>
      <c r="BG160" s="142"/>
      <c r="BH160" s="264"/>
    </row>
    <row r="161" spans="2:60" s="20" customFormat="1">
      <c r="B161" s="381"/>
      <c r="C161" s="383"/>
      <c r="D161" s="383"/>
      <c r="E161" s="371"/>
      <c r="F161" s="371"/>
      <c r="G161" s="228" t="s">
        <v>152</v>
      </c>
      <c r="H161" s="46">
        <v>5745922</v>
      </c>
      <c r="I161" s="45">
        <f>IFERROR(H161/E158,"-")</f>
        <v>7.4244052584316019E-3</v>
      </c>
      <c r="J161" s="46">
        <v>47</v>
      </c>
      <c r="K161" s="45">
        <f>IFERROR(J161/F158,"-")</f>
        <v>4.3680297397769519E-2</v>
      </c>
      <c r="L161" s="187">
        <f t="shared" si="71"/>
        <v>122253.65957446808</v>
      </c>
      <c r="M161" s="199">
        <f t="shared" si="83"/>
        <v>3.8493038493038491E-3</v>
      </c>
      <c r="N161" s="371"/>
      <c r="O161" s="371"/>
      <c r="P161" s="228" t="s">
        <v>152</v>
      </c>
      <c r="Q161" s="46">
        <v>32754</v>
      </c>
      <c r="R161" s="45">
        <f>IFERROR(Q161/N158,"-")</f>
        <v>3.1042720371185788E-4</v>
      </c>
      <c r="S161" s="46">
        <v>4</v>
      </c>
      <c r="T161" s="45">
        <f>IFERROR(S161/O158,"-")</f>
        <v>3.0534351145038167E-2</v>
      </c>
      <c r="U161" s="187">
        <f t="shared" si="72"/>
        <v>8188.5</v>
      </c>
      <c r="V161" s="199">
        <f t="shared" si="84"/>
        <v>3.2760032760032761E-4</v>
      </c>
      <c r="W161" s="371"/>
      <c r="X161" s="371"/>
      <c r="Y161" s="228" t="s">
        <v>152</v>
      </c>
      <c r="Z161" s="46">
        <v>99506</v>
      </c>
      <c r="AA161" s="45">
        <f>IFERROR(Z161/W158,"-")</f>
        <v>1.5834148331722432E-3</v>
      </c>
      <c r="AB161" s="46">
        <v>6</v>
      </c>
      <c r="AC161" s="45">
        <f>IFERROR(AB161/X158,"-")</f>
        <v>6.4516129032258063E-2</v>
      </c>
      <c r="AD161" s="187">
        <f t="shared" si="73"/>
        <v>16584.333333333332</v>
      </c>
      <c r="AE161" s="199">
        <f t="shared" si="85"/>
        <v>4.9140049140049139E-4</v>
      </c>
      <c r="AF161" s="371"/>
      <c r="AG161" s="371"/>
      <c r="AH161" s="228" t="s">
        <v>152</v>
      </c>
      <c r="AI161" s="46">
        <v>117953</v>
      </c>
      <c r="AJ161" s="45">
        <f>IFERROR(AI161/AF158,"-")</f>
        <v>1.0622094926423938E-3</v>
      </c>
      <c r="AK161" s="46">
        <v>9</v>
      </c>
      <c r="AL161" s="45">
        <f>IFERROR(AK161/AG158,"-")</f>
        <v>7.7586206896551727E-2</v>
      </c>
      <c r="AM161" s="187">
        <f t="shared" si="74"/>
        <v>13105.888888888889</v>
      </c>
      <c r="AN161" s="199">
        <f t="shared" si="86"/>
        <v>7.3710073710073708E-4</v>
      </c>
      <c r="AO161" s="371"/>
      <c r="AP161" s="401"/>
      <c r="AQ161" s="228" t="s">
        <v>152</v>
      </c>
      <c r="AR161" s="46">
        <f t="shared" si="82"/>
        <v>5996135</v>
      </c>
      <c r="AS161" s="45">
        <f>IFERROR(AR161/AO158,"-")</f>
        <v>5.69258469529897E-3</v>
      </c>
      <c r="AT161" s="46">
        <f t="shared" si="70"/>
        <v>66</v>
      </c>
      <c r="AU161" s="45">
        <f>IFERROR(AT161/AP158,"-")</f>
        <v>4.6610169491525424E-2</v>
      </c>
      <c r="AV161" s="187">
        <f t="shared" si="75"/>
        <v>90850.530303030304</v>
      </c>
      <c r="AW161" s="199">
        <f t="shared" si="87"/>
        <v>5.4054054054054057E-3</v>
      </c>
      <c r="AX161" s="217"/>
      <c r="BE161" s="277"/>
      <c r="BG161" s="142"/>
      <c r="BH161" s="264"/>
    </row>
    <row r="162" spans="2:60" s="20" customFormat="1">
      <c r="B162" s="381"/>
      <c r="C162" s="383"/>
      <c r="D162" s="383"/>
      <c r="E162" s="371"/>
      <c r="F162" s="371"/>
      <c r="G162" s="228" t="s">
        <v>153</v>
      </c>
      <c r="H162" s="46">
        <v>15384396</v>
      </c>
      <c r="I162" s="45">
        <f>IFERROR(H162/E158,"-")</f>
        <v>1.9878444322807394E-2</v>
      </c>
      <c r="J162" s="46">
        <v>370</v>
      </c>
      <c r="K162" s="45">
        <f>IFERROR(J162/F158,"-")</f>
        <v>0.34386617100371747</v>
      </c>
      <c r="L162" s="187">
        <f t="shared" si="71"/>
        <v>41579.448648648649</v>
      </c>
      <c r="M162" s="199">
        <f t="shared" si="83"/>
        <v>3.0303030303030304E-2</v>
      </c>
      <c r="N162" s="371"/>
      <c r="O162" s="371"/>
      <c r="P162" s="228" t="s">
        <v>153</v>
      </c>
      <c r="Q162" s="46">
        <v>2863585</v>
      </c>
      <c r="R162" s="45">
        <f>IFERROR(Q162/N158,"-")</f>
        <v>2.7139729014508781E-2</v>
      </c>
      <c r="S162" s="46">
        <v>56</v>
      </c>
      <c r="T162" s="45">
        <f>IFERROR(S162/O158,"-")</f>
        <v>0.42748091603053434</v>
      </c>
      <c r="U162" s="187">
        <f t="shared" si="72"/>
        <v>51135.446428571428</v>
      </c>
      <c r="V162" s="199">
        <f t="shared" si="84"/>
        <v>4.586404586404586E-3</v>
      </c>
      <c r="W162" s="371"/>
      <c r="X162" s="371"/>
      <c r="Y162" s="228" t="s">
        <v>153</v>
      </c>
      <c r="Z162" s="46">
        <v>1927032</v>
      </c>
      <c r="AA162" s="45">
        <f>IFERROR(Z162/W158,"-")</f>
        <v>3.0664392627555867E-2</v>
      </c>
      <c r="AB162" s="46">
        <v>30</v>
      </c>
      <c r="AC162" s="45">
        <f>IFERROR(AB162/X158,"-")</f>
        <v>0.32258064516129031</v>
      </c>
      <c r="AD162" s="187">
        <f t="shared" si="73"/>
        <v>64234.400000000001</v>
      </c>
      <c r="AE162" s="199">
        <f t="shared" si="85"/>
        <v>2.4570024570024569E-3</v>
      </c>
      <c r="AF162" s="371"/>
      <c r="AG162" s="371"/>
      <c r="AH162" s="228" t="s">
        <v>153</v>
      </c>
      <c r="AI162" s="46">
        <v>2219399</v>
      </c>
      <c r="AJ162" s="45">
        <f>IFERROR(AI162/AF158,"-")</f>
        <v>1.9986491956635578E-2</v>
      </c>
      <c r="AK162" s="46">
        <v>60</v>
      </c>
      <c r="AL162" s="45">
        <f>IFERROR(AK162/AG158,"-")</f>
        <v>0.51724137931034486</v>
      </c>
      <c r="AM162" s="187">
        <f t="shared" si="74"/>
        <v>36989.98333333333</v>
      </c>
      <c r="AN162" s="199">
        <f t="shared" si="86"/>
        <v>4.9140049140049139E-3</v>
      </c>
      <c r="AO162" s="371"/>
      <c r="AP162" s="401"/>
      <c r="AQ162" s="228" t="s">
        <v>153</v>
      </c>
      <c r="AR162" s="46">
        <f t="shared" si="82"/>
        <v>22394412</v>
      </c>
      <c r="AS162" s="45">
        <f>IFERROR(AR162/AO158,"-")</f>
        <v>2.126070994255793E-2</v>
      </c>
      <c r="AT162" s="46">
        <f t="shared" si="70"/>
        <v>516</v>
      </c>
      <c r="AU162" s="45">
        <f>IFERROR(AT162/AP158,"-")</f>
        <v>0.36440677966101692</v>
      </c>
      <c r="AV162" s="187">
        <f t="shared" si="75"/>
        <v>43400.023255813954</v>
      </c>
      <c r="AW162" s="199">
        <f t="shared" si="87"/>
        <v>4.226044226044226E-2</v>
      </c>
      <c r="AX162" s="217"/>
      <c r="BE162" s="277"/>
      <c r="BG162" s="142"/>
      <c r="BH162" s="264"/>
    </row>
    <row r="163" spans="2:60" s="20" customFormat="1">
      <c r="B163" s="381"/>
      <c r="C163" s="383"/>
      <c r="D163" s="383"/>
      <c r="E163" s="371"/>
      <c r="F163" s="371"/>
      <c r="G163" s="228" t="s">
        <v>154</v>
      </c>
      <c r="H163" s="46">
        <v>31560255</v>
      </c>
      <c r="I163" s="45">
        <f>IFERROR(H163/E158,"-")</f>
        <v>4.0779551685428767E-2</v>
      </c>
      <c r="J163" s="46">
        <v>422</v>
      </c>
      <c r="K163" s="45">
        <f>IFERROR(J163/F158,"-")</f>
        <v>0.39219330855018586</v>
      </c>
      <c r="L163" s="187">
        <f t="shared" si="71"/>
        <v>74787.334123222754</v>
      </c>
      <c r="M163" s="199">
        <f t="shared" si="83"/>
        <v>3.4561834561834565E-2</v>
      </c>
      <c r="N163" s="371"/>
      <c r="O163" s="371"/>
      <c r="P163" s="228" t="s">
        <v>154</v>
      </c>
      <c r="Q163" s="46">
        <v>5161469</v>
      </c>
      <c r="R163" s="45">
        <f>IFERROR(Q163/N158,"-")</f>
        <v>4.8918006616457212E-2</v>
      </c>
      <c r="S163" s="46">
        <v>54</v>
      </c>
      <c r="T163" s="45">
        <f>IFERROR(S163/O158,"-")</f>
        <v>0.41221374045801529</v>
      </c>
      <c r="U163" s="187">
        <f t="shared" si="72"/>
        <v>95582.759259259255</v>
      </c>
      <c r="V163" s="199">
        <f t="shared" si="84"/>
        <v>4.4226044226044229E-3</v>
      </c>
      <c r="W163" s="371"/>
      <c r="X163" s="371"/>
      <c r="Y163" s="228" t="s">
        <v>154</v>
      </c>
      <c r="Z163" s="46">
        <v>4612444</v>
      </c>
      <c r="AA163" s="45">
        <f>IFERROR(Z163/W158,"-")</f>
        <v>7.339670217651513E-2</v>
      </c>
      <c r="AB163" s="46">
        <v>55</v>
      </c>
      <c r="AC163" s="45">
        <f>IFERROR(AB163/X158,"-")</f>
        <v>0.59139784946236562</v>
      </c>
      <c r="AD163" s="187">
        <f t="shared" si="73"/>
        <v>83862.618181818179</v>
      </c>
      <c r="AE163" s="199">
        <f t="shared" si="85"/>
        <v>4.5045045045045045E-3</v>
      </c>
      <c r="AF163" s="371"/>
      <c r="AG163" s="371"/>
      <c r="AH163" s="228" t="s">
        <v>154</v>
      </c>
      <c r="AI163" s="46">
        <v>5426872</v>
      </c>
      <c r="AJ163" s="45">
        <f>IFERROR(AI163/AF158,"-")</f>
        <v>4.8870948206109328E-2</v>
      </c>
      <c r="AK163" s="46">
        <v>64</v>
      </c>
      <c r="AL163" s="45">
        <f>IFERROR(AK163/AG158,"-")</f>
        <v>0.55172413793103448</v>
      </c>
      <c r="AM163" s="187">
        <f t="shared" si="74"/>
        <v>84794.875</v>
      </c>
      <c r="AN163" s="199">
        <f t="shared" si="86"/>
        <v>5.2416052416052418E-3</v>
      </c>
      <c r="AO163" s="371"/>
      <c r="AP163" s="401"/>
      <c r="AQ163" s="228" t="s">
        <v>154</v>
      </c>
      <c r="AR163" s="46">
        <f t="shared" si="82"/>
        <v>46761040</v>
      </c>
      <c r="AS163" s="45">
        <f>IFERROR(AR163/AO158,"-")</f>
        <v>4.4393793775534228E-2</v>
      </c>
      <c r="AT163" s="46">
        <f t="shared" si="70"/>
        <v>595</v>
      </c>
      <c r="AU163" s="45">
        <f>IFERROR(AT163/AP158,"-")</f>
        <v>0.42019774011299438</v>
      </c>
      <c r="AV163" s="187">
        <f t="shared" si="75"/>
        <v>78589.983193277309</v>
      </c>
      <c r="AW163" s="199">
        <f t="shared" si="87"/>
        <v>4.8730548730548731E-2</v>
      </c>
      <c r="AX163" s="217"/>
      <c r="BE163" s="277"/>
      <c r="BG163" s="142"/>
      <c r="BH163" s="264"/>
    </row>
    <row r="164" spans="2:60" s="20" customFormat="1">
      <c r="B164" s="381"/>
      <c r="C164" s="383"/>
      <c r="D164" s="383"/>
      <c r="E164" s="371"/>
      <c r="F164" s="371"/>
      <c r="G164" s="228" t="s">
        <v>155</v>
      </c>
      <c r="H164" s="46">
        <v>27176231</v>
      </c>
      <c r="I164" s="45">
        <f>IFERROR(H164/E158,"-")</f>
        <v>3.5114878402587417E-2</v>
      </c>
      <c r="J164" s="46">
        <v>126</v>
      </c>
      <c r="K164" s="45">
        <f>IFERROR(J164/F158,"-")</f>
        <v>0.1171003717472119</v>
      </c>
      <c r="L164" s="187">
        <f t="shared" si="71"/>
        <v>215684.37301587302</v>
      </c>
      <c r="M164" s="199">
        <f t="shared" si="83"/>
        <v>1.0319410319410319E-2</v>
      </c>
      <c r="N164" s="371"/>
      <c r="O164" s="371"/>
      <c r="P164" s="228" t="s">
        <v>155</v>
      </c>
      <c r="Q164" s="46">
        <v>3715513</v>
      </c>
      <c r="R164" s="45">
        <f>IFERROR(Q164/N158,"-")</f>
        <v>3.5213907032577894E-2</v>
      </c>
      <c r="S164" s="46">
        <v>23</v>
      </c>
      <c r="T164" s="45">
        <f>IFERROR(S164/O158,"-")</f>
        <v>0.17557251908396945</v>
      </c>
      <c r="U164" s="187">
        <f t="shared" si="72"/>
        <v>161544.04347826086</v>
      </c>
      <c r="V164" s="199">
        <f t="shared" si="84"/>
        <v>1.8837018837018838E-3</v>
      </c>
      <c r="W164" s="371"/>
      <c r="X164" s="371"/>
      <c r="Y164" s="228" t="s">
        <v>155</v>
      </c>
      <c r="Z164" s="46">
        <v>2596458</v>
      </c>
      <c r="AA164" s="45">
        <f>IFERROR(Z164/W158,"-")</f>
        <v>4.1316806131376359E-2</v>
      </c>
      <c r="AB164" s="46">
        <v>16</v>
      </c>
      <c r="AC164" s="45">
        <f>IFERROR(AB164/X158,"-")</f>
        <v>0.17204301075268819</v>
      </c>
      <c r="AD164" s="187">
        <f t="shared" si="73"/>
        <v>162278.625</v>
      </c>
      <c r="AE164" s="199">
        <f t="shared" si="85"/>
        <v>1.3104013104013104E-3</v>
      </c>
      <c r="AF164" s="371"/>
      <c r="AG164" s="371"/>
      <c r="AH164" s="228" t="s">
        <v>155</v>
      </c>
      <c r="AI164" s="46">
        <v>1220225</v>
      </c>
      <c r="AJ164" s="45">
        <f>IFERROR(AI164/AF158,"-")</f>
        <v>1.098856814290069E-2</v>
      </c>
      <c r="AK164" s="46">
        <v>17</v>
      </c>
      <c r="AL164" s="45">
        <f>IFERROR(AK164/AG158,"-")</f>
        <v>0.14655172413793102</v>
      </c>
      <c r="AM164" s="187">
        <f t="shared" si="74"/>
        <v>71777.941176470587</v>
      </c>
      <c r="AN164" s="199">
        <f t="shared" si="86"/>
        <v>1.3923013923013922E-3</v>
      </c>
      <c r="AO164" s="371"/>
      <c r="AP164" s="401"/>
      <c r="AQ164" s="228" t="s">
        <v>155</v>
      </c>
      <c r="AR164" s="46">
        <f t="shared" si="82"/>
        <v>34708427</v>
      </c>
      <c r="AS164" s="45">
        <f>IFERROR(AR164/AO158,"-")</f>
        <v>3.2951336208758064E-2</v>
      </c>
      <c r="AT164" s="46">
        <f t="shared" si="70"/>
        <v>182</v>
      </c>
      <c r="AU164" s="45">
        <f>IFERROR(AT164/AP158,"-")</f>
        <v>0.12853107344632769</v>
      </c>
      <c r="AV164" s="187">
        <f t="shared" si="75"/>
        <v>190705.64285714287</v>
      </c>
      <c r="AW164" s="199">
        <f t="shared" si="87"/>
        <v>1.4905814905814906E-2</v>
      </c>
      <c r="AX164" s="217"/>
      <c r="BE164" s="277"/>
      <c r="BG164" s="142"/>
      <c r="BH164" s="264"/>
    </row>
    <row r="165" spans="2:60" s="20" customFormat="1">
      <c r="B165" s="381"/>
      <c r="C165" s="383"/>
      <c r="D165" s="383"/>
      <c r="E165" s="371"/>
      <c r="F165" s="371"/>
      <c r="G165" s="228" t="s">
        <v>165</v>
      </c>
      <c r="H165" s="46">
        <v>3860</v>
      </c>
      <c r="I165" s="45">
        <f>IFERROR(H165/E158,"-")</f>
        <v>4.9875728033805508E-6</v>
      </c>
      <c r="J165" s="46">
        <v>2</v>
      </c>
      <c r="K165" s="45">
        <f>IFERROR(J165/F158,"-")</f>
        <v>1.8587360594795538E-3</v>
      </c>
      <c r="L165" s="187">
        <f t="shared" si="71"/>
        <v>1930</v>
      </c>
      <c r="M165" s="199">
        <f t="shared" si="83"/>
        <v>1.6380016380016381E-4</v>
      </c>
      <c r="N165" s="371"/>
      <c r="O165" s="371"/>
      <c r="P165" s="228" t="s">
        <v>165</v>
      </c>
      <c r="Q165" s="46">
        <v>0</v>
      </c>
      <c r="R165" s="45">
        <f>IFERROR(Q165/N158,"-")</f>
        <v>0</v>
      </c>
      <c r="S165" s="46">
        <v>0</v>
      </c>
      <c r="T165" s="45">
        <f>IFERROR(S165/O158,"-")</f>
        <v>0</v>
      </c>
      <c r="U165" s="187" t="str">
        <f t="shared" si="72"/>
        <v>-</v>
      </c>
      <c r="V165" s="199">
        <f t="shared" si="84"/>
        <v>0</v>
      </c>
      <c r="W165" s="371"/>
      <c r="X165" s="371"/>
      <c r="Y165" s="228" t="s">
        <v>165</v>
      </c>
      <c r="Z165" s="46">
        <v>0</v>
      </c>
      <c r="AA165" s="45">
        <f>IFERROR(Z165/W158,"-")</f>
        <v>0</v>
      </c>
      <c r="AB165" s="46">
        <v>0</v>
      </c>
      <c r="AC165" s="45">
        <f>IFERROR(AB165/X158,"-")</f>
        <v>0</v>
      </c>
      <c r="AD165" s="187" t="str">
        <f t="shared" si="73"/>
        <v>-</v>
      </c>
      <c r="AE165" s="199">
        <f t="shared" si="85"/>
        <v>0</v>
      </c>
      <c r="AF165" s="371"/>
      <c r="AG165" s="371"/>
      <c r="AH165" s="228" t="s">
        <v>165</v>
      </c>
      <c r="AI165" s="46">
        <v>0</v>
      </c>
      <c r="AJ165" s="45">
        <f>IFERROR(AI165/AF158,"-")</f>
        <v>0</v>
      </c>
      <c r="AK165" s="46">
        <v>0</v>
      </c>
      <c r="AL165" s="45">
        <f>IFERROR(AK165/AG158,"-")</f>
        <v>0</v>
      </c>
      <c r="AM165" s="187" t="str">
        <f t="shared" si="74"/>
        <v>-</v>
      </c>
      <c r="AN165" s="199">
        <f t="shared" si="86"/>
        <v>0</v>
      </c>
      <c r="AO165" s="371"/>
      <c r="AP165" s="401"/>
      <c r="AQ165" s="228" t="s">
        <v>165</v>
      </c>
      <c r="AR165" s="46">
        <f t="shared" si="82"/>
        <v>3860</v>
      </c>
      <c r="AS165" s="45">
        <f>IFERROR(AR165/AO158,"-")</f>
        <v>3.6645900940946164E-6</v>
      </c>
      <c r="AT165" s="46">
        <f t="shared" si="70"/>
        <v>2</v>
      </c>
      <c r="AU165" s="45">
        <f>IFERROR(AT165/AP158,"-")</f>
        <v>1.4124293785310734E-3</v>
      </c>
      <c r="AV165" s="187">
        <f t="shared" si="75"/>
        <v>1930</v>
      </c>
      <c r="AW165" s="199">
        <f t="shared" si="87"/>
        <v>1.6380016380016381E-4</v>
      </c>
      <c r="AX165" s="217"/>
      <c r="BE165" s="277"/>
      <c r="BG165" s="142"/>
      <c r="BH165" s="264"/>
    </row>
    <row r="166" spans="2:60" s="20" customFormat="1">
      <c r="B166" s="381"/>
      <c r="C166" s="383"/>
      <c r="D166" s="383"/>
      <c r="E166" s="371"/>
      <c r="F166" s="371"/>
      <c r="G166" s="228" t="s">
        <v>156</v>
      </c>
      <c r="H166" s="46">
        <v>176038</v>
      </c>
      <c r="I166" s="45">
        <f>IFERROR(H166/E158,"-")</f>
        <v>2.2746174641489778E-4</v>
      </c>
      <c r="J166" s="46">
        <v>11</v>
      </c>
      <c r="K166" s="45">
        <f>IFERROR(J166/F158,"-")</f>
        <v>1.0223048327137546E-2</v>
      </c>
      <c r="L166" s="187">
        <f t="shared" si="71"/>
        <v>16003.454545454546</v>
      </c>
      <c r="M166" s="199">
        <f t="shared" si="83"/>
        <v>9.0090090090090091E-4</v>
      </c>
      <c r="N166" s="371"/>
      <c r="O166" s="371"/>
      <c r="P166" s="228" t="s">
        <v>156</v>
      </c>
      <c r="Q166" s="46">
        <v>0</v>
      </c>
      <c r="R166" s="45">
        <f>IFERROR(Q166/N158,"-")</f>
        <v>0</v>
      </c>
      <c r="S166" s="46">
        <v>0</v>
      </c>
      <c r="T166" s="45">
        <f>IFERROR(S166/O158,"-")</f>
        <v>0</v>
      </c>
      <c r="U166" s="187" t="str">
        <f t="shared" si="72"/>
        <v>-</v>
      </c>
      <c r="V166" s="199">
        <f t="shared" si="84"/>
        <v>0</v>
      </c>
      <c r="W166" s="371"/>
      <c r="X166" s="371"/>
      <c r="Y166" s="228" t="s">
        <v>156</v>
      </c>
      <c r="Z166" s="46">
        <v>0</v>
      </c>
      <c r="AA166" s="45">
        <f>IFERROR(Z166/W158,"-")</f>
        <v>0</v>
      </c>
      <c r="AB166" s="46">
        <v>0</v>
      </c>
      <c r="AC166" s="45">
        <f>IFERROR(AB166/X158,"-")</f>
        <v>0</v>
      </c>
      <c r="AD166" s="187" t="str">
        <f t="shared" si="73"/>
        <v>-</v>
      </c>
      <c r="AE166" s="199">
        <f t="shared" si="85"/>
        <v>0</v>
      </c>
      <c r="AF166" s="371"/>
      <c r="AG166" s="371"/>
      <c r="AH166" s="228" t="s">
        <v>156</v>
      </c>
      <c r="AI166" s="46">
        <v>60425</v>
      </c>
      <c r="AJ166" s="45">
        <f>IFERROR(AI166/AF158,"-")</f>
        <v>5.4414901353010646E-4</v>
      </c>
      <c r="AK166" s="46">
        <v>2</v>
      </c>
      <c r="AL166" s="45">
        <f>IFERROR(AK166/AG158,"-")</f>
        <v>1.7241379310344827E-2</v>
      </c>
      <c r="AM166" s="187">
        <f t="shared" si="74"/>
        <v>30212.5</v>
      </c>
      <c r="AN166" s="199">
        <f t="shared" si="86"/>
        <v>1.6380016380016381E-4</v>
      </c>
      <c r="AO166" s="371"/>
      <c r="AP166" s="401"/>
      <c r="AQ166" s="228" t="s">
        <v>156</v>
      </c>
      <c r="AR166" s="46">
        <f t="shared" si="82"/>
        <v>236463</v>
      </c>
      <c r="AS166" s="45">
        <f>IFERROR(AR166/AO158,"-")</f>
        <v>2.2449221953883299E-4</v>
      </c>
      <c r="AT166" s="46">
        <f t="shared" si="70"/>
        <v>13</v>
      </c>
      <c r="AU166" s="45">
        <f>IFERROR(AT166/AP158,"-")</f>
        <v>9.1807909604519778E-3</v>
      </c>
      <c r="AV166" s="187">
        <f t="shared" si="75"/>
        <v>18189.461538461539</v>
      </c>
      <c r="AW166" s="199">
        <f t="shared" si="87"/>
        <v>1.0647010647010647E-3</v>
      </c>
      <c r="AX166" s="217"/>
      <c r="BE166" s="277"/>
      <c r="BG166" s="142"/>
      <c r="BH166" s="264"/>
    </row>
    <row r="167" spans="2:60" s="20" customFormat="1">
      <c r="B167" s="381"/>
      <c r="C167" s="383"/>
      <c r="D167" s="383"/>
      <c r="E167" s="371"/>
      <c r="F167" s="371"/>
      <c r="G167" s="228" t="s">
        <v>157</v>
      </c>
      <c r="H167" s="46">
        <v>993468</v>
      </c>
      <c r="I167" s="45">
        <f>IFERROR(H167/E158,"-")</f>
        <v>1.2836771963287226E-3</v>
      </c>
      <c r="J167" s="46">
        <v>52</v>
      </c>
      <c r="K167" s="45">
        <f>IFERROR(J167/F158,"-")</f>
        <v>4.8327137546468404E-2</v>
      </c>
      <c r="L167" s="187">
        <f t="shared" si="71"/>
        <v>19105.153846153848</v>
      </c>
      <c r="M167" s="199">
        <f t="shared" si="83"/>
        <v>4.258804258804259E-3</v>
      </c>
      <c r="N167" s="371"/>
      <c r="O167" s="371"/>
      <c r="P167" s="228" t="s">
        <v>157</v>
      </c>
      <c r="Q167" s="46">
        <v>20970</v>
      </c>
      <c r="R167" s="45">
        <f>IFERROR(Q167/N158,"-")</f>
        <v>1.9874392324105943E-4</v>
      </c>
      <c r="S167" s="46">
        <v>6</v>
      </c>
      <c r="T167" s="45">
        <f>IFERROR(S167/O158,"-")</f>
        <v>4.5801526717557252E-2</v>
      </c>
      <c r="U167" s="187">
        <f t="shared" si="72"/>
        <v>3495</v>
      </c>
      <c r="V167" s="199">
        <f t="shared" si="84"/>
        <v>4.9140049140049139E-4</v>
      </c>
      <c r="W167" s="371"/>
      <c r="X167" s="371"/>
      <c r="Y167" s="228" t="s">
        <v>157</v>
      </c>
      <c r="Z167" s="46">
        <v>32319</v>
      </c>
      <c r="AA167" s="45">
        <f>IFERROR(Z167/W158,"-")</f>
        <v>5.1428440489310922E-4</v>
      </c>
      <c r="AB167" s="46">
        <v>5</v>
      </c>
      <c r="AC167" s="45">
        <f>IFERROR(AB167/X158,"-")</f>
        <v>5.3763440860215055E-2</v>
      </c>
      <c r="AD167" s="187">
        <f t="shared" si="73"/>
        <v>6463.8</v>
      </c>
      <c r="AE167" s="199">
        <f t="shared" si="85"/>
        <v>4.0950040950040953E-4</v>
      </c>
      <c r="AF167" s="371"/>
      <c r="AG167" s="371"/>
      <c r="AH167" s="228" t="s">
        <v>157</v>
      </c>
      <c r="AI167" s="46">
        <v>336899</v>
      </c>
      <c r="AJ167" s="45">
        <f>IFERROR(AI167/AF158,"-")</f>
        <v>3.0338975342867913E-3</v>
      </c>
      <c r="AK167" s="46">
        <v>15</v>
      </c>
      <c r="AL167" s="45">
        <f>IFERROR(AK167/AG158,"-")</f>
        <v>0.12931034482758622</v>
      </c>
      <c r="AM167" s="187">
        <f t="shared" si="74"/>
        <v>22459.933333333334</v>
      </c>
      <c r="AN167" s="199">
        <f t="shared" si="86"/>
        <v>1.2285012285012285E-3</v>
      </c>
      <c r="AO167" s="371"/>
      <c r="AP167" s="401"/>
      <c r="AQ167" s="228" t="s">
        <v>157</v>
      </c>
      <c r="AR167" s="46">
        <f t="shared" si="82"/>
        <v>1383656</v>
      </c>
      <c r="AS167" s="45">
        <f>IFERROR(AR167/AO158,"-")</f>
        <v>1.313609344879425E-3</v>
      </c>
      <c r="AT167" s="46">
        <f t="shared" si="70"/>
        <v>78</v>
      </c>
      <c r="AU167" s="45">
        <f>IFERROR(AT167/AP158,"-")</f>
        <v>5.5084745762711863E-2</v>
      </c>
      <c r="AV167" s="187">
        <f t="shared" si="75"/>
        <v>17739.179487179488</v>
      </c>
      <c r="AW167" s="199">
        <f t="shared" si="87"/>
        <v>6.3882063882063885E-3</v>
      </c>
      <c r="AX167" s="217"/>
      <c r="BE167" s="277"/>
      <c r="BG167" s="142"/>
      <c r="BH167" s="264"/>
    </row>
    <row r="168" spans="2:60" s="20" customFormat="1">
      <c r="B168" s="381"/>
      <c r="C168" s="383"/>
      <c r="D168" s="383"/>
      <c r="E168" s="371"/>
      <c r="F168" s="371"/>
      <c r="G168" s="228" t="s">
        <v>158</v>
      </c>
      <c r="H168" s="46">
        <v>30680</v>
      </c>
      <c r="I168" s="45">
        <f>IFERROR(H168/E158,"-")</f>
        <v>3.9642158965729351E-5</v>
      </c>
      <c r="J168" s="46">
        <v>3</v>
      </c>
      <c r="K168" s="45">
        <f>IFERROR(J168/F158,"-")</f>
        <v>2.7881040892193307E-3</v>
      </c>
      <c r="L168" s="187">
        <f t="shared" si="71"/>
        <v>10226.666666666666</v>
      </c>
      <c r="M168" s="199">
        <f t="shared" si="83"/>
        <v>2.4570024570024569E-4</v>
      </c>
      <c r="N168" s="371"/>
      <c r="O168" s="371"/>
      <c r="P168" s="228" t="s">
        <v>158</v>
      </c>
      <c r="Q168" s="46">
        <v>9580</v>
      </c>
      <c r="R168" s="45">
        <f>IFERROR(Q168/N158,"-")</f>
        <v>9.079479182877201E-5</v>
      </c>
      <c r="S168" s="46">
        <v>1</v>
      </c>
      <c r="T168" s="45">
        <f>IFERROR(S168/O158,"-")</f>
        <v>7.6335877862595417E-3</v>
      </c>
      <c r="U168" s="187">
        <f t="shared" si="72"/>
        <v>9580</v>
      </c>
      <c r="V168" s="199">
        <f t="shared" si="84"/>
        <v>8.1900081900081903E-5</v>
      </c>
      <c r="W168" s="371"/>
      <c r="X168" s="371"/>
      <c r="Y168" s="228" t="s">
        <v>158</v>
      </c>
      <c r="Z168" s="46">
        <v>3696</v>
      </c>
      <c r="AA168" s="45">
        <f>IFERROR(Z168/W158,"-")</f>
        <v>5.8813551176859796E-5</v>
      </c>
      <c r="AB168" s="46">
        <v>1</v>
      </c>
      <c r="AC168" s="45">
        <f>IFERROR(AB168/X158,"-")</f>
        <v>1.0752688172043012E-2</v>
      </c>
      <c r="AD168" s="187">
        <f t="shared" si="73"/>
        <v>3696</v>
      </c>
      <c r="AE168" s="199">
        <f t="shared" si="85"/>
        <v>8.1900081900081903E-5</v>
      </c>
      <c r="AF168" s="371"/>
      <c r="AG168" s="371"/>
      <c r="AH168" s="228" t="s">
        <v>158</v>
      </c>
      <c r="AI168" s="46">
        <v>25075</v>
      </c>
      <c r="AJ168" s="45">
        <f>IFERROR(AI168/AF158,"-")</f>
        <v>2.2580945824191015E-4</v>
      </c>
      <c r="AK168" s="46">
        <v>3</v>
      </c>
      <c r="AL168" s="45">
        <f>IFERROR(AK168/AG158,"-")</f>
        <v>2.5862068965517241E-2</v>
      </c>
      <c r="AM168" s="187">
        <f t="shared" si="74"/>
        <v>8358.3333333333339</v>
      </c>
      <c r="AN168" s="199">
        <f t="shared" si="86"/>
        <v>2.4570024570024569E-4</v>
      </c>
      <c r="AO168" s="371"/>
      <c r="AP168" s="401"/>
      <c r="AQ168" s="228" t="s">
        <v>158</v>
      </c>
      <c r="AR168" s="46">
        <f t="shared" si="82"/>
        <v>69031</v>
      </c>
      <c r="AS168" s="45">
        <f>IFERROR(AR168/AO158,"-")</f>
        <v>6.5536352016954788E-5</v>
      </c>
      <c r="AT168" s="46">
        <f t="shared" si="70"/>
        <v>8</v>
      </c>
      <c r="AU168" s="45">
        <f>IFERROR(AT168/AP158,"-")</f>
        <v>5.6497175141242938E-3</v>
      </c>
      <c r="AV168" s="187">
        <f t="shared" si="75"/>
        <v>8628.875</v>
      </c>
      <c r="AW168" s="199">
        <f t="shared" si="87"/>
        <v>6.5520065520065522E-4</v>
      </c>
      <c r="AX168" s="217"/>
      <c r="BE168" s="277"/>
      <c r="BG168" s="142"/>
      <c r="BH168" s="264"/>
    </row>
    <row r="169" spans="2:60" s="20" customFormat="1">
      <c r="B169" s="381"/>
      <c r="C169" s="383"/>
      <c r="D169" s="383"/>
      <c r="E169" s="371"/>
      <c r="F169" s="371"/>
      <c r="G169" s="228" t="s">
        <v>159</v>
      </c>
      <c r="H169" s="46">
        <v>923283</v>
      </c>
      <c r="I169" s="45">
        <f>IFERROR(H169/E158,"-")</f>
        <v>1.1929899431667372E-3</v>
      </c>
      <c r="J169" s="46">
        <v>9</v>
      </c>
      <c r="K169" s="45">
        <f>IFERROR(J169/F158,"-")</f>
        <v>8.3643122676579917E-3</v>
      </c>
      <c r="L169" s="187">
        <f t="shared" si="71"/>
        <v>102587</v>
      </c>
      <c r="M169" s="199">
        <f t="shared" si="83"/>
        <v>7.3710073710073708E-4</v>
      </c>
      <c r="N169" s="371"/>
      <c r="O169" s="371"/>
      <c r="P169" s="228" t="s">
        <v>159</v>
      </c>
      <c r="Q169" s="46">
        <v>0</v>
      </c>
      <c r="R169" s="45">
        <f>IFERROR(Q169/N158,"-")</f>
        <v>0</v>
      </c>
      <c r="S169" s="46">
        <v>0</v>
      </c>
      <c r="T169" s="45">
        <f>IFERROR(S169/O158,"-")</f>
        <v>0</v>
      </c>
      <c r="U169" s="187" t="str">
        <f t="shared" si="72"/>
        <v>-</v>
      </c>
      <c r="V169" s="199">
        <f t="shared" si="84"/>
        <v>0</v>
      </c>
      <c r="W169" s="371"/>
      <c r="X169" s="371"/>
      <c r="Y169" s="228" t="s">
        <v>159</v>
      </c>
      <c r="Z169" s="46">
        <v>6812</v>
      </c>
      <c r="AA169" s="45">
        <f>IFERROR(Z169/W158,"-")</f>
        <v>1.0839770308895263E-4</v>
      </c>
      <c r="AB169" s="46">
        <v>2</v>
      </c>
      <c r="AC169" s="45">
        <f>IFERROR(AB169/X158,"-")</f>
        <v>2.1505376344086023E-2</v>
      </c>
      <c r="AD169" s="187">
        <f t="shared" si="73"/>
        <v>3406</v>
      </c>
      <c r="AE169" s="199">
        <f t="shared" si="85"/>
        <v>1.6380016380016381E-4</v>
      </c>
      <c r="AF169" s="371"/>
      <c r="AG169" s="371"/>
      <c r="AH169" s="228" t="s">
        <v>159</v>
      </c>
      <c r="AI169" s="46">
        <v>6530</v>
      </c>
      <c r="AJ169" s="45">
        <f>IFERROR(AI169/AF158,"-")</f>
        <v>5.8805015446447585E-5</v>
      </c>
      <c r="AK169" s="46">
        <v>1</v>
      </c>
      <c r="AL169" s="45">
        <f>IFERROR(AK169/AG158,"-")</f>
        <v>8.6206896551724137E-3</v>
      </c>
      <c r="AM169" s="187">
        <f t="shared" si="74"/>
        <v>6530</v>
      </c>
      <c r="AN169" s="199">
        <f t="shared" si="86"/>
        <v>8.1900081900081903E-5</v>
      </c>
      <c r="AO169" s="371"/>
      <c r="AP169" s="401"/>
      <c r="AQ169" s="228" t="s">
        <v>159</v>
      </c>
      <c r="AR169" s="46">
        <f t="shared" si="82"/>
        <v>936625</v>
      </c>
      <c r="AS169" s="45">
        <f>IFERROR(AR169/AO158,"-")</f>
        <v>8.8920898882937055E-4</v>
      </c>
      <c r="AT169" s="46">
        <f t="shared" si="70"/>
        <v>12</v>
      </c>
      <c r="AU169" s="45">
        <f>IFERROR(AT169/AP158,"-")</f>
        <v>8.4745762711864406E-3</v>
      </c>
      <c r="AV169" s="187">
        <f t="shared" si="75"/>
        <v>78052.083333333328</v>
      </c>
      <c r="AW169" s="199">
        <f t="shared" si="87"/>
        <v>9.8280098280098278E-4</v>
      </c>
      <c r="AX169" s="217"/>
      <c r="BE169" s="277"/>
      <c r="BG169" s="142"/>
      <c r="BH169" s="264"/>
    </row>
    <row r="170" spans="2:60" s="20" customFormat="1">
      <c r="B170" s="381"/>
      <c r="C170" s="383"/>
      <c r="D170" s="383"/>
      <c r="E170" s="371"/>
      <c r="F170" s="371"/>
      <c r="G170" s="228" t="s">
        <v>160</v>
      </c>
      <c r="H170" s="46">
        <v>5485943</v>
      </c>
      <c r="I170" s="45">
        <f>IFERROR(H170/E158,"-")</f>
        <v>7.0884818931854689E-3</v>
      </c>
      <c r="J170" s="46">
        <v>142</v>
      </c>
      <c r="K170" s="45">
        <f>IFERROR(J170/F158,"-")</f>
        <v>0.13197026022304834</v>
      </c>
      <c r="L170" s="187">
        <f t="shared" si="71"/>
        <v>38633.401408450707</v>
      </c>
      <c r="M170" s="199">
        <f t="shared" si="83"/>
        <v>1.162981162981163E-2</v>
      </c>
      <c r="N170" s="371"/>
      <c r="O170" s="371"/>
      <c r="P170" s="228" t="s">
        <v>160</v>
      </c>
      <c r="Q170" s="46">
        <v>399518</v>
      </c>
      <c r="R170" s="45">
        <f>IFERROR(Q170/N158,"-")</f>
        <v>3.7864461004016013E-3</v>
      </c>
      <c r="S170" s="46">
        <v>15</v>
      </c>
      <c r="T170" s="45">
        <f>IFERROR(S170/O158,"-")</f>
        <v>0.11450381679389313</v>
      </c>
      <c r="U170" s="187">
        <f t="shared" si="72"/>
        <v>26634.533333333333</v>
      </c>
      <c r="V170" s="199">
        <f t="shared" si="84"/>
        <v>1.2285012285012285E-3</v>
      </c>
      <c r="W170" s="371"/>
      <c r="X170" s="371"/>
      <c r="Y170" s="228" t="s">
        <v>160</v>
      </c>
      <c r="Z170" s="46">
        <v>605461</v>
      </c>
      <c r="AA170" s="45">
        <f>IFERROR(Z170/W158,"-")</f>
        <v>9.6345539797328753E-3</v>
      </c>
      <c r="AB170" s="46">
        <v>21</v>
      </c>
      <c r="AC170" s="45">
        <f>IFERROR(AB170/X158,"-")</f>
        <v>0.22580645161290322</v>
      </c>
      <c r="AD170" s="187">
        <f t="shared" si="73"/>
        <v>28831.476190476191</v>
      </c>
      <c r="AE170" s="199">
        <f t="shared" si="85"/>
        <v>1.7199017199017199E-3</v>
      </c>
      <c r="AF170" s="371"/>
      <c r="AG170" s="371"/>
      <c r="AH170" s="228" t="s">
        <v>160</v>
      </c>
      <c r="AI170" s="46">
        <v>981155</v>
      </c>
      <c r="AJ170" s="45">
        <f>IFERROR(AI170/AF158,"-")</f>
        <v>8.8356561914792169E-3</v>
      </c>
      <c r="AK170" s="46">
        <v>24</v>
      </c>
      <c r="AL170" s="45">
        <f>IFERROR(AK170/AG158,"-")</f>
        <v>0.20689655172413793</v>
      </c>
      <c r="AM170" s="187">
        <f t="shared" si="74"/>
        <v>40881.458333333336</v>
      </c>
      <c r="AN170" s="199">
        <f t="shared" si="86"/>
        <v>1.9656019656019656E-3</v>
      </c>
      <c r="AO170" s="371"/>
      <c r="AP170" s="401"/>
      <c r="AQ170" s="228" t="s">
        <v>160</v>
      </c>
      <c r="AR170" s="46">
        <f t="shared" si="82"/>
        <v>7472077</v>
      </c>
      <c r="AS170" s="45">
        <f>IFERROR(AR170/AO158,"-")</f>
        <v>7.0938081234487617E-3</v>
      </c>
      <c r="AT170" s="46">
        <f t="shared" si="70"/>
        <v>202</v>
      </c>
      <c r="AU170" s="45">
        <f>IFERROR(AT170/AP158,"-")</f>
        <v>0.14265536723163841</v>
      </c>
      <c r="AV170" s="187">
        <f t="shared" si="75"/>
        <v>36990.480198019803</v>
      </c>
      <c r="AW170" s="199">
        <f t="shared" si="87"/>
        <v>1.6543816543816543E-2</v>
      </c>
      <c r="AX170" s="217"/>
      <c r="BE170" s="277"/>
      <c r="BG170" s="142"/>
      <c r="BH170" s="264"/>
    </row>
    <row r="171" spans="2:60" s="20" customFormat="1">
      <c r="B171" s="381"/>
      <c r="C171" s="383"/>
      <c r="D171" s="383"/>
      <c r="E171" s="371"/>
      <c r="F171" s="371"/>
      <c r="G171" s="228" t="s">
        <v>161</v>
      </c>
      <c r="H171" s="46">
        <v>7509055</v>
      </c>
      <c r="I171" s="45">
        <f>IFERROR(H171/E158,"-")</f>
        <v>9.7025799215255809E-3</v>
      </c>
      <c r="J171" s="46">
        <v>107</v>
      </c>
      <c r="K171" s="45">
        <f>IFERROR(J171/F158,"-")</f>
        <v>9.9442379182156135E-2</v>
      </c>
      <c r="L171" s="187">
        <f t="shared" si="71"/>
        <v>70178.084112149532</v>
      </c>
      <c r="M171" s="199">
        <f t="shared" si="83"/>
        <v>8.7633087633087626E-3</v>
      </c>
      <c r="N171" s="371"/>
      <c r="O171" s="371"/>
      <c r="P171" s="228" t="s">
        <v>161</v>
      </c>
      <c r="Q171" s="46">
        <v>451320</v>
      </c>
      <c r="R171" s="45">
        <f>IFERROR(Q171/N158,"-")</f>
        <v>4.2774014037746753E-3</v>
      </c>
      <c r="S171" s="46">
        <v>14</v>
      </c>
      <c r="T171" s="45">
        <f>IFERROR(S171/O158,"-")</f>
        <v>0.10687022900763359</v>
      </c>
      <c r="U171" s="187">
        <f t="shared" si="72"/>
        <v>32237.142857142859</v>
      </c>
      <c r="V171" s="199">
        <f t="shared" si="84"/>
        <v>1.1466011466011465E-3</v>
      </c>
      <c r="W171" s="371"/>
      <c r="X171" s="371"/>
      <c r="Y171" s="228" t="s">
        <v>161</v>
      </c>
      <c r="Z171" s="46">
        <v>237193</v>
      </c>
      <c r="AA171" s="45">
        <f>IFERROR(Z171/W158,"-")</f>
        <v>3.7743946548411539E-3</v>
      </c>
      <c r="AB171" s="46">
        <v>5</v>
      </c>
      <c r="AC171" s="45">
        <f>IFERROR(AB171/X158,"-")</f>
        <v>5.3763440860215055E-2</v>
      </c>
      <c r="AD171" s="187">
        <f t="shared" si="73"/>
        <v>47438.6</v>
      </c>
      <c r="AE171" s="199">
        <f t="shared" si="85"/>
        <v>4.0950040950040953E-4</v>
      </c>
      <c r="AF171" s="371"/>
      <c r="AG171" s="371"/>
      <c r="AH171" s="228" t="s">
        <v>161</v>
      </c>
      <c r="AI171" s="46">
        <v>2482456</v>
      </c>
      <c r="AJ171" s="45">
        <f>IFERROR(AI171/AF158,"-")</f>
        <v>2.2355415532178635E-2</v>
      </c>
      <c r="AK171" s="46">
        <v>23</v>
      </c>
      <c r="AL171" s="45">
        <f>IFERROR(AK171/AG158,"-")</f>
        <v>0.19827586206896552</v>
      </c>
      <c r="AM171" s="187">
        <f t="shared" si="74"/>
        <v>107932.86956521739</v>
      </c>
      <c r="AN171" s="199">
        <f t="shared" si="86"/>
        <v>1.8837018837018838E-3</v>
      </c>
      <c r="AO171" s="371"/>
      <c r="AP171" s="401"/>
      <c r="AQ171" s="228" t="s">
        <v>161</v>
      </c>
      <c r="AR171" s="46">
        <f t="shared" si="82"/>
        <v>10680024</v>
      </c>
      <c r="AS171" s="45">
        <f>IFERROR(AR171/AO158,"-")</f>
        <v>1.0139354962459265E-2</v>
      </c>
      <c r="AT171" s="46">
        <f t="shared" si="70"/>
        <v>149</v>
      </c>
      <c r="AU171" s="45">
        <f>IFERROR(AT171/AP158,"-")</f>
        <v>0.10522598870056497</v>
      </c>
      <c r="AV171" s="187">
        <f t="shared" si="75"/>
        <v>71678.013422818796</v>
      </c>
      <c r="AW171" s="199">
        <f t="shared" si="87"/>
        <v>1.2203112203112203E-2</v>
      </c>
      <c r="AX171" s="217"/>
      <c r="BE171" s="277"/>
      <c r="BG171" s="142"/>
      <c r="BH171" s="264"/>
    </row>
    <row r="172" spans="2:60" s="20" customFormat="1">
      <c r="B172" s="381"/>
      <c r="C172" s="383"/>
      <c r="D172" s="383"/>
      <c r="E172" s="371"/>
      <c r="F172" s="371"/>
      <c r="G172" s="228" t="s">
        <v>162</v>
      </c>
      <c r="H172" s="46">
        <v>2445059</v>
      </c>
      <c r="I172" s="45">
        <f>IFERROR(H172/E158,"-")</f>
        <v>3.1593030494976287E-3</v>
      </c>
      <c r="J172" s="46">
        <v>66</v>
      </c>
      <c r="K172" s="45">
        <f>IFERROR(J172/F158,"-")</f>
        <v>6.1338289962825282E-2</v>
      </c>
      <c r="L172" s="187">
        <f t="shared" si="71"/>
        <v>37046.348484848488</v>
      </c>
      <c r="M172" s="199">
        <f t="shared" si="83"/>
        <v>5.4054054054054057E-3</v>
      </c>
      <c r="N172" s="371"/>
      <c r="O172" s="371"/>
      <c r="P172" s="228" t="s">
        <v>162</v>
      </c>
      <c r="Q172" s="46">
        <v>204134</v>
      </c>
      <c r="R172" s="45">
        <f>IFERROR(Q172/N158,"-")</f>
        <v>1.934687268807364E-3</v>
      </c>
      <c r="S172" s="46">
        <v>7</v>
      </c>
      <c r="T172" s="45">
        <f>IFERROR(S172/O158,"-")</f>
        <v>5.3435114503816793E-2</v>
      </c>
      <c r="U172" s="187">
        <f t="shared" si="72"/>
        <v>29162</v>
      </c>
      <c r="V172" s="199">
        <f t="shared" si="84"/>
        <v>5.7330057330057325E-4</v>
      </c>
      <c r="W172" s="371"/>
      <c r="X172" s="371"/>
      <c r="Y172" s="228" t="s">
        <v>162</v>
      </c>
      <c r="Z172" s="46">
        <v>583620</v>
      </c>
      <c r="AA172" s="45">
        <f>IFERROR(Z172/W158,"-")</f>
        <v>9.2870034463849883E-3</v>
      </c>
      <c r="AB172" s="46">
        <v>8</v>
      </c>
      <c r="AC172" s="45">
        <f>IFERROR(AB172/X158,"-")</f>
        <v>8.6021505376344093E-2</v>
      </c>
      <c r="AD172" s="187">
        <f t="shared" si="73"/>
        <v>72952.5</v>
      </c>
      <c r="AE172" s="199">
        <f t="shared" si="85"/>
        <v>6.5520065520065522E-4</v>
      </c>
      <c r="AF172" s="371"/>
      <c r="AG172" s="371"/>
      <c r="AH172" s="228" t="s">
        <v>162</v>
      </c>
      <c r="AI172" s="46">
        <v>634152</v>
      </c>
      <c r="AJ172" s="45">
        <f>IFERROR(AI172/AF158,"-")</f>
        <v>5.7107684770896835E-3</v>
      </c>
      <c r="AK172" s="46">
        <v>18</v>
      </c>
      <c r="AL172" s="45">
        <f>IFERROR(AK172/AG158,"-")</f>
        <v>0.15517241379310345</v>
      </c>
      <c r="AM172" s="187">
        <f t="shared" si="74"/>
        <v>35230.666666666664</v>
      </c>
      <c r="AN172" s="199">
        <f t="shared" si="86"/>
        <v>1.4742014742014742E-3</v>
      </c>
      <c r="AO172" s="371"/>
      <c r="AP172" s="401"/>
      <c r="AQ172" s="228" t="s">
        <v>162</v>
      </c>
      <c r="AR172" s="46">
        <f t="shared" si="82"/>
        <v>3866965</v>
      </c>
      <c r="AS172" s="45">
        <f>IFERROR(AR172/AO158,"-")</f>
        <v>3.6712024956504115E-3</v>
      </c>
      <c r="AT172" s="46">
        <f t="shared" si="70"/>
        <v>99</v>
      </c>
      <c r="AU172" s="45">
        <f>IFERROR(AT172/AP158,"-")</f>
        <v>6.991525423728813E-2</v>
      </c>
      <c r="AV172" s="187">
        <f t="shared" si="75"/>
        <v>39060.252525252523</v>
      </c>
      <c r="AW172" s="199">
        <f t="shared" si="87"/>
        <v>8.1081081081081086E-3</v>
      </c>
      <c r="AX172" s="217"/>
      <c r="BE172" s="277"/>
      <c r="BG172" s="142"/>
      <c r="BH172" s="264"/>
    </row>
    <row r="173" spans="2:60" s="20" customFormat="1">
      <c r="B173" s="381"/>
      <c r="C173" s="383"/>
      <c r="D173" s="383"/>
      <c r="E173" s="371"/>
      <c r="F173" s="371"/>
      <c r="G173" s="229" t="s">
        <v>163</v>
      </c>
      <c r="H173" s="48">
        <v>1018283</v>
      </c>
      <c r="I173" s="47">
        <f>IFERROR(H173/E158,"-")</f>
        <v>1.3157410872913879E-3</v>
      </c>
      <c r="J173" s="48">
        <v>108</v>
      </c>
      <c r="K173" s="47">
        <f>IFERROR(J173/F158,"-")</f>
        <v>0.10037174721189591</v>
      </c>
      <c r="L173" s="188">
        <f t="shared" si="71"/>
        <v>9428.5462962962956</v>
      </c>
      <c r="M173" s="200">
        <f t="shared" si="83"/>
        <v>8.8452088452088459E-3</v>
      </c>
      <c r="N173" s="371"/>
      <c r="O173" s="371"/>
      <c r="P173" s="229" t="s">
        <v>163</v>
      </c>
      <c r="Q173" s="48">
        <v>91361</v>
      </c>
      <c r="R173" s="47">
        <f>IFERROR(Q173/N158,"-")</f>
        <v>8.6587713739754075E-4</v>
      </c>
      <c r="S173" s="48">
        <v>10</v>
      </c>
      <c r="T173" s="47">
        <f>IFERROR(S173/O158,"-")</f>
        <v>7.6335877862595422E-2</v>
      </c>
      <c r="U173" s="188">
        <f t="shared" si="72"/>
        <v>9136.1</v>
      </c>
      <c r="V173" s="200">
        <f t="shared" si="84"/>
        <v>8.1900081900081905E-4</v>
      </c>
      <c r="W173" s="371"/>
      <c r="X173" s="371"/>
      <c r="Y173" s="229" t="s">
        <v>163</v>
      </c>
      <c r="Z173" s="48">
        <v>82572</v>
      </c>
      <c r="AA173" s="47">
        <f>IFERROR(Z173/W158,"-")</f>
        <v>1.3139482001557541E-3</v>
      </c>
      <c r="AB173" s="48">
        <v>13</v>
      </c>
      <c r="AC173" s="47">
        <f>IFERROR(AB173/X158,"-")</f>
        <v>0.13978494623655913</v>
      </c>
      <c r="AD173" s="188">
        <f t="shared" si="73"/>
        <v>6351.6923076923076</v>
      </c>
      <c r="AE173" s="200">
        <f t="shared" si="85"/>
        <v>1.0647010647010647E-3</v>
      </c>
      <c r="AF173" s="371"/>
      <c r="AG173" s="371"/>
      <c r="AH173" s="229" t="s">
        <v>163</v>
      </c>
      <c r="AI173" s="48">
        <v>220321</v>
      </c>
      <c r="AJ173" s="47">
        <f>IFERROR(AI173/AF158,"-")</f>
        <v>1.98407041472845E-3</v>
      </c>
      <c r="AK173" s="48">
        <v>16</v>
      </c>
      <c r="AL173" s="47">
        <f>IFERROR(AK173/AG158,"-")</f>
        <v>0.13793103448275862</v>
      </c>
      <c r="AM173" s="188">
        <f t="shared" si="74"/>
        <v>13770.0625</v>
      </c>
      <c r="AN173" s="200">
        <f t="shared" si="86"/>
        <v>1.3104013104013104E-3</v>
      </c>
      <c r="AO173" s="371"/>
      <c r="AP173" s="401"/>
      <c r="AQ173" s="229" t="s">
        <v>163</v>
      </c>
      <c r="AR173" s="48">
        <f t="shared" si="82"/>
        <v>1412537</v>
      </c>
      <c r="AS173" s="47">
        <f>IFERROR(AR173/AO158,"-")</f>
        <v>1.3410282636637635E-3</v>
      </c>
      <c r="AT173" s="48">
        <f t="shared" si="70"/>
        <v>147</v>
      </c>
      <c r="AU173" s="47">
        <f>IFERROR(AT173/AP158,"-")</f>
        <v>0.1038135593220339</v>
      </c>
      <c r="AV173" s="188">
        <f t="shared" si="75"/>
        <v>9609.0952380952385</v>
      </c>
      <c r="AW173" s="200">
        <f t="shared" si="87"/>
        <v>1.203931203931204E-2</v>
      </c>
      <c r="AX173" s="217"/>
      <c r="BE173" s="277"/>
      <c r="BG173" s="142"/>
      <c r="BH173" s="264"/>
    </row>
    <row r="174" spans="2:60" s="20" customFormat="1">
      <c r="B174" s="381"/>
      <c r="C174" s="384"/>
      <c r="D174" s="384"/>
      <c r="E174" s="372"/>
      <c r="F174" s="372"/>
      <c r="G174" s="230" t="s">
        <v>86</v>
      </c>
      <c r="H174" s="49">
        <f>SUM(H158:H173)</f>
        <v>141574925</v>
      </c>
      <c r="I174" s="47">
        <f>IFERROR(H174/E158,"-")</f>
        <v>0.18293141076959618</v>
      </c>
      <c r="J174" s="48">
        <v>874</v>
      </c>
      <c r="K174" s="47">
        <f>IFERROR(J174/F158,"-")</f>
        <v>0.81226765799256506</v>
      </c>
      <c r="L174" s="188">
        <f t="shared" si="71"/>
        <v>161985.0400457666</v>
      </c>
      <c r="M174" s="201">
        <f t="shared" si="83"/>
        <v>7.1580671580671579E-2</v>
      </c>
      <c r="N174" s="372"/>
      <c r="O174" s="372"/>
      <c r="P174" s="230" t="s">
        <v>86</v>
      </c>
      <c r="Q174" s="49">
        <f>SUM(Q158:Q173)</f>
        <v>17153831</v>
      </c>
      <c r="R174" s="47">
        <f>IFERROR(Q174/N158,"-")</f>
        <v>0.16257604537692444</v>
      </c>
      <c r="S174" s="48">
        <v>112</v>
      </c>
      <c r="T174" s="47">
        <f>IFERROR(S174/O158,"-")</f>
        <v>0.85496183206106868</v>
      </c>
      <c r="U174" s="188">
        <f t="shared" si="72"/>
        <v>153159.20535714287</v>
      </c>
      <c r="V174" s="201">
        <f t="shared" si="84"/>
        <v>9.172809172809172E-3</v>
      </c>
      <c r="W174" s="372"/>
      <c r="X174" s="372"/>
      <c r="Y174" s="230" t="s">
        <v>86</v>
      </c>
      <c r="Z174" s="49">
        <f>SUM(Z158:Z173)</f>
        <v>15268282</v>
      </c>
      <c r="AA174" s="47">
        <f>IFERROR(Z174/W158,"-")</f>
        <v>0.24296046666388724</v>
      </c>
      <c r="AB174" s="48">
        <v>86</v>
      </c>
      <c r="AC174" s="47">
        <f>IFERROR(AB174/X158,"-")</f>
        <v>0.92473118279569888</v>
      </c>
      <c r="AD174" s="188">
        <f t="shared" si="73"/>
        <v>177538.16279069768</v>
      </c>
      <c r="AE174" s="201">
        <f t="shared" si="85"/>
        <v>7.0434070434070434E-3</v>
      </c>
      <c r="AF174" s="372"/>
      <c r="AG174" s="372"/>
      <c r="AH174" s="230" t="s">
        <v>86</v>
      </c>
      <c r="AI174" s="49">
        <f>SUM(AI158:AI173)</f>
        <v>18354600</v>
      </c>
      <c r="AJ174" s="47">
        <f>IFERROR(AI174/AF158,"-")</f>
        <v>0.16528982182440535</v>
      </c>
      <c r="AK174" s="48">
        <v>110</v>
      </c>
      <c r="AL174" s="47">
        <f>IFERROR(AK174/AG158,"-")</f>
        <v>0.94827586206896552</v>
      </c>
      <c r="AM174" s="188">
        <f t="shared" si="74"/>
        <v>166860</v>
      </c>
      <c r="AN174" s="201">
        <f t="shared" si="86"/>
        <v>9.0090090090090089E-3</v>
      </c>
      <c r="AO174" s="372"/>
      <c r="AP174" s="402"/>
      <c r="AQ174" s="230" t="s">
        <v>86</v>
      </c>
      <c r="AR174" s="49">
        <f>SUM(AR158:AR173)</f>
        <v>192351638</v>
      </c>
      <c r="AS174" s="47">
        <f>IFERROR(AR174/AO158,"-")</f>
        <v>0.18261396559525223</v>
      </c>
      <c r="AT174" s="48">
        <f t="shared" si="70"/>
        <v>1182</v>
      </c>
      <c r="AU174" s="47">
        <f>IFERROR(AT174/AP158,"-")</f>
        <v>0.8347457627118644</v>
      </c>
      <c r="AV174" s="188">
        <f t="shared" si="75"/>
        <v>162734.04230118444</v>
      </c>
      <c r="AW174" s="201">
        <f t="shared" si="87"/>
        <v>9.680589680589681E-2</v>
      </c>
      <c r="AX174" s="217"/>
      <c r="BE174" s="277"/>
      <c r="BG174" s="142"/>
      <c r="BH174" s="264"/>
    </row>
    <row r="175" spans="2:60" s="20" customFormat="1">
      <c r="B175" s="381">
        <v>11</v>
      </c>
      <c r="C175" s="382" t="s">
        <v>60</v>
      </c>
      <c r="D175" s="385">
        <f>BA15</f>
        <v>21258</v>
      </c>
      <c r="E175" s="380">
        <v>1132451630</v>
      </c>
      <c r="F175" s="380">
        <v>1792</v>
      </c>
      <c r="G175" s="226" t="s">
        <v>149</v>
      </c>
      <c r="H175" s="44">
        <v>12265359</v>
      </c>
      <c r="I175" s="43">
        <f>IFERROR(H175/E175,"-")</f>
        <v>1.0830801665233154E-2</v>
      </c>
      <c r="J175" s="44">
        <v>313</v>
      </c>
      <c r="K175" s="43">
        <f>IFERROR(J175/F175,"-")</f>
        <v>0.17466517857142858</v>
      </c>
      <c r="L175" s="186">
        <f t="shared" si="71"/>
        <v>39186.45047923323</v>
      </c>
      <c r="M175" s="198">
        <f>IFERROR(J175/$BA$15,0)</f>
        <v>1.4723868661209897E-2</v>
      </c>
      <c r="N175" s="380">
        <v>203563690</v>
      </c>
      <c r="O175" s="380">
        <v>259</v>
      </c>
      <c r="P175" s="226" t="s">
        <v>149</v>
      </c>
      <c r="Q175" s="44">
        <v>1995933</v>
      </c>
      <c r="R175" s="43">
        <f>IFERROR(Q175/N175,"-")</f>
        <v>9.8049558838317376E-3</v>
      </c>
      <c r="S175" s="44">
        <v>48</v>
      </c>
      <c r="T175" s="43">
        <f>IFERROR(S175/O175,"-")</f>
        <v>0.18532818532818532</v>
      </c>
      <c r="U175" s="186">
        <f t="shared" si="72"/>
        <v>41581.9375</v>
      </c>
      <c r="V175" s="198">
        <f>IFERROR(S175/$BA$15,0)</f>
        <v>2.2579734688117415E-3</v>
      </c>
      <c r="W175" s="380">
        <v>104328880</v>
      </c>
      <c r="X175" s="380">
        <v>147</v>
      </c>
      <c r="Y175" s="226" t="s">
        <v>149</v>
      </c>
      <c r="Z175" s="44">
        <v>4737347</v>
      </c>
      <c r="AA175" s="43">
        <f>IFERROR(Z175/W175,"-")</f>
        <v>4.5407819963177984E-2</v>
      </c>
      <c r="AB175" s="44">
        <v>33</v>
      </c>
      <c r="AC175" s="43">
        <f>IFERROR(AB175/X175,"-")</f>
        <v>0.22448979591836735</v>
      </c>
      <c r="AD175" s="186">
        <f t="shared" si="73"/>
        <v>143555.9696969697</v>
      </c>
      <c r="AE175" s="198">
        <f>IFERROR(AB175/$BA$15,0)</f>
        <v>1.5523567598080723E-3</v>
      </c>
      <c r="AF175" s="380">
        <v>263917560</v>
      </c>
      <c r="AG175" s="380">
        <v>303</v>
      </c>
      <c r="AH175" s="226" t="s">
        <v>149</v>
      </c>
      <c r="AI175" s="44">
        <v>15268151</v>
      </c>
      <c r="AJ175" s="43">
        <f>IFERROR(AI175/AF175,"-")</f>
        <v>5.7851970895760024E-2</v>
      </c>
      <c r="AK175" s="44">
        <v>73</v>
      </c>
      <c r="AL175" s="43">
        <f>IFERROR(AK175/AG175,"-")</f>
        <v>0.24092409240924093</v>
      </c>
      <c r="AM175" s="186">
        <f t="shared" si="74"/>
        <v>209152.75342465754</v>
      </c>
      <c r="AN175" s="198">
        <f>IFERROR(AK175/$BA$15,0)</f>
        <v>3.4340013171511902E-3</v>
      </c>
      <c r="AO175" s="380">
        <f>SUM(E175,N175,W175,AF175)</f>
        <v>1704261760</v>
      </c>
      <c r="AP175" s="400">
        <f>SUM(F175,O175,X175,AG175)</f>
        <v>2501</v>
      </c>
      <c r="AQ175" s="226" t="s">
        <v>149</v>
      </c>
      <c r="AR175" s="44">
        <f t="shared" ref="AR175:AR190" si="88">SUM(H175,Q175,Z175,AI175)</f>
        <v>34266790</v>
      </c>
      <c r="AS175" s="43">
        <f>IFERROR(AR175/AO175,"-")</f>
        <v>2.0106529879541511E-2</v>
      </c>
      <c r="AT175" s="44">
        <f t="shared" si="70"/>
        <v>467</v>
      </c>
      <c r="AU175" s="43">
        <f>IFERROR(AT175/AP175,"-")</f>
        <v>0.18672530987604957</v>
      </c>
      <c r="AV175" s="186">
        <f t="shared" si="75"/>
        <v>73376.423982869383</v>
      </c>
      <c r="AW175" s="198">
        <f>IFERROR(AT175/$BA$15,0)</f>
        <v>2.1968200206980901E-2</v>
      </c>
      <c r="AX175" s="217"/>
      <c r="BE175" s="277"/>
      <c r="BG175" s="142"/>
      <c r="BH175" s="264"/>
    </row>
    <row r="176" spans="2:60" s="20" customFormat="1">
      <c r="B176" s="381"/>
      <c r="C176" s="383"/>
      <c r="D176" s="383"/>
      <c r="E176" s="371"/>
      <c r="F176" s="371"/>
      <c r="G176" s="227" t="s">
        <v>150</v>
      </c>
      <c r="H176" s="46">
        <v>17481600</v>
      </c>
      <c r="I176" s="45">
        <f>IFERROR(H176/E175,"-")</f>
        <v>1.5436950715502083E-2</v>
      </c>
      <c r="J176" s="46">
        <v>494</v>
      </c>
      <c r="K176" s="45">
        <f>IFERROR(J176/F175,"-")</f>
        <v>0.27566964285714285</v>
      </c>
      <c r="L176" s="187">
        <f t="shared" si="71"/>
        <v>35387.854251012148</v>
      </c>
      <c r="M176" s="199">
        <f t="shared" ref="M176:M191" si="89">IFERROR(J176/$BA$15,0)</f>
        <v>2.3238310283187506E-2</v>
      </c>
      <c r="N176" s="371"/>
      <c r="O176" s="371"/>
      <c r="P176" s="227" t="s">
        <v>150</v>
      </c>
      <c r="Q176" s="46">
        <v>3936999</v>
      </c>
      <c r="R176" s="45">
        <f>IFERROR(Q176/N175,"-")</f>
        <v>1.9340379416388061E-2</v>
      </c>
      <c r="S176" s="46">
        <v>83</v>
      </c>
      <c r="T176" s="45">
        <f>IFERROR(S176/O175,"-")</f>
        <v>0.32046332046332049</v>
      </c>
      <c r="U176" s="187">
        <f t="shared" si="72"/>
        <v>47433.722891566264</v>
      </c>
      <c r="V176" s="199">
        <f t="shared" ref="V176:V191" si="90">IFERROR(S176/$BA$15,0)</f>
        <v>3.9044124564869697E-3</v>
      </c>
      <c r="W176" s="371"/>
      <c r="X176" s="371"/>
      <c r="Y176" s="227" t="s">
        <v>150</v>
      </c>
      <c r="Z176" s="46">
        <v>1774349</v>
      </c>
      <c r="AA176" s="45">
        <f>IFERROR(Z176/W175,"-")</f>
        <v>1.700726586923966E-2</v>
      </c>
      <c r="AB176" s="46">
        <v>51</v>
      </c>
      <c r="AC176" s="45">
        <f>IFERROR(AB176/X175,"-")</f>
        <v>0.34693877551020408</v>
      </c>
      <c r="AD176" s="187">
        <f t="shared" si="73"/>
        <v>34791.156862745098</v>
      </c>
      <c r="AE176" s="199">
        <f t="shared" ref="AE176:AE191" si="91">IFERROR(AB176/$BA$15,0)</f>
        <v>2.3990968106124754E-3</v>
      </c>
      <c r="AF176" s="371"/>
      <c r="AG176" s="371"/>
      <c r="AH176" s="227" t="s">
        <v>150</v>
      </c>
      <c r="AI176" s="46">
        <v>5059569</v>
      </c>
      <c r="AJ176" s="45">
        <f>IFERROR(AI176/AF175,"-")</f>
        <v>1.9171020677820755E-2</v>
      </c>
      <c r="AK176" s="46">
        <v>110</v>
      </c>
      <c r="AL176" s="45">
        <f>IFERROR(AK176/AG175,"-")</f>
        <v>0.36303630363036304</v>
      </c>
      <c r="AM176" s="187">
        <f t="shared" si="74"/>
        <v>45996.081818181818</v>
      </c>
      <c r="AN176" s="199">
        <f t="shared" ref="AN176:AN191" si="92">IFERROR(AK176/$BA$15,0)</f>
        <v>5.1745225326935741E-3</v>
      </c>
      <c r="AO176" s="371"/>
      <c r="AP176" s="401"/>
      <c r="AQ176" s="227" t="s">
        <v>150</v>
      </c>
      <c r="AR176" s="46">
        <f t="shared" si="88"/>
        <v>28252517</v>
      </c>
      <c r="AS176" s="45">
        <f>IFERROR(AR176/AO175,"-")</f>
        <v>1.657756904667039E-2</v>
      </c>
      <c r="AT176" s="46">
        <f t="shared" si="70"/>
        <v>738</v>
      </c>
      <c r="AU176" s="45">
        <f>IFERROR(AT176/AP175,"-")</f>
        <v>0.29508196721311475</v>
      </c>
      <c r="AV176" s="187">
        <f t="shared" si="75"/>
        <v>38282.543360433607</v>
      </c>
      <c r="AW176" s="199">
        <f t="shared" ref="AW176:AW191" si="93">IFERROR(AT176/$BA$15,0)</f>
        <v>3.4716342082980522E-2</v>
      </c>
      <c r="AX176" s="217"/>
      <c r="BE176" s="277"/>
      <c r="BG176" s="142"/>
      <c r="BH176" s="264"/>
    </row>
    <row r="177" spans="2:60" s="20" customFormat="1">
      <c r="B177" s="381"/>
      <c r="C177" s="383"/>
      <c r="D177" s="383"/>
      <c r="E177" s="371"/>
      <c r="F177" s="371"/>
      <c r="G177" s="228" t="s">
        <v>151</v>
      </c>
      <c r="H177" s="46">
        <v>21381281</v>
      </c>
      <c r="I177" s="45">
        <f>IFERROR(H177/E175,"-")</f>
        <v>1.8880524724927985E-2</v>
      </c>
      <c r="J177" s="46">
        <v>554</v>
      </c>
      <c r="K177" s="45">
        <f>IFERROR(J177/F175,"-")</f>
        <v>0.3091517857142857</v>
      </c>
      <c r="L177" s="187">
        <f t="shared" si="71"/>
        <v>38594.370036101085</v>
      </c>
      <c r="M177" s="199">
        <f t="shared" si="89"/>
        <v>2.6060777119202183E-2</v>
      </c>
      <c r="N177" s="371"/>
      <c r="O177" s="371"/>
      <c r="P177" s="228" t="s">
        <v>151</v>
      </c>
      <c r="Q177" s="46">
        <v>4057745</v>
      </c>
      <c r="R177" s="45">
        <f>IFERROR(Q177/N175,"-")</f>
        <v>1.9933540210437334E-2</v>
      </c>
      <c r="S177" s="46">
        <v>82</v>
      </c>
      <c r="T177" s="45">
        <f>IFERROR(S177/O175,"-")</f>
        <v>0.31660231660231658</v>
      </c>
      <c r="U177" s="187">
        <f t="shared" si="72"/>
        <v>49484.695121951219</v>
      </c>
      <c r="V177" s="199">
        <f t="shared" si="90"/>
        <v>3.8573713425533915E-3</v>
      </c>
      <c r="W177" s="371"/>
      <c r="X177" s="371"/>
      <c r="Y177" s="228" t="s">
        <v>151</v>
      </c>
      <c r="Z177" s="46">
        <v>1943544</v>
      </c>
      <c r="AA177" s="45">
        <f>IFERROR(Z177/W175,"-")</f>
        <v>1.8629012407686156E-2</v>
      </c>
      <c r="AB177" s="46">
        <v>55</v>
      </c>
      <c r="AC177" s="45">
        <f>IFERROR(AB177/X175,"-")</f>
        <v>0.37414965986394561</v>
      </c>
      <c r="AD177" s="187">
        <f t="shared" si="73"/>
        <v>35337.163636363635</v>
      </c>
      <c r="AE177" s="199">
        <f t="shared" si="91"/>
        <v>2.5872612663467871E-3</v>
      </c>
      <c r="AF177" s="371"/>
      <c r="AG177" s="371"/>
      <c r="AH177" s="228" t="s">
        <v>151</v>
      </c>
      <c r="AI177" s="46">
        <v>5529652</v>
      </c>
      <c r="AJ177" s="45">
        <f>IFERROR(AI177/AF175,"-")</f>
        <v>2.0952194314012299E-2</v>
      </c>
      <c r="AK177" s="46">
        <v>109</v>
      </c>
      <c r="AL177" s="45">
        <f>IFERROR(AK177/AG175,"-")</f>
        <v>0.35973597359735976</v>
      </c>
      <c r="AM177" s="187">
        <f t="shared" si="74"/>
        <v>50730.752293577985</v>
      </c>
      <c r="AN177" s="199">
        <f t="shared" si="92"/>
        <v>5.127481418759996E-3</v>
      </c>
      <c r="AO177" s="371"/>
      <c r="AP177" s="401"/>
      <c r="AQ177" s="228" t="s">
        <v>151</v>
      </c>
      <c r="AR177" s="46">
        <f t="shared" si="88"/>
        <v>32912222</v>
      </c>
      <c r="AS177" s="45">
        <f>IFERROR(AR177/AO175,"-")</f>
        <v>1.9311717702332299E-2</v>
      </c>
      <c r="AT177" s="46">
        <f t="shared" si="70"/>
        <v>800</v>
      </c>
      <c r="AU177" s="45">
        <f>IFERROR(AT177/AP175,"-")</f>
        <v>0.31987205117952822</v>
      </c>
      <c r="AV177" s="187">
        <f t="shared" si="75"/>
        <v>41140.277499999997</v>
      </c>
      <c r="AW177" s="199">
        <f t="shared" si="93"/>
        <v>3.7632891146862357E-2</v>
      </c>
      <c r="AX177" s="217"/>
      <c r="BE177" s="277"/>
      <c r="BG177" s="142"/>
      <c r="BH177" s="264"/>
    </row>
    <row r="178" spans="2:60" s="20" customFormat="1">
      <c r="B178" s="381"/>
      <c r="C178" s="383"/>
      <c r="D178" s="383"/>
      <c r="E178" s="371"/>
      <c r="F178" s="371"/>
      <c r="G178" s="228" t="s">
        <v>152</v>
      </c>
      <c r="H178" s="46">
        <v>1402514</v>
      </c>
      <c r="I178" s="45">
        <f>IFERROR(H178/E175,"-")</f>
        <v>1.2384758543726941E-3</v>
      </c>
      <c r="J178" s="46">
        <v>56</v>
      </c>
      <c r="K178" s="45">
        <f>IFERROR(J178/F175,"-")</f>
        <v>3.125E-2</v>
      </c>
      <c r="L178" s="187">
        <f t="shared" si="71"/>
        <v>25044.892857142859</v>
      </c>
      <c r="M178" s="199">
        <f t="shared" si="89"/>
        <v>2.6343023802803652E-3</v>
      </c>
      <c r="N178" s="371"/>
      <c r="O178" s="371"/>
      <c r="P178" s="228" t="s">
        <v>152</v>
      </c>
      <c r="Q178" s="46">
        <v>18734</v>
      </c>
      <c r="R178" s="45">
        <f>IFERROR(Q178/N175,"-")</f>
        <v>9.2030165104592078E-5</v>
      </c>
      <c r="S178" s="46">
        <v>5</v>
      </c>
      <c r="T178" s="45">
        <f>IFERROR(S178/O175,"-")</f>
        <v>1.9305019305019305E-2</v>
      </c>
      <c r="U178" s="187">
        <f t="shared" si="72"/>
        <v>3746.8</v>
      </c>
      <c r="V178" s="199">
        <f t="shared" si="90"/>
        <v>2.3520556966788973E-4</v>
      </c>
      <c r="W178" s="371"/>
      <c r="X178" s="371"/>
      <c r="Y178" s="228" t="s">
        <v>152</v>
      </c>
      <c r="Z178" s="46">
        <v>148102</v>
      </c>
      <c r="AA178" s="45">
        <f>IFERROR(Z178/W175,"-")</f>
        <v>1.4195685796684484E-3</v>
      </c>
      <c r="AB178" s="46">
        <v>7</v>
      </c>
      <c r="AC178" s="45">
        <f>IFERROR(AB178/X175,"-")</f>
        <v>4.7619047619047616E-2</v>
      </c>
      <c r="AD178" s="187">
        <f t="shared" si="73"/>
        <v>21157.428571428572</v>
      </c>
      <c r="AE178" s="199">
        <f t="shared" si="91"/>
        <v>3.2928779753504565E-4</v>
      </c>
      <c r="AF178" s="371"/>
      <c r="AG178" s="371"/>
      <c r="AH178" s="228" t="s">
        <v>152</v>
      </c>
      <c r="AI178" s="46">
        <v>303265</v>
      </c>
      <c r="AJ178" s="45">
        <f>IFERROR(AI178/AF175,"-")</f>
        <v>1.1490898900399049E-3</v>
      </c>
      <c r="AK178" s="46">
        <v>15</v>
      </c>
      <c r="AL178" s="45">
        <f>IFERROR(AK178/AG175,"-")</f>
        <v>4.9504950495049507E-2</v>
      </c>
      <c r="AM178" s="187">
        <f t="shared" si="74"/>
        <v>20217.666666666668</v>
      </c>
      <c r="AN178" s="199">
        <f t="shared" si="92"/>
        <v>7.056167090036692E-4</v>
      </c>
      <c r="AO178" s="371"/>
      <c r="AP178" s="401"/>
      <c r="AQ178" s="228" t="s">
        <v>152</v>
      </c>
      <c r="AR178" s="46">
        <f t="shared" si="88"/>
        <v>1872615</v>
      </c>
      <c r="AS178" s="45">
        <f>IFERROR(AR178/AO175,"-")</f>
        <v>1.0987836751086876E-3</v>
      </c>
      <c r="AT178" s="46">
        <f t="shared" si="70"/>
        <v>83</v>
      </c>
      <c r="AU178" s="45">
        <f>IFERROR(AT178/AP175,"-")</f>
        <v>3.3186725309876049E-2</v>
      </c>
      <c r="AV178" s="187">
        <f t="shared" si="75"/>
        <v>22561.626506024095</v>
      </c>
      <c r="AW178" s="199">
        <f t="shared" si="93"/>
        <v>3.9044124564869697E-3</v>
      </c>
      <c r="AX178" s="217"/>
      <c r="BE178" s="277"/>
      <c r="BG178" s="142"/>
      <c r="BH178" s="264"/>
    </row>
    <row r="179" spans="2:60" s="20" customFormat="1">
      <c r="B179" s="381"/>
      <c r="C179" s="383"/>
      <c r="D179" s="383"/>
      <c r="E179" s="371"/>
      <c r="F179" s="371"/>
      <c r="G179" s="228" t="s">
        <v>153</v>
      </c>
      <c r="H179" s="46">
        <v>22422184</v>
      </c>
      <c r="I179" s="45">
        <f>IFERROR(H179/E175,"-")</f>
        <v>1.9799683629754677E-2</v>
      </c>
      <c r="J179" s="46">
        <v>588</v>
      </c>
      <c r="K179" s="45">
        <f>IFERROR(J179/F175,"-")</f>
        <v>0.328125</v>
      </c>
      <c r="L179" s="187">
        <f t="shared" si="71"/>
        <v>38132.965986394556</v>
      </c>
      <c r="M179" s="199">
        <f t="shared" si="89"/>
        <v>2.7660174992943834E-2</v>
      </c>
      <c r="N179" s="371"/>
      <c r="O179" s="371"/>
      <c r="P179" s="228" t="s">
        <v>153</v>
      </c>
      <c r="Q179" s="46">
        <v>5073540</v>
      </c>
      <c r="R179" s="45">
        <f>IFERROR(Q179/N175,"-")</f>
        <v>2.4923600078186833E-2</v>
      </c>
      <c r="S179" s="46">
        <v>110</v>
      </c>
      <c r="T179" s="45">
        <f>IFERROR(S179/O175,"-")</f>
        <v>0.42471042471042469</v>
      </c>
      <c r="U179" s="187">
        <f t="shared" si="72"/>
        <v>46123.090909090912</v>
      </c>
      <c r="V179" s="199">
        <f t="shared" si="90"/>
        <v>5.1745225326935741E-3</v>
      </c>
      <c r="W179" s="371"/>
      <c r="X179" s="371"/>
      <c r="Y179" s="228" t="s">
        <v>153</v>
      </c>
      <c r="Z179" s="46">
        <v>4747892</v>
      </c>
      <c r="AA179" s="45">
        <f>IFERROR(Z179/W175,"-")</f>
        <v>4.5508894564956513E-2</v>
      </c>
      <c r="AB179" s="46">
        <v>65</v>
      </c>
      <c r="AC179" s="45">
        <f>IFERROR(AB179/X175,"-")</f>
        <v>0.44217687074829931</v>
      </c>
      <c r="AD179" s="187">
        <f t="shared" si="73"/>
        <v>73044.492307692301</v>
      </c>
      <c r="AE179" s="199">
        <f t="shared" si="91"/>
        <v>3.0576724056825665E-3</v>
      </c>
      <c r="AF179" s="371"/>
      <c r="AG179" s="371"/>
      <c r="AH179" s="228" t="s">
        <v>153</v>
      </c>
      <c r="AI179" s="46">
        <v>3920911</v>
      </c>
      <c r="AJ179" s="45">
        <f>IFERROR(AI179/AF175,"-")</f>
        <v>1.4856574909225442E-2</v>
      </c>
      <c r="AK179" s="46">
        <v>119</v>
      </c>
      <c r="AL179" s="45">
        <f>IFERROR(AK179/AG175,"-")</f>
        <v>0.39273927392739272</v>
      </c>
      <c r="AM179" s="187">
        <f t="shared" si="74"/>
        <v>32948.831932773108</v>
      </c>
      <c r="AN179" s="199">
        <f t="shared" si="92"/>
        <v>5.5978925580957755E-3</v>
      </c>
      <c r="AO179" s="371"/>
      <c r="AP179" s="401"/>
      <c r="AQ179" s="228" t="s">
        <v>153</v>
      </c>
      <c r="AR179" s="46">
        <f t="shared" si="88"/>
        <v>36164527</v>
      </c>
      <c r="AS179" s="45">
        <f>IFERROR(AR179/AO175,"-")</f>
        <v>2.122005424800472E-2</v>
      </c>
      <c r="AT179" s="46">
        <f t="shared" si="70"/>
        <v>882</v>
      </c>
      <c r="AU179" s="45">
        <f>IFERROR(AT179/AP175,"-")</f>
        <v>0.35265893642542984</v>
      </c>
      <c r="AV179" s="187">
        <f t="shared" si="75"/>
        <v>41002.865079365081</v>
      </c>
      <c r="AW179" s="199">
        <f t="shared" si="93"/>
        <v>4.1490262489415751E-2</v>
      </c>
      <c r="AX179" s="217"/>
      <c r="BE179" s="277"/>
      <c r="BG179" s="142"/>
      <c r="BH179" s="264"/>
    </row>
    <row r="180" spans="2:60" s="20" customFormat="1">
      <c r="B180" s="381"/>
      <c r="C180" s="383"/>
      <c r="D180" s="383"/>
      <c r="E180" s="371"/>
      <c r="F180" s="371"/>
      <c r="G180" s="228" t="s">
        <v>154</v>
      </c>
      <c r="H180" s="46">
        <v>49119945</v>
      </c>
      <c r="I180" s="45">
        <f>IFERROR(H180/E175,"-")</f>
        <v>4.3374872443779341E-2</v>
      </c>
      <c r="J180" s="46">
        <v>764</v>
      </c>
      <c r="K180" s="45">
        <f>IFERROR(J180/F175,"-")</f>
        <v>0.4263392857142857</v>
      </c>
      <c r="L180" s="187">
        <f t="shared" si="71"/>
        <v>64293.121727748694</v>
      </c>
      <c r="M180" s="199">
        <f t="shared" si="89"/>
        <v>3.5939411045253548E-2</v>
      </c>
      <c r="N180" s="371"/>
      <c r="O180" s="371"/>
      <c r="P180" s="228" t="s">
        <v>154</v>
      </c>
      <c r="Q180" s="46">
        <v>9276088</v>
      </c>
      <c r="R180" s="45">
        <f>IFERROR(Q180/N175,"-")</f>
        <v>4.5568480311984912E-2</v>
      </c>
      <c r="S180" s="46">
        <v>129</v>
      </c>
      <c r="T180" s="45">
        <f>IFERROR(S180/O175,"-")</f>
        <v>0.49806949806949807</v>
      </c>
      <c r="U180" s="187">
        <f t="shared" si="72"/>
        <v>71907.658914728687</v>
      </c>
      <c r="V180" s="199">
        <f t="shared" si="90"/>
        <v>6.0683036974315549E-3</v>
      </c>
      <c r="W180" s="371"/>
      <c r="X180" s="371"/>
      <c r="Y180" s="228" t="s">
        <v>154</v>
      </c>
      <c r="Z180" s="46">
        <v>4423598</v>
      </c>
      <c r="AA180" s="45">
        <f>IFERROR(Z180/W175,"-")</f>
        <v>4.2400512686420096E-2</v>
      </c>
      <c r="AB180" s="46">
        <v>66</v>
      </c>
      <c r="AC180" s="45">
        <f>IFERROR(AB180/X175,"-")</f>
        <v>0.44897959183673469</v>
      </c>
      <c r="AD180" s="187">
        <f t="shared" si="73"/>
        <v>67024.212121212127</v>
      </c>
      <c r="AE180" s="199">
        <f t="shared" si="91"/>
        <v>3.1047135196161446E-3</v>
      </c>
      <c r="AF180" s="371"/>
      <c r="AG180" s="371"/>
      <c r="AH180" s="228" t="s">
        <v>154</v>
      </c>
      <c r="AI180" s="46">
        <v>9885611</v>
      </c>
      <c r="AJ180" s="45">
        <f>IFERROR(AI180/AF175,"-")</f>
        <v>3.7457193071957773E-2</v>
      </c>
      <c r="AK180" s="46">
        <v>145</v>
      </c>
      <c r="AL180" s="45">
        <f>IFERROR(AK180/AG175,"-")</f>
        <v>0.47854785478547857</v>
      </c>
      <c r="AM180" s="187">
        <f t="shared" si="74"/>
        <v>68176.627586206901</v>
      </c>
      <c r="AN180" s="199">
        <f t="shared" si="92"/>
        <v>6.8209615203688023E-3</v>
      </c>
      <c r="AO180" s="371"/>
      <c r="AP180" s="401"/>
      <c r="AQ180" s="228" t="s">
        <v>154</v>
      </c>
      <c r="AR180" s="46">
        <f t="shared" si="88"/>
        <v>72705242</v>
      </c>
      <c r="AS180" s="45">
        <f>IFERROR(AR180/AO175,"-")</f>
        <v>4.2660842193631102E-2</v>
      </c>
      <c r="AT180" s="46">
        <f t="shared" si="70"/>
        <v>1104</v>
      </c>
      <c r="AU180" s="45">
        <f>IFERROR(AT180/AP175,"-")</f>
        <v>0.44142343062774891</v>
      </c>
      <c r="AV180" s="187">
        <f t="shared" si="75"/>
        <v>65856.197463768112</v>
      </c>
      <c r="AW180" s="199">
        <f t="shared" si="93"/>
        <v>5.193338978267005E-2</v>
      </c>
      <c r="AX180" s="217"/>
      <c r="BE180" s="277"/>
      <c r="BG180" s="142"/>
      <c r="BH180" s="264"/>
    </row>
    <row r="181" spans="2:60" s="20" customFormat="1">
      <c r="B181" s="381"/>
      <c r="C181" s="383"/>
      <c r="D181" s="383"/>
      <c r="E181" s="371"/>
      <c r="F181" s="371"/>
      <c r="G181" s="228" t="s">
        <v>155</v>
      </c>
      <c r="H181" s="46">
        <v>37074701</v>
      </c>
      <c r="I181" s="45">
        <f>IFERROR(H181/E175,"-")</f>
        <v>3.273844111116693E-2</v>
      </c>
      <c r="J181" s="46">
        <v>189</v>
      </c>
      <c r="K181" s="45">
        <f>IFERROR(J181/F175,"-")</f>
        <v>0.10546875</v>
      </c>
      <c r="L181" s="187">
        <f t="shared" si="71"/>
        <v>196162.43915343916</v>
      </c>
      <c r="M181" s="199">
        <f t="shared" si="89"/>
        <v>8.8907705334462326E-3</v>
      </c>
      <c r="N181" s="371"/>
      <c r="O181" s="371"/>
      <c r="P181" s="228" t="s">
        <v>155</v>
      </c>
      <c r="Q181" s="46">
        <v>6923171</v>
      </c>
      <c r="R181" s="45">
        <f>IFERROR(Q181/N175,"-")</f>
        <v>3.4009852149958573E-2</v>
      </c>
      <c r="S181" s="46">
        <v>45</v>
      </c>
      <c r="T181" s="45">
        <f>IFERROR(S181/O175,"-")</f>
        <v>0.17374517374517376</v>
      </c>
      <c r="U181" s="187">
        <f t="shared" si="72"/>
        <v>153848.24444444446</v>
      </c>
      <c r="V181" s="199">
        <f t="shared" si="90"/>
        <v>2.1168501270110076E-3</v>
      </c>
      <c r="W181" s="371"/>
      <c r="X181" s="371"/>
      <c r="Y181" s="228" t="s">
        <v>155</v>
      </c>
      <c r="Z181" s="46">
        <v>1767132</v>
      </c>
      <c r="AA181" s="45">
        <f>IFERROR(Z181/W175,"-")</f>
        <v>1.6938090392612286E-2</v>
      </c>
      <c r="AB181" s="46">
        <v>12</v>
      </c>
      <c r="AC181" s="45">
        <f>IFERROR(AB181/X175,"-")</f>
        <v>8.1632653061224483E-2</v>
      </c>
      <c r="AD181" s="187">
        <f t="shared" si="73"/>
        <v>147261</v>
      </c>
      <c r="AE181" s="199">
        <f t="shared" si="91"/>
        <v>5.6449336720293538E-4</v>
      </c>
      <c r="AF181" s="371"/>
      <c r="AG181" s="371"/>
      <c r="AH181" s="228" t="s">
        <v>155</v>
      </c>
      <c r="AI181" s="46">
        <v>5856613</v>
      </c>
      <c r="AJ181" s="45">
        <f>IFERROR(AI181/AF175,"-")</f>
        <v>2.2191069817408132E-2</v>
      </c>
      <c r="AK181" s="46">
        <v>48</v>
      </c>
      <c r="AL181" s="45">
        <f>IFERROR(AK181/AG175,"-")</f>
        <v>0.15841584158415842</v>
      </c>
      <c r="AM181" s="187">
        <f t="shared" si="74"/>
        <v>122012.77083333333</v>
      </c>
      <c r="AN181" s="199">
        <f t="shared" si="92"/>
        <v>2.2579734688117415E-3</v>
      </c>
      <c r="AO181" s="371"/>
      <c r="AP181" s="401"/>
      <c r="AQ181" s="228" t="s">
        <v>155</v>
      </c>
      <c r="AR181" s="46">
        <f t="shared" si="88"/>
        <v>51621617</v>
      </c>
      <c r="AS181" s="45">
        <f>IFERROR(AR181/AO175,"-")</f>
        <v>3.028972321716589E-2</v>
      </c>
      <c r="AT181" s="46">
        <f t="shared" si="70"/>
        <v>294</v>
      </c>
      <c r="AU181" s="45">
        <f>IFERROR(AT181/AP175,"-")</f>
        <v>0.11755297880847661</v>
      </c>
      <c r="AV181" s="187">
        <f t="shared" si="75"/>
        <v>175583.73129251701</v>
      </c>
      <c r="AW181" s="199">
        <f t="shared" si="93"/>
        <v>1.3830087496471917E-2</v>
      </c>
      <c r="AX181" s="217"/>
      <c r="BE181" s="277"/>
      <c r="BG181" s="142"/>
      <c r="BH181" s="264"/>
    </row>
    <row r="182" spans="2:60" s="20" customFormat="1">
      <c r="B182" s="381"/>
      <c r="C182" s="383"/>
      <c r="D182" s="383"/>
      <c r="E182" s="371"/>
      <c r="F182" s="371"/>
      <c r="G182" s="228" t="s">
        <v>165</v>
      </c>
      <c r="H182" s="46">
        <v>0</v>
      </c>
      <c r="I182" s="45">
        <f>IFERROR(H182/E175,"-")</f>
        <v>0</v>
      </c>
      <c r="J182" s="46">
        <v>0</v>
      </c>
      <c r="K182" s="45">
        <f>IFERROR(J182/F175,"-")</f>
        <v>0</v>
      </c>
      <c r="L182" s="187" t="str">
        <f t="shared" si="71"/>
        <v>-</v>
      </c>
      <c r="M182" s="199">
        <f t="shared" si="89"/>
        <v>0</v>
      </c>
      <c r="N182" s="371"/>
      <c r="O182" s="371"/>
      <c r="P182" s="228" t="s">
        <v>165</v>
      </c>
      <c r="Q182" s="46">
        <v>389</v>
      </c>
      <c r="R182" s="45">
        <f>IFERROR(Q182/N175,"-")</f>
        <v>1.9109498358965689E-6</v>
      </c>
      <c r="S182" s="46">
        <v>1</v>
      </c>
      <c r="T182" s="45">
        <f>IFERROR(S182/O175,"-")</f>
        <v>3.8610038610038611E-3</v>
      </c>
      <c r="U182" s="187">
        <f t="shared" si="72"/>
        <v>389</v>
      </c>
      <c r="V182" s="199">
        <f t="shared" si="90"/>
        <v>4.7041113933577944E-5</v>
      </c>
      <c r="W182" s="371"/>
      <c r="X182" s="371"/>
      <c r="Y182" s="228" t="s">
        <v>165</v>
      </c>
      <c r="Z182" s="46">
        <v>1800</v>
      </c>
      <c r="AA182" s="45">
        <f>IFERROR(Z182/W175,"-")</f>
        <v>1.7253132593774609E-5</v>
      </c>
      <c r="AB182" s="46">
        <v>1</v>
      </c>
      <c r="AC182" s="45">
        <f>IFERROR(AB182/X175,"-")</f>
        <v>6.8027210884353739E-3</v>
      </c>
      <c r="AD182" s="187">
        <f t="shared" si="73"/>
        <v>1800</v>
      </c>
      <c r="AE182" s="199">
        <f t="shared" si="91"/>
        <v>4.7041113933577944E-5</v>
      </c>
      <c r="AF182" s="371"/>
      <c r="AG182" s="371"/>
      <c r="AH182" s="228" t="s">
        <v>165</v>
      </c>
      <c r="AI182" s="46">
        <v>0</v>
      </c>
      <c r="AJ182" s="45">
        <f>IFERROR(AI182/AF175,"-")</f>
        <v>0</v>
      </c>
      <c r="AK182" s="46">
        <v>0</v>
      </c>
      <c r="AL182" s="45">
        <f>IFERROR(AK182/AG175,"-")</f>
        <v>0</v>
      </c>
      <c r="AM182" s="187" t="str">
        <f t="shared" si="74"/>
        <v>-</v>
      </c>
      <c r="AN182" s="199">
        <f t="shared" si="92"/>
        <v>0</v>
      </c>
      <c r="AO182" s="371"/>
      <c r="AP182" s="401"/>
      <c r="AQ182" s="228" t="s">
        <v>165</v>
      </c>
      <c r="AR182" s="46">
        <f t="shared" si="88"/>
        <v>2189</v>
      </c>
      <c r="AS182" s="45">
        <f>IFERROR(AR182/AO175,"-")</f>
        <v>1.2844271058455245E-6</v>
      </c>
      <c r="AT182" s="46">
        <f t="shared" si="70"/>
        <v>2</v>
      </c>
      <c r="AU182" s="45">
        <f>IFERROR(AT182/AP175,"-")</f>
        <v>7.9968012794882047E-4</v>
      </c>
      <c r="AV182" s="187">
        <f t="shared" si="75"/>
        <v>1094.5</v>
      </c>
      <c r="AW182" s="199">
        <f t="shared" si="93"/>
        <v>9.4082227867155888E-5</v>
      </c>
      <c r="AX182" s="217"/>
      <c r="BE182" s="277"/>
      <c r="BG182" s="142"/>
      <c r="BH182" s="264"/>
    </row>
    <row r="183" spans="2:60" s="20" customFormat="1">
      <c r="B183" s="381"/>
      <c r="C183" s="383"/>
      <c r="D183" s="383"/>
      <c r="E183" s="371"/>
      <c r="F183" s="371"/>
      <c r="G183" s="228" t="s">
        <v>156</v>
      </c>
      <c r="H183" s="46">
        <v>915768</v>
      </c>
      <c r="I183" s="45">
        <f>IFERROR(H183/E175,"-")</f>
        <v>8.0865970407936977E-4</v>
      </c>
      <c r="J183" s="46">
        <v>32</v>
      </c>
      <c r="K183" s="45">
        <f>IFERROR(J183/F175,"-")</f>
        <v>1.7857142857142856E-2</v>
      </c>
      <c r="L183" s="187">
        <f t="shared" si="71"/>
        <v>28617.75</v>
      </c>
      <c r="M183" s="199">
        <f t="shared" si="89"/>
        <v>1.5053156458744942E-3</v>
      </c>
      <c r="N183" s="371"/>
      <c r="O183" s="371"/>
      <c r="P183" s="228" t="s">
        <v>156</v>
      </c>
      <c r="Q183" s="46">
        <v>24226</v>
      </c>
      <c r="R183" s="45">
        <f>IFERROR(Q183/N175,"-")</f>
        <v>1.1900943630958939E-4</v>
      </c>
      <c r="S183" s="46">
        <v>3</v>
      </c>
      <c r="T183" s="45">
        <f>IFERROR(S183/O175,"-")</f>
        <v>1.1583011583011582E-2</v>
      </c>
      <c r="U183" s="187">
        <f t="shared" si="72"/>
        <v>8075.333333333333</v>
      </c>
      <c r="V183" s="199">
        <f t="shared" si="90"/>
        <v>1.4112334180073385E-4</v>
      </c>
      <c r="W183" s="371"/>
      <c r="X183" s="371"/>
      <c r="Y183" s="228" t="s">
        <v>156</v>
      </c>
      <c r="Z183" s="46">
        <v>119954</v>
      </c>
      <c r="AA183" s="45">
        <f>IFERROR(Z183/W175,"-")</f>
        <v>1.1497679261964664E-3</v>
      </c>
      <c r="AB183" s="46">
        <v>3</v>
      </c>
      <c r="AC183" s="45">
        <f>IFERROR(AB183/X175,"-")</f>
        <v>2.0408163265306121E-2</v>
      </c>
      <c r="AD183" s="187">
        <f t="shared" si="73"/>
        <v>39984.666666666664</v>
      </c>
      <c r="AE183" s="199">
        <f t="shared" si="91"/>
        <v>1.4112334180073385E-4</v>
      </c>
      <c r="AF183" s="371"/>
      <c r="AG183" s="371"/>
      <c r="AH183" s="228" t="s">
        <v>156</v>
      </c>
      <c r="AI183" s="46">
        <v>87686</v>
      </c>
      <c r="AJ183" s="45">
        <f>IFERROR(AI183/AF175,"-")</f>
        <v>3.3224769128662753E-4</v>
      </c>
      <c r="AK183" s="46">
        <v>3</v>
      </c>
      <c r="AL183" s="45">
        <f>IFERROR(AK183/AG175,"-")</f>
        <v>9.9009900990099011E-3</v>
      </c>
      <c r="AM183" s="187">
        <f t="shared" si="74"/>
        <v>29228.666666666668</v>
      </c>
      <c r="AN183" s="199">
        <f t="shared" si="92"/>
        <v>1.4112334180073385E-4</v>
      </c>
      <c r="AO183" s="371"/>
      <c r="AP183" s="401"/>
      <c r="AQ183" s="228" t="s">
        <v>156</v>
      </c>
      <c r="AR183" s="46">
        <f t="shared" si="88"/>
        <v>1147634</v>
      </c>
      <c r="AS183" s="45">
        <f>IFERROR(AR183/AO175,"-")</f>
        <v>6.7339068852897337E-4</v>
      </c>
      <c r="AT183" s="46">
        <f t="shared" si="70"/>
        <v>41</v>
      </c>
      <c r="AU183" s="45">
        <f>IFERROR(AT183/AP175,"-")</f>
        <v>1.6393442622950821E-2</v>
      </c>
      <c r="AV183" s="187">
        <f t="shared" si="75"/>
        <v>27991.073170731706</v>
      </c>
      <c r="AW183" s="199">
        <f t="shared" si="93"/>
        <v>1.9286856712766958E-3</v>
      </c>
      <c r="AX183" s="217"/>
      <c r="BE183" s="277"/>
      <c r="BG183" s="142"/>
      <c r="BH183" s="264"/>
    </row>
    <row r="184" spans="2:60" s="20" customFormat="1">
      <c r="B184" s="381"/>
      <c r="C184" s="383"/>
      <c r="D184" s="383"/>
      <c r="E184" s="371"/>
      <c r="F184" s="371"/>
      <c r="G184" s="228" t="s">
        <v>157</v>
      </c>
      <c r="H184" s="46">
        <v>911905</v>
      </c>
      <c r="I184" s="45">
        <f>IFERROR(H184/E175,"-")</f>
        <v>8.0524852085735437E-4</v>
      </c>
      <c r="J184" s="46">
        <v>82</v>
      </c>
      <c r="K184" s="45">
        <f>IFERROR(J184/F175,"-")</f>
        <v>4.5758928571428568E-2</v>
      </c>
      <c r="L184" s="187">
        <f t="shared" si="71"/>
        <v>11120.792682926829</v>
      </c>
      <c r="M184" s="199">
        <f t="shared" si="89"/>
        <v>3.8573713425533915E-3</v>
      </c>
      <c r="N184" s="371"/>
      <c r="O184" s="371"/>
      <c r="P184" s="228" t="s">
        <v>157</v>
      </c>
      <c r="Q184" s="46">
        <v>267439</v>
      </c>
      <c r="R184" s="45">
        <f>IFERROR(Q184/N175,"-")</f>
        <v>1.3137853808800578E-3</v>
      </c>
      <c r="S184" s="46">
        <v>18</v>
      </c>
      <c r="T184" s="45">
        <f>IFERROR(S184/O175,"-")</f>
        <v>6.9498069498069498E-2</v>
      </c>
      <c r="U184" s="187">
        <f t="shared" si="72"/>
        <v>14857.722222222223</v>
      </c>
      <c r="V184" s="199">
        <f t="shared" si="90"/>
        <v>8.4674005080440302E-4</v>
      </c>
      <c r="W184" s="371"/>
      <c r="X184" s="371"/>
      <c r="Y184" s="228" t="s">
        <v>157</v>
      </c>
      <c r="Z184" s="46">
        <v>54519</v>
      </c>
      <c r="AA184" s="45">
        <f>IFERROR(Z184/W175,"-")</f>
        <v>5.2256863104444332E-4</v>
      </c>
      <c r="AB184" s="46">
        <v>9</v>
      </c>
      <c r="AC184" s="45">
        <f>IFERROR(AB184/X175,"-")</f>
        <v>6.1224489795918366E-2</v>
      </c>
      <c r="AD184" s="187">
        <f t="shared" si="73"/>
        <v>6057.666666666667</v>
      </c>
      <c r="AE184" s="199">
        <f t="shared" si="91"/>
        <v>4.2337002540220151E-4</v>
      </c>
      <c r="AF184" s="371"/>
      <c r="AG184" s="371"/>
      <c r="AH184" s="228" t="s">
        <v>157</v>
      </c>
      <c r="AI184" s="46">
        <v>572417</v>
      </c>
      <c r="AJ184" s="45">
        <f>IFERROR(AI184/AF175,"-")</f>
        <v>2.1689235077802325E-3</v>
      </c>
      <c r="AK184" s="46">
        <v>22</v>
      </c>
      <c r="AL184" s="45">
        <f>IFERROR(AK184/AG175,"-")</f>
        <v>7.2607260726072612E-2</v>
      </c>
      <c r="AM184" s="187">
        <f t="shared" si="74"/>
        <v>26018.954545454544</v>
      </c>
      <c r="AN184" s="199">
        <f t="shared" si="92"/>
        <v>1.0349045065387147E-3</v>
      </c>
      <c r="AO184" s="371"/>
      <c r="AP184" s="401"/>
      <c r="AQ184" s="228" t="s">
        <v>157</v>
      </c>
      <c r="AR184" s="46">
        <f t="shared" si="88"/>
        <v>1806280</v>
      </c>
      <c r="AS184" s="45">
        <f>IFERROR(AR184/AO175,"-")</f>
        <v>1.0598606636576767E-3</v>
      </c>
      <c r="AT184" s="46">
        <f t="shared" si="70"/>
        <v>131</v>
      </c>
      <c r="AU184" s="45">
        <f>IFERROR(AT184/AP175,"-")</f>
        <v>5.237904838064774E-2</v>
      </c>
      <c r="AV184" s="187">
        <f t="shared" si="75"/>
        <v>13788.396946564886</v>
      </c>
      <c r="AW184" s="199">
        <f t="shared" si="93"/>
        <v>6.1623859252987112E-3</v>
      </c>
      <c r="AX184" s="217"/>
      <c r="BE184" s="277"/>
      <c r="BG184" s="142"/>
      <c r="BH184" s="264"/>
    </row>
    <row r="185" spans="2:60" s="20" customFormat="1">
      <c r="B185" s="381"/>
      <c r="C185" s="383"/>
      <c r="D185" s="383"/>
      <c r="E185" s="371"/>
      <c r="F185" s="371"/>
      <c r="G185" s="228" t="s">
        <v>158</v>
      </c>
      <c r="H185" s="46">
        <v>212358</v>
      </c>
      <c r="I185" s="45">
        <f>IFERROR(H185/E175,"-")</f>
        <v>1.8752059193910119E-4</v>
      </c>
      <c r="J185" s="46">
        <v>8</v>
      </c>
      <c r="K185" s="45">
        <f>IFERROR(J185/F175,"-")</f>
        <v>4.464285714285714E-3</v>
      </c>
      <c r="L185" s="187">
        <f t="shared" si="71"/>
        <v>26544.75</v>
      </c>
      <c r="M185" s="199">
        <f t="shared" si="89"/>
        <v>3.7632891146862355E-4</v>
      </c>
      <c r="N185" s="371"/>
      <c r="O185" s="371"/>
      <c r="P185" s="228" t="s">
        <v>158</v>
      </c>
      <c r="Q185" s="46">
        <v>1103134</v>
      </c>
      <c r="R185" s="45">
        <f>IFERROR(Q185/N175,"-")</f>
        <v>5.4191098618815567E-3</v>
      </c>
      <c r="S185" s="46">
        <v>3</v>
      </c>
      <c r="T185" s="45">
        <f>IFERROR(S185/O175,"-")</f>
        <v>1.1583011583011582E-2</v>
      </c>
      <c r="U185" s="187">
        <f t="shared" si="72"/>
        <v>367711.33333333331</v>
      </c>
      <c r="V185" s="199">
        <f t="shared" si="90"/>
        <v>1.4112334180073385E-4</v>
      </c>
      <c r="W185" s="371"/>
      <c r="X185" s="371"/>
      <c r="Y185" s="228" t="s">
        <v>158</v>
      </c>
      <c r="Z185" s="46">
        <v>6460</v>
      </c>
      <c r="AA185" s="45">
        <f>IFERROR(Z185/W175,"-")</f>
        <v>6.1919575864324435E-5</v>
      </c>
      <c r="AB185" s="46">
        <v>1</v>
      </c>
      <c r="AC185" s="45">
        <f>IFERROR(AB185/X175,"-")</f>
        <v>6.8027210884353739E-3</v>
      </c>
      <c r="AD185" s="187">
        <f t="shared" si="73"/>
        <v>6460</v>
      </c>
      <c r="AE185" s="199">
        <f t="shared" si="91"/>
        <v>4.7041113933577944E-5</v>
      </c>
      <c r="AF185" s="371"/>
      <c r="AG185" s="371"/>
      <c r="AH185" s="228" t="s">
        <v>158</v>
      </c>
      <c r="AI185" s="46">
        <v>134415</v>
      </c>
      <c r="AJ185" s="45">
        <f>IFERROR(AI185/AF175,"-")</f>
        <v>5.093067698867783E-4</v>
      </c>
      <c r="AK185" s="46">
        <v>6</v>
      </c>
      <c r="AL185" s="45">
        <f>IFERROR(AK185/AG175,"-")</f>
        <v>1.9801980198019802E-2</v>
      </c>
      <c r="AM185" s="187">
        <f t="shared" si="74"/>
        <v>22402.5</v>
      </c>
      <c r="AN185" s="199">
        <f t="shared" si="92"/>
        <v>2.8224668360146769E-4</v>
      </c>
      <c r="AO185" s="371"/>
      <c r="AP185" s="401"/>
      <c r="AQ185" s="228" t="s">
        <v>158</v>
      </c>
      <c r="AR185" s="46">
        <f t="shared" si="88"/>
        <v>1456367</v>
      </c>
      <c r="AS185" s="45">
        <f>IFERROR(AR185/AO175,"-")</f>
        <v>8.5454419865643174E-4</v>
      </c>
      <c r="AT185" s="46">
        <f t="shared" si="70"/>
        <v>18</v>
      </c>
      <c r="AU185" s="45">
        <f>IFERROR(AT185/AP175,"-")</f>
        <v>7.1971211515393842E-3</v>
      </c>
      <c r="AV185" s="187">
        <f t="shared" si="75"/>
        <v>80909.277777777781</v>
      </c>
      <c r="AW185" s="199">
        <f t="shared" si="93"/>
        <v>8.4674005080440302E-4</v>
      </c>
      <c r="AX185" s="217"/>
      <c r="BE185" s="277"/>
      <c r="BG185" s="142"/>
      <c r="BH185" s="264"/>
    </row>
    <row r="186" spans="2:60" s="20" customFormat="1">
      <c r="B186" s="381"/>
      <c r="C186" s="383"/>
      <c r="D186" s="383"/>
      <c r="E186" s="371"/>
      <c r="F186" s="371"/>
      <c r="G186" s="228" t="s">
        <v>159</v>
      </c>
      <c r="H186" s="46">
        <v>2056196</v>
      </c>
      <c r="I186" s="45">
        <f>IFERROR(H186/E175,"-")</f>
        <v>1.8157031572288876E-3</v>
      </c>
      <c r="J186" s="46">
        <v>7</v>
      </c>
      <c r="K186" s="45">
        <f>IFERROR(J186/F175,"-")</f>
        <v>3.90625E-3</v>
      </c>
      <c r="L186" s="187">
        <f t="shared" si="71"/>
        <v>293742.28571428574</v>
      </c>
      <c r="M186" s="199">
        <f t="shared" si="89"/>
        <v>3.2928779753504565E-4</v>
      </c>
      <c r="N186" s="371"/>
      <c r="O186" s="371"/>
      <c r="P186" s="228" t="s">
        <v>159</v>
      </c>
      <c r="Q186" s="46">
        <v>2151237</v>
      </c>
      <c r="R186" s="45">
        <f>IFERROR(Q186/N175,"-")</f>
        <v>1.0567881727826805E-2</v>
      </c>
      <c r="S186" s="46">
        <v>5</v>
      </c>
      <c r="T186" s="45">
        <f>IFERROR(S186/O175,"-")</f>
        <v>1.9305019305019305E-2</v>
      </c>
      <c r="U186" s="187">
        <f t="shared" si="72"/>
        <v>430247.4</v>
      </c>
      <c r="V186" s="199">
        <f t="shared" si="90"/>
        <v>2.3520556966788973E-4</v>
      </c>
      <c r="W186" s="371"/>
      <c r="X186" s="371"/>
      <c r="Y186" s="228" t="s">
        <v>159</v>
      </c>
      <c r="Z186" s="46">
        <v>0</v>
      </c>
      <c r="AA186" s="45">
        <f>IFERROR(Z186/W175,"-")</f>
        <v>0</v>
      </c>
      <c r="AB186" s="46">
        <v>0</v>
      </c>
      <c r="AC186" s="45">
        <f>IFERROR(AB186/X175,"-")</f>
        <v>0</v>
      </c>
      <c r="AD186" s="187" t="str">
        <f t="shared" si="73"/>
        <v>-</v>
      </c>
      <c r="AE186" s="199">
        <f t="shared" si="91"/>
        <v>0</v>
      </c>
      <c r="AF186" s="371"/>
      <c r="AG186" s="371"/>
      <c r="AH186" s="228" t="s">
        <v>159</v>
      </c>
      <c r="AI186" s="46">
        <v>3735203</v>
      </c>
      <c r="AJ186" s="45">
        <f>IFERROR(AI186/AF175,"-")</f>
        <v>1.4152915781731234E-2</v>
      </c>
      <c r="AK186" s="46">
        <v>7</v>
      </c>
      <c r="AL186" s="45">
        <f>IFERROR(AK186/AG175,"-")</f>
        <v>2.3102310231023101E-2</v>
      </c>
      <c r="AM186" s="187">
        <f t="shared" si="74"/>
        <v>533600.42857142852</v>
      </c>
      <c r="AN186" s="199">
        <f t="shared" si="92"/>
        <v>3.2928779753504565E-4</v>
      </c>
      <c r="AO186" s="371"/>
      <c r="AP186" s="401"/>
      <c r="AQ186" s="228" t="s">
        <v>159</v>
      </c>
      <c r="AR186" s="46">
        <f t="shared" si="88"/>
        <v>7942636</v>
      </c>
      <c r="AS186" s="45">
        <f>IFERROR(AR186/AO175,"-")</f>
        <v>4.6604554455296817E-3</v>
      </c>
      <c r="AT186" s="46">
        <f t="shared" si="70"/>
        <v>19</v>
      </c>
      <c r="AU186" s="45">
        <f>IFERROR(AT186/AP175,"-")</f>
        <v>7.5969612155137945E-3</v>
      </c>
      <c r="AV186" s="187">
        <f t="shared" si="75"/>
        <v>418033.4736842105</v>
      </c>
      <c r="AW186" s="199">
        <f t="shared" si="93"/>
        <v>8.9378116473798103E-4</v>
      </c>
      <c r="AX186" s="217"/>
      <c r="BE186" s="277"/>
      <c r="BG186" s="142"/>
      <c r="BH186" s="264"/>
    </row>
    <row r="187" spans="2:60" s="20" customFormat="1">
      <c r="B187" s="381"/>
      <c r="C187" s="383"/>
      <c r="D187" s="383"/>
      <c r="E187" s="371"/>
      <c r="F187" s="371"/>
      <c r="G187" s="228" t="s">
        <v>160</v>
      </c>
      <c r="H187" s="46">
        <v>7638562</v>
      </c>
      <c r="I187" s="45">
        <f>IFERROR(H187/E175,"-")</f>
        <v>6.7451551992556182E-3</v>
      </c>
      <c r="J187" s="46">
        <v>215</v>
      </c>
      <c r="K187" s="45">
        <f>IFERROR(J187/F175,"-")</f>
        <v>0.11997767857142858</v>
      </c>
      <c r="L187" s="187">
        <f t="shared" si="71"/>
        <v>35528.195348837209</v>
      </c>
      <c r="M187" s="199">
        <f t="shared" si="89"/>
        <v>1.0113839495719259E-2</v>
      </c>
      <c r="N187" s="371"/>
      <c r="O187" s="371"/>
      <c r="P187" s="228" t="s">
        <v>160</v>
      </c>
      <c r="Q187" s="46">
        <v>729880</v>
      </c>
      <c r="R187" s="45">
        <f>IFERROR(Q187/N175,"-")</f>
        <v>3.5855117383655211E-3</v>
      </c>
      <c r="S187" s="46">
        <v>42</v>
      </c>
      <c r="T187" s="45">
        <f>IFERROR(S187/O175,"-")</f>
        <v>0.16216216216216217</v>
      </c>
      <c r="U187" s="187">
        <f t="shared" si="72"/>
        <v>17378.095238095237</v>
      </c>
      <c r="V187" s="199">
        <f t="shared" si="90"/>
        <v>1.9757267852102737E-3</v>
      </c>
      <c r="W187" s="371"/>
      <c r="X187" s="371"/>
      <c r="Y187" s="228" t="s">
        <v>160</v>
      </c>
      <c r="Z187" s="46">
        <v>1299280</v>
      </c>
      <c r="AA187" s="45">
        <f>IFERROR(Z187/W175,"-")</f>
        <v>1.2453694509133041E-2</v>
      </c>
      <c r="AB187" s="46">
        <v>21</v>
      </c>
      <c r="AC187" s="45">
        <f>IFERROR(AB187/X175,"-")</f>
        <v>0.14285714285714285</v>
      </c>
      <c r="AD187" s="187">
        <f t="shared" si="73"/>
        <v>61870.476190476191</v>
      </c>
      <c r="AE187" s="199">
        <f t="shared" si="91"/>
        <v>9.8786339260513683E-4</v>
      </c>
      <c r="AF187" s="371"/>
      <c r="AG187" s="371"/>
      <c r="AH187" s="228" t="s">
        <v>160</v>
      </c>
      <c r="AI187" s="46">
        <v>3015489</v>
      </c>
      <c r="AJ187" s="45">
        <f>IFERROR(AI187/AF175,"-")</f>
        <v>1.1425874807269362E-2</v>
      </c>
      <c r="AK187" s="46">
        <v>73</v>
      </c>
      <c r="AL187" s="45">
        <f>IFERROR(AK187/AG175,"-")</f>
        <v>0.24092409240924093</v>
      </c>
      <c r="AM187" s="187">
        <f t="shared" si="74"/>
        <v>41308.068493150684</v>
      </c>
      <c r="AN187" s="199">
        <f t="shared" si="92"/>
        <v>3.4340013171511902E-3</v>
      </c>
      <c r="AO187" s="371"/>
      <c r="AP187" s="401"/>
      <c r="AQ187" s="228" t="s">
        <v>160</v>
      </c>
      <c r="AR187" s="46">
        <f t="shared" si="88"/>
        <v>12683211</v>
      </c>
      <c r="AS187" s="45">
        <f>IFERROR(AR187/AO175,"-")</f>
        <v>7.4420557320959901E-3</v>
      </c>
      <c r="AT187" s="46">
        <f t="shared" si="70"/>
        <v>351</v>
      </c>
      <c r="AU187" s="45">
        <f>IFERROR(AT187/AP175,"-")</f>
        <v>0.14034386245501798</v>
      </c>
      <c r="AV187" s="187">
        <f t="shared" si="75"/>
        <v>36134.504273504273</v>
      </c>
      <c r="AW187" s="199">
        <f t="shared" si="93"/>
        <v>1.651143099068586E-2</v>
      </c>
      <c r="AX187" s="217"/>
      <c r="BE187" s="277"/>
      <c r="BG187" s="142"/>
      <c r="BH187" s="264"/>
    </row>
    <row r="188" spans="2:60" s="20" customFormat="1">
      <c r="B188" s="381"/>
      <c r="C188" s="383"/>
      <c r="D188" s="383"/>
      <c r="E188" s="371"/>
      <c r="F188" s="371"/>
      <c r="G188" s="228" t="s">
        <v>161</v>
      </c>
      <c r="H188" s="46">
        <v>15826264</v>
      </c>
      <c r="I188" s="45">
        <f>IFERROR(H188/E175,"-")</f>
        <v>1.3975222941751604E-2</v>
      </c>
      <c r="J188" s="46">
        <v>175</v>
      </c>
      <c r="K188" s="45">
        <f>IFERROR(J188/F175,"-")</f>
        <v>9.765625E-2</v>
      </c>
      <c r="L188" s="187">
        <f t="shared" si="71"/>
        <v>90435.794285714292</v>
      </c>
      <c r="M188" s="199">
        <f t="shared" si="89"/>
        <v>8.2321949383761406E-3</v>
      </c>
      <c r="N188" s="371"/>
      <c r="O188" s="371"/>
      <c r="P188" s="228" t="s">
        <v>161</v>
      </c>
      <c r="Q188" s="46">
        <v>1472663</v>
      </c>
      <c r="R188" s="45">
        <f>IFERROR(Q188/N175,"-")</f>
        <v>7.2344090441669633E-3</v>
      </c>
      <c r="S188" s="46">
        <v>24</v>
      </c>
      <c r="T188" s="45">
        <f>IFERROR(S188/O175,"-")</f>
        <v>9.2664092664092659E-2</v>
      </c>
      <c r="U188" s="187">
        <f t="shared" si="72"/>
        <v>61360.958333333336</v>
      </c>
      <c r="V188" s="199">
        <f t="shared" si="90"/>
        <v>1.1289867344058708E-3</v>
      </c>
      <c r="W188" s="371"/>
      <c r="X188" s="371"/>
      <c r="Y188" s="228" t="s">
        <v>161</v>
      </c>
      <c r="Z188" s="46">
        <v>4085115</v>
      </c>
      <c r="AA188" s="45">
        <f>IFERROR(Z188/W175,"-")</f>
        <v>3.9156128197676422E-2</v>
      </c>
      <c r="AB188" s="46">
        <v>20</v>
      </c>
      <c r="AC188" s="45">
        <f>IFERROR(AB188/X175,"-")</f>
        <v>0.1360544217687075</v>
      </c>
      <c r="AD188" s="187">
        <f t="shared" si="73"/>
        <v>204255.75</v>
      </c>
      <c r="AE188" s="199">
        <f t="shared" si="91"/>
        <v>9.4082227867155893E-4</v>
      </c>
      <c r="AF188" s="371"/>
      <c r="AG188" s="371"/>
      <c r="AH188" s="228" t="s">
        <v>161</v>
      </c>
      <c r="AI188" s="46">
        <v>5758835</v>
      </c>
      <c r="AJ188" s="45">
        <f>IFERROR(AI188/AF175,"-")</f>
        <v>2.1820582912330654E-2</v>
      </c>
      <c r="AK188" s="46">
        <v>46</v>
      </c>
      <c r="AL188" s="45">
        <f>IFERROR(AK188/AG175,"-")</f>
        <v>0.15181518151815182</v>
      </c>
      <c r="AM188" s="187">
        <f t="shared" si="74"/>
        <v>125192.06521739131</v>
      </c>
      <c r="AN188" s="199">
        <f t="shared" si="92"/>
        <v>2.1638912409445857E-3</v>
      </c>
      <c r="AO188" s="371"/>
      <c r="AP188" s="401"/>
      <c r="AQ188" s="228" t="s">
        <v>161</v>
      </c>
      <c r="AR188" s="46">
        <f t="shared" si="88"/>
        <v>27142877</v>
      </c>
      <c r="AS188" s="45">
        <f>IFERROR(AR188/AO175,"-")</f>
        <v>1.5926471881878051E-2</v>
      </c>
      <c r="AT188" s="46">
        <f t="shared" si="70"/>
        <v>265</v>
      </c>
      <c r="AU188" s="45">
        <f>IFERROR(AT188/AP175,"-")</f>
        <v>0.10595761695321872</v>
      </c>
      <c r="AV188" s="187">
        <f t="shared" si="75"/>
        <v>102425.95094339622</v>
      </c>
      <c r="AW188" s="199">
        <f t="shared" si="93"/>
        <v>1.2465895192398156E-2</v>
      </c>
      <c r="AX188" s="217"/>
      <c r="BE188" s="277"/>
      <c r="BG188" s="142"/>
      <c r="BH188" s="264"/>
    </row>
    <row r="189" spans="2:60" s="20" customFormat="1">
      <c r="B189" s="381"/>
      <c r="C189" s="383"/>
      <c r="D189" s="383"/>
      <c r="E189" s="371"/>
      <c r="F189" s="371"/>
      <c r="G189" s="228" t="s">
        <v>162</v>
      </c>
      <c r="H189" s="46">
        <v>2507402</v>
      </c>
      <c r="I189" s="45">
        <f>IFERROR(H189/E175,"-")</f>
        <v>2.2141360686637008E-3</v>
      </c>
      <c r="J189" s="46">
        <v>83</v>
      </c>
      <c r="K189" s="45">
        <f>IFERROR(J189/F175,"-")</f>
        <v>4.6316964285714288E-2</v>
      </c>
      <c r="L189" s="187">
        <f t="shared" si="71"/>
        <v>30209.662650602411</v>
      </c>
      <c r="M189" s="199">
        <f t="shared" si="89"/>
        <v>3.9044124564869697E-3</v>
      </c>
      <c r="N189" s="371"/>
      <c r="O189" s="371"/>
      <c r="P189" s="228" t="s">
        <v>162</v>
      </c>
      <c r="Q189" s="46">
        <v>832096</v>
      </c>
      <c r="R189" s="45">
        <f>IFERROR(Q189/N175,"-")</f>
        <v>4.0876445106688723E-3</v>
      </c>
      <c r="S189" s="46">
        <v>19</v>
      </c>
      <c r="T189" s="45">
        <f>IFERROR(S189/O175,"-")</f>
        <v>7.3359073359073365E-2</v>
      </c>
      <c r="U189" s="187">
        <f t="shared" si="72"/>
        <v>43794.526315789473</v>
      </c>
      <c r="V189" s="199">
        <f t="shared" si="90"/>
        <v>8.9378116473798103E-4</v>
      </c>
      <c r="W189" s="371"/>
      <c r="X189" s="371"/>
      <c r="Y189" s="228" t="s">
        <v>162</v>
      </c>
      <c r="Z189" s="46">
        <v>289846</v>
      </c>
      <c r="AA189" s="45">
        <f>IFERROR(Z189/W175,"-")</f>
        <v>2.7781952609862198E-3</v>
      </c>
      <c r="AB189" s="46">
        <v>11</v>
      </c>
      <c r="AC189" s="45">
        <f>IFERROR(AB189/X175,"-")</f>
        <v>7.4829931972789115E-2</v>
      </c>
      <c r="AD189" s="187">
        <f t="shared" si="73"/>
        <v>26349.636363636364</v>
      </c>
      <c r="AE189" s="199">
        <f t="shared" si="91"/>
        <v>5.1745225326935737E-4</v>
      </c>
      <c r="AF189" s="371"/>
      <c r="AG189" s="371"/>
      <c r="AH189" s="228" t="s">
        <v>162</v>
      </c>
      <c r="AI189" s="46">
        <v>925669</v>
      </c>
      <c r="AJ189" s="45">
        <f>IFERROR(AI189/AF175,"-")</f>
        <v>3.5074172404443264E-3</v>
      </c>
      <c r="AK189" s="46">
        <v>30</v>
      </c>
      <c r="AL189" s="45">
        <f>IFERROR(AK189/AG175,"-")</f>
        <v>9.9009900990099015E-2</v>
      </c>
      <c r="AM189" s="187">
        <f t="shared" si="74"/>
        <v>30855.633333333335</v>
      </c>
      <c r="AN189" s="199">
        <f t="shared" si="92"/>
        <v>1.4112334180073384E-3</v>
      </c>
      <c r="AO189" s="371"/>
      <c r="AP189" s="401"/>
      <c r="AQ189" s="228" t="s">
        <v>162</v>
      </c>
      <c r="AR189" s="46">
        <f t="shared" si="88"/>
        <v>4555013</v>
      </c>
      <c r="AS189" s="45">
        <f>IFERROR(AR189/AO175,"-")</f>
        <v>2.6727191250245502E-3</v>
      </c>
      <c r="AT189" s="46">
        <f t="shared" si="70"/>
        <v>143</v>
      </c>
      <c r="AU189" s="45">
        <f>IFERROR(AT189/AP175,"-")</f>
        <v>5.7177129148340666E-2</v>
      </c>
      <c r="AV189" s="187">
        <f t="shared" si="75"/>
        <v>31853.237762237761</v>
      </c>
      <c r="AW189" s="199">
        <f t="shared" si="93"/>
        <v>6.726879292501646E-3</v>
      </c>
      <c r="AX189" s="217"/>
      <c r="BE189" s="277"/>
      <c r="BG189" s="142"/>
      <c r="BH189" s="264"/>
    </row>
    <row r="190" spans="2:60" s="20" customFormat="1">
      <c r="B190" s="381"/>
      <c r="C190" s="383"/>
      <c r="D190" s="383"/>
      <c r="E190" s="371"/>
      <c r="F190" s="371"/>
      <c r="G190" s="229" t="s">
        <v>163</v>
      </c>
      <c r="H190" s="48">
        <v>1145267</v>
      </c>
      <c r="I190" s="47">
        <f>IFERROR(H190/E175,"-")</f>
        <v>1.0113164833362464E-3</v>
      </c>
      <c r="J190" s="48">
        <v>133</v>
      </c>
      <c r="K190" s="47">
        <f>IFERROR(J190/F175,"-")</f>
        <v>7.421875E-2</v>
      </c>
      <c r="L190" s="188">
        <f t="shared" si="71"/>
        <v>8611.0300751879695</v>
      </c>
      <c r="M190" s="200">
        <f t="shared" si="89"/>
        <v>6.2564681531658665E-3</v>
      </c>
      <c r="N190" s="371"/>
      <c r="O190" s="371"/>
      <c r="P190" s="229" t="s">
        <v>163</v>
      </c>
      <c r="Q190" s="48">
        <v>104247</v>
      </c>
      <c r="R190" s="47">
        <f>IFERROR(Q190/N175,"-")</f>
        <v>5.121099936830581E-4</v>
      </c>
      <c r="S190" s="48">
        <v>16</v>
      </c>
      <c r="T190" s="47">
        <f>IFERROR(S190/O175,"-")</f>
        <v>6.1776061776061778E-2</v>
      </c>
      <c r="U190" s="188">
        <f t="shared" si="72"/>
        <v>6515.4375</v>
      </c>
      <c r="V190" s="200">
        <f t="shared" si="90"/>
        <v>7.526578229372471E-4</v>
      </c>
      <c r="W190" s="371"/>
      <c r="X190" s="371"/>
      <c r="Y190" s="229" t="s">
        <v>163</v>
      </c>
      <c r="Z190" s="48">
        <v>63356</v>
      </c>
      <c r="AA190" s="47">
        <f>IFERROR(Z190/W175,"-")</f>
        <v>6.0727192700621338E-4</v>
      </c>
      <c r="AB190" s="48">
        <v>11</v>
      </c>
      <c r="AC190" s="47">
        <f>IFERROR(AB190/X175,"-")</f>
        <v>7.4829931972789115E-2</v>
      </c>
      <c r="AD190" s="188">
        <f t="shared" si="73"/>
        <v>5759.636363636364</v>
      </c>
      <c r="AE190" s="200">
        <f t="shared" si="91"/>
        <v>5.1745225326935737E-4</v>
      </c>
      <c r="AF190" s="371"/>
      <c r="AG190" s="371"/>
      <c r="AH190" s="229" t="s">
        <v>163</v>
      </c>
      <c r="AI190" s="48">
        <v>183866</v>
      </c>
      <c r="AJ190" s="47">
        <f>IFERROR(AI190/AF175,"-")</f>
        <v>6.9667967527435462E-4</v>
      </c>
      <c r="AK190" s="48">
        <v>32</v>
      </c>
      <c r="AL190" s="47">
        <f>IFERROR(AK190/AG175,"-")</f>
        <v>0.10561056105610561</v>
      </c>
      <c r="AM190" s="188">
        <f t="shared" si="74"/>
        <v>5745.8125</v>
      </c>
      <c r="AN190" s="200">
        <f t="shared" si="92"/>
        <v>1.5053156458744942E-3</v>
      </c>
      <c r="AO190" s="371"/>
      <c r="AP190" s="401"/>
      <c r="AQ190" s="229" t="s">
        <v>163</v>
      </c>
      <c r="AR190" s="48">
        <f t="shared" si="88"/>
        <v>1496736</v>
      </c>
      <c r="AS190" s="47">
        <f>IFERROR(AR190/AO175,"-")</f>
        <v>8.7823128766322846E-4</v>
      </c>
      <c r="AT190" s="48">
        <f t="shared" si="70"/>
        <v>192</v>
      </c>
      <c r="AU190" s="47">
        <f>IFERROR(AT190/AP175,"-")</f>
        <v>7.6769292283086765E-2</v>
      </c>
      <c r="AV190" s="188">
        <f t="shared" si="75"/>
        <v>7795.5</v>
      </c>
      <c r="AW190" s="200">
        <f t="shared" si="93"/>
        <v>9.0318938752469661E-3</v>
      </c>
      <c r="AX190" s="217"/>
      <c r="BE190" s="277"/>
      <c r="BG190" s="142"/>
      <c r="BH190" s="264"/>
    </row>
    <row r="191" spans="2:60" s="20" customFormat="1">
      <c r="B191" s="381"/>
      <c r="C191" s="384"/>
      <c r="D191" s="384"/>
      <c r="E191" s="372"/>
      <c r="F191" s="372"/>
      <c r="G191" s="230" t="s">
        <v>86</v>
      </c>
      <c r="H191" s="49">
        <f>SUM(H175:H190)</f>
        <v>192361306</v>
      </c>
      <c r="I191" s="47">
        <f>IFERROR(H191/E175,"-")</f>
        <v>0.16986271281184875</v>
      </c>
      <c r="J191" s="48">
        <v>1427</v>
      </c>
      <c r="K191" s="47">
        <f>IFERROR(J191/F175,"-")</f>
        <v>0.7963169642857143</v>
      </c>
      <c r="L191" s="188">
        <f t="shared" si="71"/>
        <v>134801.19551506656</v>
      </c>
      <c r="M191" s="201">
        <f t="shared" si="89"/>
        <v>6.7127669583215727E-2</v>
      </c>
      <c r="N191" s="372"/>
      <c r="O191" s="372"/>
      <c r="P191" s="230" t="s">
        <v>86</v>
      </c>
      <c r="Q191" s="49">
        <f>SUM(Q175:Q190)</f>
        <v>37967521</v>
      </c>
      <c r="R191" s="47">
        <f>IFERROR(Q191/N175,"-")</f>
        <v>0.18651421085951037</v>
      </c>
      <c r="S191" s="48">
        <v>219</v>
      </c>
      <c r="T191" s="47">
        <f>IFERROR(S191/O175,"-")</f>
        <v>0.84555984555984554</v>
      </c>
      <c r="U191" s="188">
        <f t="shared" si="72"/>
        <v>173367.67579908675</v>
      </c>
      <c r="V191" s="201">
        <f t="shared" si="90"/>
        <v>1.0302003951453571E-2</v>
      </c>
      <c r="W191" s="372"/>
      <c r="X191" s="372"/>
      <c r="Y191" s="230" t="s">
        <v>86</v>
      </c>
      <c r="Z191" s="49">
        <f>SUM(Z175:Z190)</f>
        <v>25462294</v>
      </c>
      <c r="AA191" s="47">
        <f>IFERROR(Z191/W175,"-")</f>
        <v>0.24405796362426205</v>
      </c>
      <c r="AB191" s="48">
        <v>123</v>
      </c>
      <c r="AC191" s="47">
        <f>IFERROR(AB191/X175,"-")</f>
        <v>0.83673469387755106</v>
      </c>
      <c r="AD191" s="188">
        <f t="shared" si="73"/>
        <v>207010.52032520325</v>
      </c>
      <c r="AE191" s="201">
        <f t="shared" si="91"/>
        <v>5.7860570138300871E-3</v>
      </c>
      <c r="AF191" s="372"/>
      <c r="AG191" s="372"/>
      <c r="AH191" s="230" t="s">
        <v>86</v>
      </c>
      <c r="AI191" s="49">
        <f>SUM(AI175:AI190)</f>
        <v>60237352</v>
      </c>
      <c r="AJ191" s="47">
        <f>IFERROR(AI191/AF175,"-")</f>
        <v>0.22824306196222791</v>
      </c>
      <c r="AK191" s="48">
        <v>275</v>
      </c>
      <c r="AL191" s="47">
        <f>IFERROR(AK191/AG175,"-")</f>
        <v>0.90759075907590758</v>
      </c>
      <c r="AM191" s="188">
        <f t="shared" si="74"/>
        <v>219044.91636363635</v>
      </c>
      <c r="AN191" s="201">
        <f t="shared" si="92"/>
        <v>1.2936306331733935E-2</v>
      </c>
      <c r="AO191" s="372"/>
      <c r="AP191" s="402"/>
      <c r="AQ191" s="230" t="s">
        <v>86</v>
      </c>
      <c r="AR191" s="49">
        <f>SUM(AR175:AR190)</f>
        <v>316028473</v>
      </c>
      <c r="AS191" s="47">
        <f>IFERROR(AR191/AO175,"-")</f>
        <v>0.18543423341259502</v>
      </c>
      <c r="AT191" s="48">
        <f t="shared" si="70"/>
        <v>2044</v>
      </c>
      <c r="AU191" s="47">
        <f>IFERROR(AT191/AP175,"-")</f>
        <v>0.81727309076369448</v>
      </c>
      <c r="AV191" s="188">
        <f t="shared" si="75"/>
        <v>154612.7558708415</v>
      </c>
      <c r="AW191" s="201">
        <f t="shared" si="93"/>
        <v>9.6152036880233327E-2</v>
      </c>
      <c r="AX191" s="217"/>
      <c r="BE191" s="277"/>
      <c r="BG191" s="142"/>
      <c r="BH191" s="264"/>
    </row>
    <row r="192" spans="2:60" s="20" customFormat="1">
      <c r="B192" s="381">
        <v>12</v>
      </c>
      <c r="C192" s="382" t="s">
        <v>136</v>
      </c>
      <c r="D192" s="385">
        <f>BA16</f>
        <v>11075</v>
      </c>
      <c r="E192" s="380">
        <v>880612940</v>
      </c>
      <c r="F192" s="380">
        <v>1197</v>
      </c>
      <c r="G192" s="226" t="s">
        <v>149</v>
      </c>
      <c r="H192" s="44">
        <v>23923434</v>
      </c>
      <c r="I192" s="43">
        <f>IFERROR(H192/E192,"-")</f>
        <v>2.7166798162198254E-2</v>
      </c>
      <c r="J192" s="44">
        <v>276</v>
      </c>
      <c r="K192" s="43">
        <f>IFERROR(J192/F192,"-")</f>
        <v>0.23057644110275688</v>
      </c>
      <c r="L192" s="186">
        <f t="shared" si="71"/>
        <v>86679.108695652176</v>
      </c>
      <c r="M192" s="198">
        <f>IFERROR(J192/$BA$16,0)</f>
        <v>2.4920993227990972E-2</v>
      </c>
      <c r="N192" s="380">
        <v>114890330</v>
      </c>
      <c r="O192" s="380">
        <v>183</v>
      </c>
      <c r="P192" s="226" t="s">
        <v>149</v>
      </c>
      <c r="Q192" s="44">
        <v>1501955</v>
      </c>
      <c r="R192" s="43">
        <f>IFERROR(Q192/N192,"-")</f>
        <v>1.3072945303577768E-2</v>
      </c>
      <c r="S192" s="44">
        <v>44</v>
      </c>
      <c r="T192" s="43">
        <f>IFERROR(S192/O192,"-")</f>
        <v>0.24043715846994534</v>
      </c>
      <c r="U192" s="186">
        <f t="shared" si="72"/>
        <v>34135.340909090912</v>
      </c>
      <c r="V192" s="198">
        <f>IFERROR(S192/$BA$16,0)</f>
        <v>3.9729119638826187E-3</v>
      </c>
      <c r="W192" s="380">
        <v>72366960</v>
      </c>
      <c r="X192" s="380">
        <v>105</v>
      </c>
      <c r="Y192" s="226" t="s">
        <v>149</v>
      </c>
      <c r="Z192" s="44">
        <v>844360</v>
      </c>
      <c r="AA192" s="43">
        <f>IFERROR(Z192/W192,"-")</f>
        <v>1.1667755561377734E-2</v>
      </c>
      <c r="AB192" s="44">
        <v>28</v>
      </c>
      <c r="AC192" s="43">
        <f>IFERROR(AB192/X192,"-")</f>
        <v>0.26666666666666666</v>
      </c>
      <c r="AD192" s="186">
        <f t="shared" si="73"/>
        <v>30155.714285714286</v>
      </c>
      <c r="AE192" s="198">
        <f>IFERROR(AB192/$BA$16,0)</f>
        <v>2.528216704288939E-3</v>
      </c>
      <c r="AF192" s="380">
        <v>180361710</v>
      </c>
      <c r="AG192" s="380">
        <v>159</v>
      </c>
      <c r="AH192" s="226" t="s">
        <v>149</v>
      </c>
      <c r="AI192" s="44">
        <v>4922117</v>
      </c>
      <c r="AJ192" s="43">
        <f>IFERROR(AI192/AF192,"-")</f>
        <v>2.7290254677669667E-2</v>
      </c>
      <c r="AK192" s="44">
        <v>59</v>
      </c>
      <c r="AL192" s="43">
        <f>IFERROR(AK192/AG192,"-")</f>
        <v>0.37106918238993708</v>
      </c>
      <c r="AM192" s="186">
        <f t="shared" si="74"/>
        <v>83425.711864406781</v>
      </c>
      <c r="AN192" s="198">
        <f>IFERROR(AK192/$BA$16,0)</f>
        <v>5.3273137697516931E-3</v>
      </c>
      <c r="AO192" s="380">
        <f>SUM(E192,N192,W192,AF192)</f>
        <v>1248231940</v>
      </c>
      <c r="AP192" s="400">
        <f>SUM(F192,O192,X192,AG192)</f>
        <v>1644</v>
      </c>
      <c r="AQ192" s="226" t="s">
        <v>149</v>
      </c>
      <c r="AR192" s="44">
        <f t="shared" ref="AR192:AR207" si="94">SUM(H192,Q192,Z192,AI192)</f>
        <v>31191866</v>
      </c>
      <c r="AS192" s="43">
        <f>IFERROR(AR192/AO192,"-")</f>
        <v>2.4988838212231614E-2</v>
      </c>
      <c r="AT192" s="44">
        <f t="shared" si="70"/>
        <v>407</v>
      </c>
      <c r="AU192" s="43">
        <f>IFERROR(AT192/AP192,"-")</f>
        <v>0.2475669099756691</v>
      </c>
      <c r="AV192" s="186">
        <f t="shared" si="75"/>
        <v>76638.491400491403</v>
      </c>
      <c r="AW192" s="198">
        <f>IFERROR(AT192/$BA$16,0)</f>
        <v>3.6749435665914224E-2</v>
      </c>
      <c r="AX192" s="217"/>
      <c r="BE192" s="277"/>
      <c r="BG192" s="142"/>
      <c r="BH192" s="264"/>
    </row>
    <row r="193" spans="2:60" s="20" customFormat="1">
      <c r="B193" s="381"/>
      <c r="C193" s="383"/>
      <c r="D193" s="383"/>
      <c r="E193" s="371"/>
      <c r="F193" s="371"/>
      <c r="G193" s="227" t="s">
        <v>150</v>
      </c>
      <c r="H193" s="46">
        <v>20928394</v>
      </c>
      <c r="I193" s="45">
        <f>IFERROR(H193/E192,"-")</f>
        <v>2.3765712550169887E-2</v>
      </c>
      <c r="J193" s="46">
        <v>366</v>
      </c>
      <c r="K193" s="45">
        <f>IFERROR(J193/F192,"-")</f>
        <v>0.30576441102756891</v>
      </c>
      <c r="L193" s="187">
        <f t="shared" si="71"/>
        <v>57181.4043715847</v>
      </c>
      <c r="M193" s="199">
        <f t="shared" ref="M193:M208" si="95">IFERROR(J193/$BA$16,0)</f>
        <v>3.3047404063205416E-2</v>
      </c>
      <c r="N193" s="371"/>
      <c r="O193" s="371"/>
      <c r="P193" s="227" t="s">
        <v>150</v>
      </c>
      <c r="Q193" s="46">
        <v>1993475</v>
      </c>
      <c r="R193" s="45">
        <f>IFERROR(Q193/N192,"-")</f>
        <v>1.7351112143206483E-2</v>
      </c>
      <c r="S193" s="46">
        <v>56</v>
      </c>
      <c r="T193" s="45">
        <f>IFERROR(S193/O192,"-")</f>
        <v>0.30601092896174864</v>
      </c>
      <c r="U193" s="187">
        <f t="shared" si="72"/>
        <v>35597.767857142855</v>
      </c>
      <c r="V193" s="199">
        <f t="shared" ref="V193:V208" si="96">IFERROR(S193/$BA$16,0)</f>
        <v>5.0564334085778781E-3</v>
      </c>
      <c r="W193" s="371"/>
      <c r="X193" s="371"/>
      <c r="Y193" s="227" t="s">
        <v>150</v>
      </c>
      <c r="Z193" s="46">
        <v>514576</v>
      </c>
      <c r="AA193" s="45">
        <f>IFERROR(Z193/W192,"-")</f>
        <v>7.1106482847973712E-3</v>
      </c>
      <c r="AB193" s="46">
        <v>32</v>
      </c>
      <c r="AC193" s="45">
        <f>IFERROR(AB193/X192,"-")</f>
        <v>0.30476190476190479</v>
      </c>
      <c r="AD193" s="187">
        <f t="shared" si="73"/>
        <v>16080.5</v>
      </c>
      <c r="AE193" s="199">
        <f t="shared" ref="AE193:AE208" si="97">IFERROR(AB193/$BA$16,0)</f>
        <v>2.8893905191873588E-3</v>
      </c>
      <c r="AF193" s="371"/>
      <c r="AG193" s="371"/>
      <c r="AH193" s="227" t="s">
        <v>150</v>
      </c>
      <c r="AI193" s="46">
        <v>2394868</v>
      </c>
      <c r="AJ193" s="45">
        <f>IFERROR(AI193/AF192,"-")</f>
        <v>1.3278139800293532E-2</v>
      </c>
      <c r="AK193" s="46">
        <v>61</v>
      </c>
      <c r="AL193" s="45">
        <f>IFERROR(AK193/AG192,"-")</f>
        <v>0.38364779874213839</v>
      </c>
      <c r="AM193" s="187">
        <f t="shared" si="74"/>
        <v>39260.131147540982</v>
      </c>
      <c r="AN193" s="199">
        <f t="shared" ref="AN193:AN208" si="98">IFERROR(AK193/$BA$16,0)</f>
        <v>5.5079006772009026E-3</v>
      </c>
      <c r="AO193" s="371"/>
      <c r="AP193" s="401"/>
      <c r="AQ193" s="227" t="s">
        <v>150</v>
      </c>
      <c r="AR193" s="46">
        <f t="shared" si="94"/>
        <v>25831313</v>
      </c>
      <c r="AS193" s="45">
        <f>IFERROR(AR193/AO192,"-")</f>
        <v>2.0694321441574393E-2</v>
      </c>
      <c r="AT193" s="46">
        <f t="shared" si="70"/>
        <v>515</v>
      </c>
      <c r="AU193" s="45">
        <f>IFERROR(AT193/AP192,"-")</f>
        <v>0.31326034063260338</v>
      </c>
      <c r="AV193" s="187">
        <f t="shared" si="75"/>
        <v>50157.889320388349</v>
      </c>
      <c r="AW193" s="199">
        <f t="shared" ref="AW193:AW208" si="99">IFERROR(AT193/$BA$16,0)</f>
        <v>4.6501128668171555E-2</v>
      </c>
      <c r="AX193" s="217"/>
      <c r="BE193" s="277"/>
      <c r="BG193" s="142"/>
      <c r="BH193" s="264"/>
    </row>
    <row r="194" spans="2:60" s="20" customFormat="1">
      <c r="B194" s="381"/>
      <c r="C194" s="383"/>
      <c r="D194" s="383"/>
      <c r="E194" s="371"/>
      <c r="F194" s="371"/>
      <c r="G194" s="228" t="s">
        <v>151</v>
      </c>
      <c r="H194" s="46">
        <v>18122775</v>
      </c>
      <c r="I194" s="45">
        <f>IFERROR(H194/E192,"-")</f>
        <v>2.0579728251551698E-2</v>
      </c>
      <c r="J194" s="46">
        <v>389</v>
      </c>
      <c r="K194" s="45">
        <f>IFERROR(J194/F192,"-")</f>
        <v>0.32497911445279865</v>
      </c>
      <c r="L194" s="187">
        <f t="shared" si="71"/>
        <v>46588.110539845758</v>
      </c>
      <c r="M194" s="199">
        <f t="shared" si="95"/>
        <v>3.5124153498871331E-2</v>
      </c>
      <c r="N194" s="371"/>
      <c r="O194" s="371"/>
      <c r="P194" s="228" t="s">
        <v>151</v>
      </c>
      <c r="Q194" s="46">
        <v>4028711</v>
      </c>
      <c r="R194" s="45">
        <f>IFERROR(Q194/N192,"-")</f>
        <v>3.5065710055841949E-2</v>
      </c>
      <c r="S194" s="46">
        <v>67</v>
      </c>
      <c r="T194" s="45">
        <f>IFERROR(S194/O192,"-")</f>
        <v>0.36612021857923499</v>
      </c>
      <c r="U194" s="187">
        <f t="shared" si="72"/>
        <v>60130.014925373136</v>
      </c>
      <c r="V194" s="199">
        <f t="shared" si="96"/>
        <v>6.0496613995485327E-3</v>
      </c>
      <c r="W194" s="371"/>
      <c r="X194" s="371"/>
      <c r="Y194" s="228" t="s">
        <v>151</v>
      </c>
      <c r="Z194" s="46">
        <v>1364859</v>
      </c>
      <c r="AA194" s="45">
        <f>IFERROR(Z194/W192,"-")</f>
        <v>1.8860250589495538E-2</v>
      </c>
      <c r="AB194" s="46">
        <v>44</v>
      </c>
      <c r="AC194" s="45">
        <f>IFERROR(AB194/X192,"-")</f>
        <v>0.41904761904761906</v>
      </c>
      <c r="AD194" s="187">
        <f t="shared" si="73"/>
        <v>31019.522727272728</v>
      </c>
      <c r="AE194" s="199">
        <f t="shared" si="97"/>
        <v>3.9729119638826187E-3</v>
      </c>
      <c r="AF194" s="371"/>
      <c r="AG194" s="371"/>
      <c r="AH194" s="228" t="s">
        <v>151</v>
      </c>
      <c r="AI194" s="46">
        <v>2127628</v>
      </c>
      <c r="AJ194" s="45">
        <f>IFERROR(AI194/AF192,"-")</f>
        <v>1.1796450588098771E-2</v>
      </c>
      <c r="AK194" s="46">
        <v>50</v>
      </c>
      <c r="AL194" s="45">
        <f>IFERROR(AK194/AG192,"-")</f>
        <v>0.31446540880503143</v>
      </c>
      <c r="AM194" s="187">
        <f t="shared" si="74"/>
        <v>42552.56</v>
      </c>
      <c r="AN194" s="199">
        <f t="shared" si="98"/>
        <v>4.5146726862302479E-3</v>
      </c>
      <c r="AO194" s="371"/>
      <c r="AP194" s="401"/>
      <c r="AQ194" s="228" t="s">
        <v>151</v>
      </c>
      <c r="AR194" s="46">
        <f t="shared" si="94"/>
        <v>25643973</v>
      </c>
      <c r="AS194" s="45">
        <f>IFERROR(AR194/AO192,"-")</f>
        <v>2.0544237155155635E-2</v>
      </c>
      <c r="AT194" s="46">
        <f t="shared" si="70"/>
        <v>550</v>
      </c>
      <c r="AU194" s="45">
        <f>IFERROR(AT194/AP192,"-")</f>
        <v>0.33454987834549876</v>
      </c>
      <c r="AV194" s="187">
        <f t="shared" si="75"/>
        <v>46625.405454545456</v>
      </c>
      <c r="AW194" s="199">
        <f t="shared" si="99"/>
        <v>4.9661399548532728E-2</v>
      </c>
      <c r="AX194" s="217"/>
      <c r="BE194" s="277"/>
      <c r="BG194" s="142"/>
      <c r="BH194" s="264"/>
    </row>
    <row r="195" spans="2:60" s="20" customFormat="1">
      <c r="B195" s="381"/>
      <c r="C195" s="383"/>
      <c r="D195" s="383"/>
      <c r="E195" s="371"/>
      <c r="F195" s="371"/>
      <c r="G195" s="228" t="s">
        <v>152</v>
      </c>
      <c r="H195" s="46">
        <v>402674</v>
      </c>
      <c r="I195" s="45">
        <f>IFERROR(H195/E192,"-")</f>
        <v>4.5726559502975279E-4</v>
      </c>
      <c r="J195" s="46">
        <v>37</v>
      </c>
      <c r="K195" s="45">
        <f>IFERROR(J195/F192,"-")</f>
        <v>3.0910609857978277E-2</v>
      </c>
      <c r="L195" s="187">
        <f t="shared" si="71"/>
        <v>10883.081081081082</v>
      </c>
      <c r="M195" s="199">
        <f t="shared" si="95"/>
        <v>3.3408577878103838E-3</v>
      </c>
      <c r="N195" s="371"/>
      <c r="O195" s="371"/>
      <c r="P195" s="228" t="s">
        <v>152</v>
      </c>
      <c r="Q195" s="46">
        <v>52784</v>
      </c>
      <c r="R195" s="45">
        <f>IFERROR(Q195/N192,"-")</f>
        <v>4.5942944023226326E-4</v>
      </c>
      <c r="S195" s="46">
        <v>7</v>
      </c>
      <c r="T195" s="45">
        <f>IFERROR(S195/O192,"-")</f>
        <v>3.825136612021858E-2</v>
      </c>
      <c r="U195" s="187">
        <f t="shared" si="72"/>
        <v>7540.5714285714284</v>
      </c>
      <c r="V195" s="199">
        <f t="shared" si="96"/>
        <v>6.3205417607223476E-4</v>
      </c>
      <c r="W195" s="371"/>
      <c r="X195" s="371"/>
      <c r="Y195" s="228" t="s">
        <v>152</v>
      </c>
      <c r="Z195" s="46">
        <v>43526</v>
      </c>
      <c r="AA195" s="45">
        <f>IFERROR(Z195/W192,"-")</f>
        <v>6.0146232479573554E-4</v>
      </c>
      <c r="AB195" s="46">
        <v>4</v>
      </c>
      <c r="AC195" s="45">
        <f>IFERROR(AB195/X192,"-")</f>
        <v>3.8095238095238099E-2</v>
      </c>
      <c r="AD195" s="187">
        <f t="shared" si="73"/>
        <v>10881.5</v>
      </c>
      <c r="AE195" s="199">
        <f t="shared" si="97"/>
        <v>3.6117381489841985E-4</v>
      </c>
      <c r="AF195" s="371"/>
      <c r="AG195" s="371"/>
      <c r="AH195" s="228" t="s">
        <v>152</v>
      </c>
      <c r="AI195" s="46">
        <v>354561</v>
      </c>
      <c r="AJ195" s="45">
        <f>IFERROR(AI195/AF192,"-")</f>
        <v>1.9658329919360379E-3</v>
      </c>
      <c r="AK195" s="46">
        <v>9</v>
      </c>
      <c r="AL195" s="45">
        <f>IFERROR(AK195/AG192,"-")</f>
        <v>5.6603773584905662E-2</v>
      </c>
      <c r="AM195" s="187">
        <f t="shared" si="74"/>
        <v>39395.666666666664</v>
      </c>
      <c r="AN195" s="199">
        <f t="shared" si="98"/>
        <v>8.1264108352144466E-4</v>
      </c>
      <c r="AO195" s="371"/>
      <c r="AP195" s="401"/>
      <c r="AQ195" s="228" t="s">
        <v>152</v>
      </c>
      <c r="AR195" s="46">
        <f t="shared" si="94"/>
        <v>853545</v>
      </c>
      <c r="AS195" s="45">
        <f>IFERROR(AR195/AO192,"-")</f>
        <v>6.8380320407439668E-4</v>
      </c>
      <c r="AT195" s="46">
        <f t="shared" si="70"/>
        <v>57</v>
      </c>
      <c r="AU195" s="45">
        <f>IFERROR(AT195/AP192,"-")</f>
        <v>3.4671532846715328E-2</v>
      </c>
      <c r="AV195" s="187">
        <f t="shared" si="75"/>
        <v>14974.473684210527</v>
      </c>
      <c r="AW195" s="199">
        <f t="shared" si="99"/>
        <v>5.1467268623024828E-3</v>
      </c>
      <c r="AX195" s="217"/>
      <c r="BE195" s="277"/>
      <c r="BG195" s="142"/>
      <c r="BH195" s="264"/>
    </row>
    <row r="196" spans="2:60" s="20" customFormat="1">
      <c r="B196" s="381"/>
      <c r="C196" s="383"/>
      <c r="D196" s="383"/>
      <c r="E196" s="371"/>
      <c r="F196" s="371"/>
      <c r="G196" s="228" t="s">
        <v>153</v>
      </c>
      <c r="H196" s="46">
        <v>19466369</v>
      </c>
      <c r="I196" s="45">
        <f>IFERROR(H196/E192,"-")</f>
        <v>2.2105476896580694E-2</v>
      </c>
      <c r="J196" s="46">
        <v>468</v>
      </c>
      <c r="K196" s="45">
        <f>IFERROR(J196/F192,"-")</f>
        <v>0.39097744360902253</v>
      </c>
      <c r="L196" s="187">
        <f t="shared" si="71"/>
        <v>41594.805555555555</v>
      </c>
      <c r="M196" s="199">
        <f t="shared" si="95"/>
        <v>4.2257336343115126E-2</v>
      </c>
      <c r="N196" s="371"/>
      <c r="O196" s="371"/>
      <c r="P196" s="228" t="s">
        <v>153</v>
      </c>
      <c r="Q196" s="46">
        <v>2508319</v>
      </c>
      <c r="R196" s="45">
        <f>IFERROR(Q196/N192,"-")</f>
        <v>2.1832289976014517E-2</v>
      </c>
      <c r="S196" s="46">
        <v>76</v>
      </c>
      <c r="T196" s="45">
        <f>IFERROR(S196/O192,"-")</f>
        <v>0.41530054644808745</v>
      </c>
      <c r="U196" s="187">
        <f t="shared" si="72"/>
        <v>33004.197368421053</v>
      </c>
      <c r="V196" s="199">
        <f t="shared" si="96"/>
        <v>6.8623024830699771E-3</v>
      </c>
      <c r="W196" s="371"/>
      <c r="X196" s="371"/>
      <c r="Y196" s="228" t="s">
        <v>153</v>
      </c>
      <c r="Z196" s="46">
        <v>1734097</v>
      </c>
      <c r="AA196" s="45">
        <f>IFERROR(Z196/W192,"-")</f>
        <v>2.3962551418492638E-2</v>
      </c>
      <c r="AB196" s="46">
        <v>51</v>
      </c>
      <c r="AC196" s="45">
        <f>IFERROR(AB196/X192,"-")</f>
        <v>0.48571428571428571</v>
      </c>
      <c r="AD196" s="187">
        <f t="shared" si="73"/>
        <v>34001.901960784315</v>
      </c>
      <c r="AE196" s="199">
        <f t="shared" si="97"/>
        <v>4.6049661399548535E-3</v>
      </c>
      <c r="AF196" s="371"/>
      <c r="AG196" s="371"/>
      <c r="AH196" s="228" t="s">
        <v>153</v>
      </c>
      <c r="AI196" s="46">
        <v>2981401</v>
      </c>
      <c r="AJ196" s="45">
        <f>IFERROR(AI196/AF192,"-")</f>
        <v>1.6530121609514569E-2</v>
      </c>
      <c r="AK196" s="46">
        <v>79</v>
      </c>
      <c r="AL196" s="45">
        <f>IFERROR(AK196/AG192,"-")</f>
        <v>0.49685534591194969</v>
      </c>
      <c r="AM196" s="187">
        <f t="shared" si="74"/>
        <v>37739.253164556962</v>
      </c>
      <c r="AN196" s="199">
        <f t="shared" si="98"/>
        <v>7.1331828442437921E-3</v>
      </c>
      <c r="AO196" s="371"/>
      <c r="AP196" s="401"/>
      <c r="AQ196" s="228" t="s">
        <v>153</v>
      </c>
      <c r="AR196" s="46">
        <f t="shared" si="94"/>
        <v>26690186</v>
      </c>
      <c r="AS196" s="45">
        <f>IFERROR(AR196/AO192,"-")</f>
        <v>2.138239308313165E-2</v>
      </c>
      <c r="AT196" s="46">
        <f t="shared" si="70"/>
        <v>674</v>
      </c>
      <c r="AU196" s="45">
        <f>IFERROR(AT196/AP192,"-")</f>
        <v>0.40997566909975669</v>
      </c>
      <c r="AV196" s="187">
        <f t="shared" si="75"/>
        <v>39599.682492581604</v>
      </c>
      <c r="AW196" s="199">
        <f t="shared" si="99"/>
        <v>6.085778781038375E-2</v>
      </c>
      <c r="AX196" s="217"/>
      <c r="BE196" s="277"/>
      <c r="BG196" s="142"/>
      <c r="BH196" s="264"/>
    </row>
    <row r="197" spans="2:60" s="20" customFormat="1">
      <c r="B197" s="381"/>
      <c r="C197" s="383"/>
      <c r="D197" s="383"/>
      <c r="E197" s="371"/>
      <c r="F197" s="371"/>
      <c r="G197" s="228" t="s">
        <v>154</v>
      </c>
      <c r="H197" s="46">
        <v>39191548</v>
      </c>
      <c r="I197" s="45">
        <f>IFERROR(H197/E192,"-")</f>
        <v>4.4504851359554176E-2</v>
      </c>
      <c r="J197" s="46">
        <v>550</v>
      </c>
      <c r="K197" s="45">
        <f>IFERROR(J197/F192,"-")</f>
        <v>0.45948203842940682</v>
      </c>
      <c r="L197" s="187">
        <f t="shared" si="71"/>
        <v>71257.36</v>
      </c>
      <c r="M197" s="199">
        <f t="shared" si="95"/>
        <v>4.9661399548532728E-2</v>
      </c>
      <c r="N197" s="371"/>
      <c r="O197" s="371"/>
      <c r="P197" s="228" t="s">
        <v>154</v>
      </c>
      <c r="Q197" s="46">
        <v>5701862</v>
      </c>
      <c r="R197" s="45">
        <f>IFERROR(Q197/N192,"-")</f>
        <v>4.9628737248818069E-2</v>
      </c>
      <c r="S197" s="46">
        <v>87</v>
      </c>
      <c r="T197" s="45">
        <f>IFERROR(S197/O192,"-")</f>
        <v>0.47540983606557374</v>
      </c>
      <c r="U197" s="187">
        <f t="shared" si="72"/>
        <v>65538.643678160923</v>
      </c>
      <c r="V197" s="199">
        <f t="shared" si="96"/>
        <v>7.8555304740406326E-3</v>
      </c>
      <c r="W197" s="371"/>
      <c r="X197" s="371"/>
      <c r="Y197" s="228" t="s">
        <v>154</v>
      </c>
      <c r="Z197" s="46">
        <v>4303951</v>
      </c>
      <c r="AA197" s="45">
        <f>IFERROR(Z197/W192,"-")</f>
        <v>5.9473978180097656E-2</v>
      </c>
      <c r="AB197" s="46">
        <v>54</v>
      </c>
      <c r="AC197" s="45">
        <f>IFERROR(AB197/X192,"-")</f>
        <v>0.51428571428571423</v>
      </c>
      <c r="AD197" s="187">
        <f t="shared" si="73"/>
        <v>79702.796296296292</v>
      </c>
      <c r="AE197" s="199">
        <f t="shared" si="97"/>
        <v>4.8758465011286686E-3</v>
      </c>
      <c r="AF197" s="371"/>
      <c r="AG197" s="371"/>
      <c r="AH197" s="228" t="s">
        <v>154</v>
      </c>
      <c r="AI197" s="46">
        <v>7205884</v>
      </c>
      <c r="AJ197" s="45">
        <f>IFERROR(AI197/AF192,"-")</f>
        <v>3.9952404531981872E-2</v>
      </c>
      <c r="AK197" s="46">
        <v>66</v>
      </c>
      <c r="AL197" s="45">
        <f>IFERROR(AK197/AG192,"-")</f>
        <v>0.41509433962264153</v>
      </c>
      <c r="AM197" s="187">
        <f t="shared" si="74"/>
        <v>109180.06060606061</v>
      </c>
      <c r="AN197" s="199">
        <f t="shared" si="98"/>
        <v>5.959367945823928E-3</v>
      </c>
      <c r="AO197" s="371"/>
      <c r="AP197" s="401"/>
      <c r="AQ197" s="228" t="s">
        <v>154</v>
      </c>
      <c r="AR197" s="46">
        <f t="shared" si="94"/>
        <v>56403245</v>
      </c>
      <c r="AS197" s="45">
        <f>IFERROR(AR197/AO192,"-")</f>
        <v>4.5186509968652137E-2</v>
      </c>
      <c r="AT197" s="46">
        <f t="shared" ref="AT197:AT260" si="100">SUM(J197,S197,AB197,AK197)</f>
        <v>757</v>
      </c>
      <c r="AU197" s="45">
        <f>IFERROR(AT197/AP192,"-")</f>
        <v>0.46046228710462289</v>
      </c>
      <c r="AV197" s="187">
        <f t="shared" si="75"/>
        <v>74508.910171730517</v>
      </c>
      <c r="AW197" s="199">
        <f t="shared" si="99"/>
        <v>6.8352144469525963E-2</v>
      </c>
      <c r="AX197" s="217"/>
      <c r="BE197" s="277"/>
      <c r="BG197" s="142"/>
      <c r="BH197" s="264"/>
    </row>
    <row r="198" spans="2:60" s="20" customFormat="1">
      <c r="B198" s="381"/>
      <c r="C198" s="383"/>
      <c r="D198" s="383"/>
      <c r="E198" s="371"/>
      <c r="F198" s="371"/>
      <c r="G198" s="228" t="s">
        <v>155</v>
      </c>
      <c r="H198" s="46">
        <v>25701527</v>
      </c>
      <c r="I198" s="45">
        <f>IFERROR(H198/E192,"-")</f>
        <v>2.9185952002931049E-2</v>
      </c>
      <c r="J198" s="46">
        <v>157</v>
      </c>
      <c r="K198" s="45">
        <f>IFERROR(J198/F192,"-")</f>
        <v>0.13116123642439431</v>
      </c>
      <c r="L198" s="187">
        <f t="shared" ref="L198:L261" si="101">IFERROR(H198/J198,"-")</f>
        <v>163703.99363057324</v>
      </c>
      <c r="M198" s="199">
        <f t="shared" si="95"/>
        <v>1.417607223476298E-2</v>
      </c>
      <c r="N198" s="371"/>
      <c r="O198" s="371"/>
      <c r="P198" s="228" t="s">
        <v>155</v>
      </c>
      <c r="Q198" s="46">
        <v>2629331</v>
      </c>
      <c r="R198" s="45">
        <f>IFERROR(Q198/N192,"-")</f>
        <v>2.2885572702245699E-2</v>
      </c>
      <c r="S198" s="46">
        <v>28</v>
      </c>
      <c r="T198" s="45">
        <f>IFERROR(S198/O192,"-")</f>
        <v>0.15300546448087432</v>
      </c>
      <c r="U198" s="187">
        <f t="shared" ref="U198:U261" si="102">IFERROR(Q198/S198,"-")</f>
        <v>93904.678571428565</v>
      </c>
      <c r="V198" s="199">
        <f t="shared" si="96"/>
        <v>2.528216704288939E-3</v>
      </c>
      <c r="W198" s="371"/>
      <c r="X198" s="371"/>
      <c r="Y198" s="228" t="s">
        <v>155</v>
      </c>
      <c r="Z198" s="46">
        <v>2591619</v>
      </c>
      <c r="AA198" s="45">
        <f>IFERROR(Z198/W192,"-")</f>
        <v>3.5812185560924491E-2</v>
      </c>
      <c r="AB198" s="46">
        <v>17</v>
      </c>
      <c r="AC198" s="45">
        <f>IFERROR(AB198/X192,"-")</f>
        <v>0.16190476190476191</v>
      </c>
      <c r="AD198" s="187">
        <f t="shared" ref="AD198:AD261" si="103">IFERROR(Z198/AB198,"-")</f>
        <v>152448.17647058822</v>
      </c>
      <c r="AE198" s="199">
        <f t="shared" si="97"/>
        <v>1.5349887133182844E-3</v>
      </c>
      <c r="AF198" s="371"/>
      <c r="AG198" s="371"/>
      <c r="AH198" s="228" t="s">
        <v>155</v>
      </c>
      <c r="AI198" s="46">
        <v>8317363</v>
      </c>
      <c r="AJ198" s="45">
        <f>IFERROR(AI198/AF192,"-")</f>
        <v>4.6114904321987192E-2</v>
      </c>
      <c r="AK198" s="46">
        <v>33</v>
      </c>
      <c r="AL198" s="45">
        <f>IFERROR(AK198/AG192,"-")</f>
        <v>0.20754716981132076</v>
      </c>
      <c r="AM198" s="187">
        <f t="shared" ref="AM198:AM261" si="104">IFERROR(AI198/AK198,"-")</f>
        <v>252041.30303030304</v>
      </c>
      <c r="AN198" s="199">
        <f t="shared" si="98"/>
        <v>2.979683972911964E-3</v>
      </c>
      <c r="AO198" s="371"/>
      <c r="AP198" s="401"/>
      <c r="AQ198" s="228" t="s">
        <v>155</v>
      </c>
      <c r="AR198" s="46">
        <f t="shared" si="94"/>
        <v>39239840</v>
      </c>
      <c r="AS198" s="45">
        <f>IFERROR(AR198/AO192,"-")</f>
        <v>3.1436337064087626E-2</v>
      </c>
      <c r="AT198" s="46">
        <f t="shared" si="100"/>
        <v>235</v>
      </c>
      <c r="AU198" s="45">
        <f>IFERROR(AT198/AP192,"-")</f>
        <v>0.14294403892944038</v>
      </c>
      <c r="AV198" s="187">
        <f t="shared" ref="AV198:AV261" si="105">IFERROR(AR198/AT198,"-")</f>
        <v>166978.04255319148</v>
      </c>
      <c r="AW198" s="199">
        <f t="shared" si="99"/>
        <v>2.1218961625282168E-2</v>
      </c>
      <c r="AX198" s="217"/>
      <c r="BE198" s="277"/>
      <c r="BG198" s="142"/>
      <c r="BH198" s="264"/>
    </row>
    <row r="199" spans="2:60" s="20" customFormat="1">
      <c r="B199" s="381"/>
      <c r="C199" s="383"/>
      <c r="D199" s="383"/>
      <c r="E199" s="371"/>
      <c r="F199" s="371"/>
      <c r="G199" s="228" t="s">
        <v>165</v>
      </c>
      <c r="H199" s="46">
        <v>0</v>
      </c>
      <c r="I199" s="45">
        <f>IFERROR(H199/E192,"-")</f>
        <v>0</v>
      </c>
      <c r="J199" s="46">
        <v>0</v>
      </c>
      <c r="K199" s="45">
        <f>IFERROR(J199/F192,"-")</f>
        <v>0</v>
      </c>
      <c r="L199" s="187" t="str">
        <f t="shared" si="101"/>
        <v>-</v>
      </c>
      <c r="M199" s="199">
        <f t="shared" si="95"/>
        <v>0</v>
      </c>
      <c r="N199" s="371"/>
      <c r="O199" s="371"/>
      <c r="P199" s="228" t="s">
        <v>165</v>
      </c>
      <c r="Q199" s="46">
        <v>0</v>
      </c>
      <c r="R199" s="45">
        <f>IFERROR(Q199/N192,"-")</f>
        <v>0</v>
      </c>
      <c r="S199" s="46">
        <v>0</v>
      </c>
      <c r="T199" s="45">
        <f>IFERROR(S199/O192,"-")</f>
        <v>0</v>
      </c>
      <c r="U199" s="187" t="str">
        <f t="shared" si="102"/>
        <v>-</v>
      </c>
      <c r="V199" s="199">
        <f t="shared" si="96"/>
        <v>0</v>
      </c>
      <c r="W199" s="371"/>
      <c r="X199" s="371"/>
      <c r="Y199" s="228" t="s">
        <v>165</v>
      </c>
      <c r="Z199" s="46">
        <v>0</v>
      </c>
      <c r="AA199" s="45">
        <f>IFERROR(Z199/W192,"-")</f>
        <v>0</v>
      </c>
      <c r="AB199" s="46">
        <v>0</v>
      </c>
      <c r="AC199" s="45">
        <f>IFERROR(AB199/X192,"-")</f>
        <v>0</v>
      </c>
      <c r="AD199" s="187" t="str">
        <f t="shared" si="103"/>
        <v>-</v>
      </c>
      <c r="AE199" s="199">
        <f t="shared" si="97"/>
        <v>0</v>
      </c>
      <c r="AF199" s="371"/>
      <c r="AG199" s="371"/>
      <c r="AH199" s="228" t="s">
        <v>165</v>
      </c>
      <c r="AI199" s="46">
        <v>2604</v>
      </c>
      <c r="AJ199" s="45">
        <f>IFERROR(AI199/AF192,"-")</f>
        <v>1.4437654200550661E-5</v>
      </c>
      <c r="AK199" s="46">
        <v>1</v>
      </c>
      <c r="AL199" s="45">
        <f>IFERROR(AK199/AG192,"-")</f>
        <v>6.2893081761006293E-3</v>
      </c>
      <c r="AM199" s="187">
        <f t="shared" si="104"/>
        <v>2604</v>
      </c>
      <c r="AN199" s="199">
        <f t="shared" si="98"/>
        <v>9.0293453724604963E-5</v>
      </c>
      <c r="AO199" s="371"/>
      <c r="AP199" s="401"/>
      <c r="AQ199" s="228" t="s">
        <v>165</v>
      </c>
      <c r="AR199" s="46">
        <f t="shared" si="94"/>
        <v>2604</v>
      </c>
      <c r="AS199" s="45">
        <f>IFERROR(AR199/AO192,"-")</f>
        <v>2.0861507517585233E-6</v>
      </c>
      <c r="AT199" s="46">
        <f t="shared" si="100"/>
        <v>1</v>
      </c>
      <c r="AU199" s="45">
        <f>IFERROR(AT199/AP192,"-")</f>
        <v>6.0827250608272508E-4</v>
      </c>
      <c r="AV199" s="187">
        <f t="shared" si="105"/>
        <v>2604</v>
      </c>
      <c r="AW199" s="199">
        <f t="shared" si="99"/>
        <v>9.0293453724604963E-5</v>
      </c>
      <c r="AX199" s="217"/>
      <c r="BE199" s="277"/>
      <c r="BG199" s="142"/>
      <c r="BH199" s="264"/>
    </row>
    <row r="200" spans="2:60" s="20" customFormat="1">
      <c r="B200" s="381"/>
      <c r="C200" s="383"/>
      <c r="D200" s="383"/>
      <c r="E200" s="371"/>
      <c r="F200" s="371"/>
      <c r="G200" s="228" t="s">
        <v>156</v>
      </c>
      <c r="H200" s="46">
        <v>238066</v>
      </c>
      <c r="I200" s="45">
        <f>IFERROR(H200/E192,"-")</f>
        <v>2.7034124663214695E-4</v>
      </c>
      <c r="J200" s="46">
        <v>14</v>
      </c>
      <c r="K200" s="45">
        <f>IFERROR(J200/F192,"-")</f>
        <v>1.1695906432748537E-2</v>
      </c>
      <c r="L200" s="187">
        <f t="shared" si="101"/>
        <v>17004.714285714286</v>
      </c>
      <c r="M200" s="199">
        <f t="shared" si="95"/>
        <v>1.2641083521444695E-3</v>
      </c>
      <c r="N200" s="371"/>
      <c r="O200" s="371"/>
      <c r="P200" s="228" t="s">
        <v>156</v>
      </c>
      <c r="Q200" s="46">
        <v>43502</v>
      </c>
      <c r="R200" s="45">
        <f>IFERROR(Q200/N192,"-")</f>
        <v>3.7863935110988016E-4</v>
      </c>
      <c r="S200" s="46">
        <v>2</v>
      </c>
      <c r="T200" s="45">
        <f>IFERROR(S200/O192,"-")</f>
        <v>1.092896174863388E-2</v>
      </c>
      <c r="U200" s="187">
        <f t="shared" si="102"/>
        <v>21751</v>
      </c>
      <c r="V200" s="199">
        <f t="shared" si="96"/>
        <v>1.8058690744920993E-4</v>
      </c>
      <c r="W200" s="371"/>
      <c r="X200" s="371"/>
      <c r="Y200" s="228" t="s">
        <v>156</v>
      </c>
      <c r="Z200" s="46">
        <v>7448</v>
      </c>
      <c r="AA200" s="45">
        <f>IFERROR(Z200/W192,"-")</f>
        <v>1.029198960409557E-4</v>
      </c>
      <c r="AB200" s="46">
        <v>1</v>
      </c>
      <c r="AC200" s="45">
        <f>IFERROR(AB200/X192,"-")</f>
        <v>9.5238095238095247E-3</v>
      </c>
      <c r="AD200" s="187">
        <f t="shared" si="103"/>
        <v>7448</v>
      </c>
      <c r="AE200" s="199">
        <f t="shared" si="97"/>
        <v>9.0293453724604963E-5</v>
      </c>
      <c r="AF200" s="371"/>
      <c r="AG200" s="371"/>
      <c r="AH200" s="228" t="s">
        <v>156</v>
      </c>
      <c r="AI200" s="46">
        <v>31190</v>
      </c>
      <c r="AJ200" s="45">
        <f>IFERROR(AI200/AF192,"-")</f>
        <v>1.7293027439138829E-4</v>
      </c>
      <c r="AK200" s="46">
        <v>4</v>
      </c>
      <c r="AL200" s="45">
        <f>IFERROR(AK200/AG192,"-")</f>
        <v>2.5157232704402517E-2</v>
      </c>
      <c r="AM200" s="187">
        <f t="shared" si="104"/>
        <v>7797.5</v>
      </c>
      <c r="AN200" s="199">
        <f t="shared" si="98"/>
        <v>3.6117381489841985E-4</v>
      </c>
      <c r="AO200" s="371"/>
      <c r="AP200" s="401"/>
      <c r="AQ200" s="228" t="s">
        <v>156</v>
      </c>
      <c r="AR200" s="46">
        <f t="shared" si="94"/>
        <v>320206</v>
      </c>
      <c r="AS200" s="45">
        <f>IFERROR(AR200/AO192,"-")</f>
        <v>2.5652764501443536E-4</v>
      </c>
      <c r="AT200" s="46">
        <f t="shared" si="100"/>
        <v>21</v>
      </c>
      <c r="AU200" s="45">
        <f>IFERROR(AT200/AP192,"-")</f>
        <v>1.2773722627737226E-2</v>
      </c>
      <c r="AV200" s="187">
        <f t="shared" si="105"/>
        <v>15247.904761904761</v>
      </c>
      <c r="AW200" s="199">
        <f t="shared" si="99"/>
        <v>1.8961625282167044E-3</v>
      </c>
      <c r="AX200" s="217"/>
      <c r="BE200" s="277"/>
      <c r="BG200" s="142"/>
      <c r="BH200" s="264"/>
    </row>
    <row r="201" spans="2:60" s="20" customFormat="1">
      <c r="B201" s="381"/>
      <c r="C201" s="383"/>
      <c r="D201" s="383"/>
      <c r="E201" s="371"/>
      <c r="F201" s="371"/>
      <c r="G201" s="228" t="s">
        <v>157</v>
      </c>
      <c r="H201" s="46">
        <v>937118</v>
      </c>
      <c r="I201" s="45">
        <f>IFERROR(H201/E192,"-")</f>
        <v>1.0641656026539879E-3</v>
      </c>
      <c r="J201" s="46">
        <v>60</v>
      </c>
      <c r="K201" s="45">
        <f>IFERROR(J201/F192,"-")</f>
        <v>5.0125313283208017E-2</v>
      </c>
      <c r="L201" s="187">
        <f t="shared" si="101"/>
        <v>15618.633333333333</v>
      </c>
      <c r="M201" s="199">
        <f t="shared" si="95"/>
        <v>5.4176072234762979E-3</v>
      </c>
      <c r="N201" s="371"/>
      <c r="O201" s="371"/>
      <c r="P201" s="228" t="s">
        <v>157</v>
      </c>
      <c r="Q201" s="46">
        <v>16374</v>
      </c>
      <c r="R201" s="45">
        <f>IFERROR(Q201/N192,"-")</f>
        <v>1.425185217937837E-4</v>
      </c>
      <c r="S201" s="46">
        <v>3</v>
      </c>
      <c r="T201" s="45">
        <f>IFERROR(S201/O192,"-")</f>
        <v>1.6393442622950821E-2</v>
      </c>
      <c r="U201" s="187">
        <f t="shared" si="102"/>
        <v>5458</v>
      </c>
      <c r="V201" s="199">
        <f t="shared" si="96"/>
        <v>2.708803611738149E-4</v>
      </c>
      <c r="W201" s="371"/>
      <c r="X201" s="371"/>
      <c r="Y201" s="228" t="s">
        <v>157</v>
      </c>
      <c r="Z201" s="46">
        <v>52639</v>
      </c>
      <c r="AA201" s="45">
        <f>IFERROR(Z201/W192,"-")</f>
        <v>7.2738995806926254E-4</v>
      </c>
      <c r="AB201" s="46">
        <v>5</v>
      </c>
      <c r="AC201" s="45">
        <f>IFERROR(AB201/X192,"-")</f>
        <v>4.7619047619047616E-2</v>
      </c>
      <c r="AD201" s="187">
        <f t="shared" si="103"/>
        <v>10527.8</v>
      </c>
      <c r="AE201" s="199">
        <f t="shared" si="97"/>
        <v>4.514672686230248E-4</v>
      </c>
      <c r="AF201" s="371"/>
      <c r="AG201" s="371"/>
      <c r="AH201" s="228" t="s">
        <v>157</v>
      </c>
      <c r="AI201" s="46">
        <v>280962</v>
      </c>
      <c r="AJ201" s="45">
        <f>IFERROR(AI201/AF192,"-")</f>
        <v>1.5577696618644832E-3</v>
      </c>
      <c r="AK201" s="46">
        <v>12</v>
      </c>
      <c r="AL201" s="45">
        <f>IFERROR(AK201/AG192,"-")</f>
        <v>7.5471698113207544E-2</v>
      </c>
      <c r="AM201" s="187">
        <f t="shared" si="104"/>
        <v>23413.5</v>
      </c>
      <c r="AN201" s="199">
        <f t="shared" si="98"/>
        <v>1.0835214446952596E-3</v>
      </c>
      <c r="AO201" s="371"/>
      <c r="AP201" s="401"/>
      <c r="AQ201" s="228" t="s">
        <v>157</v>
      </c>
      <c r="AR201" s="46">
        <f t="shared" si="94"/>
        <v>1287093</v>
      </c>
      <c r="AS201" s="45">
        <f>IFERROR(AR201/AO192,"-")</f>
        <v>1.0311328838452892E-3</v>
      </c>
      <c r="AT201" s="46">
        <f t="shared" si="100"/>
        <v>80</v>
      </c>
      <c r="AU201" s="45">
        <f>IFERROR(AT201/AP192,"-")</f>
        <v>4.8661800486618008E-2</v>
      </c>
      <c r="AV201" s="187">
        <f t="shared" si="105"/>
        <v>16088.6625</v>
      </c>
      <c r="AW201" s="199">
        <f t="shared" si="99"/>
        <v>7.2234762979683969E-3</v>
      </c>
      <c r="AX201" s="217"/>
      <c r="BE201" s="277"/>
      <c r="BG201" s="142"/>
      <c r="BH201" s="264"/>
    </row>
    <row r="202" spans="2:60" s="20" customFormat="1">
      <c r="B202" s="381"/>
      <c r="C202" s="383"/>
      <c r="D202" s="383"/>
      <c r="E202" s="371"/>
      <c r="F202" s="371"/>
      <c r="G202" s="228" t="s">
        <v>158</v>
      </c>
      <c r="H202" s="46">
        <v>28091</v>
      </c>
      <c r="I202" s="45">
        <f>IFERROR(H202/E192,"-")</f>
        <v>3.1899372271318204E-5</v>
      </c>
      <c r="J202" s="46">
        <v>2</v>
      </c>
      <c r="K202" s="45">
        <f>IFERROR(J202/F192,"-")</f>
        <v>1.6708437761069339E-3</v>
      </c>
      <c r="L202" s="187">
        <f t="shared" si="101"/>
        <v>14045.5</v>
      </c>
      <c r="M202" s="199">
        <f t="shared" si="95"/>
        <v>1.8058690744920993E-4</v>
      </c>
      <c r="N202" s="371"/>
      <c r="O202" s="371"/>
      <c r="P202" s="228" t="s">
        <v>158</v>
      </c>
      <c r="Q202" s="46">
        <v>136838</v>
      </c>
      <c r="R202" s="45">
        <f>IFERROR(Q202/N192,"-")</f>
        <v>1.1910314819358601E-3</v>
      </c>
      <c r="S202" s="46">
        <v>1</v>
      </c>
      <c r="T202" s="45">
        <f>IFERROR(S202/O192,"-")</f>
        <v>5.4644808743169399E-3</v>
      </c>
      <c r="U202" s="187">
        <f t="shared" si="102"/>
        <v>136838</v>
      </c>
      <c r="V202" s="199">
        <f t="shared" si="96"/>
        <v>9.0293453724604963E-5</v>
      </c>
      <c r="W202" s="371"/>
      <c r="X202" s="371"/>
      <c r="Y202" s="228" t="s">
        <v>158</v>
      </c>
      <c r="Z202" s="46">
        <v>0</v>
      </c>
      <c r="AA202" s="45">
        <f>IFERROR(Z202/W192,"-")</f>
        <v>0</v>
      </c>
      <c r="AB202" s="46">
        <v>0</v>
      </c>
      <c r="AC202" s="45">
        <f>IFERROR(AB202/X192,"-")</f>
        <v>0</v>
      </c>
      <c r="AD202" s="187" t="str">
        <f t="shared" si="103"/>
        <v>-</v>
      </c>
      <c r="AE202" s="199">
        <f t="shared" si="97"/>
        <v>0</v>
      </c>
      <c r="AF202" s="371"/>
      <c r="AG202" s="371"/>
      <c r="AH202" s="228" t="s">
        <v>158</v>
      </c>
      <c r="AI202" s="46">
        <v>126220</v>
      </c>
      <c r="AJ202" s="45">
        <f>IFERROR(AI202/AF192,"-")</f>
        <v>6.9981594208659917E-4</v>
      </c>
      <c r="AK202" s="46">
        <v>3</v>
      </c>
      <c r="AL202" s="45">
        <f>IFERROR(AK202/AG192,"-")</f>
        <v>1.8867924528301886E-2</v>
      </c>
      <c r="AM202" s="187">
        <f t="shared" si="104"/>
        <v>42073.333333333336</v>
      </c>
      <c r="AN202" s="199">
        <f t="shared" si="98"/>
        <v>2.708803611738149E-4</v>
      </c>
      <c r="AO202" s="371"/>
      <c r="AP202" s="401"/>
      <c r="AQ202" s="228" t="s">
        <v>158</v>
      </c>
      <c r="AR202" s="46">
        <f t="shared" si="94"/>
        <v>291149</v>
      </c>
      <c r="AS202" s="45">
        <f>IFERROR(AR202/AO192,"-")</f>
        <v>2.3324911874951702E-4</v>
      </c>
      <c r="AT202" s="46">
        <f t="shared" si="100"/>
        <v>6</v>
      </c>
      <c r="AU202" s="45">
        <f>IFERROR(AT202/AP192,"-")</f>
        <v>3.6496350364963502E-3</v>
      </c>
      <c r="AV202" s="187">
        <f t="shared" si="105"/>
        <v>48524.833333333336</v>
      </c>
      <c r="AW202" s="199">
        <f t="shared" si="99"/>
        <v>5.4176072234762981E-4</v>
      </c>
      <c r="AX202" s="217"/>
      <c r="BE202" s="277"/>
      <c r="BG202" s="142"/>
      <c r="BH202" s="264"/>
    </row>
    <row r="203" spans="2:60" s="20" customFormat="1">
      <c r="B203" s="381"/>
      <c r="C203" s="383"/>
      <c r="D203" s="383"/>
      <c r="E203" s="371"/>
      <c r="F203" s="371"/>
      <c r="G203" s="228" t="s">
        <v>159</v>
      </c>
      <c r="H203" s="46">
        <v>193567</v>
      </c>
      <c r="I203" s="45">
        <f>IFERROR(H203/E192,"-")</f>
        <v>2.1980939775879287E-4</v>
      </c>
      <c r="J203" s="46">
        <v>7</v>
      </c>
      <c r="K203" s="45">
        <f>IFERROR(J203/F192,"-")</f>
        <v>5.8479532163742687E-3</v>
      </c>
      <c r="L203" s="187">
        <f t="shared" si="101"/>
        <v>27652.428571428572</v>
      </c>
      <c r="M203" s="199">
        <f t="shared" si="95"/>
        <v>6.3205417607223476E-4</v>
      </c>
      <c r="N203" s="371"/>
      <c r="O203" s="371"/>
      <c r="P203" s="228" t="s">
        <v>159</v>
      </c>
      <c r="Q203" s="46">
        <v>149701</v>
      </c>
      <c r="R203" s="45">
        <f>IFERROR(Q203/N192,"-")</f>
        <v>1.3029904257390505E-3</v>
      </c>
      <c r="S203" s="46">
        <v>2</v>
      </c>
      <c r="T203" s="45">
        <f>IFERROR(S203/O192,"-")</f>
        <v>1.092896174863388E-2</v>
      </c>
      <c r="U203" s="187">
        <f t="shared" si="102"/>
        <v>74850.5</v>
      </c>
      <c r="V203" s="199">
        <f t="shared" si="96"/>
        <v>1.8058690744920993E-4</v>
      </c>
      <c r="W203" s="371"/>
      <c r="X203" s="371"/>
      <c r="Y203" s="228" t="s">
        <v>159</v>
      </c>
      <c r="Z203" s="46">
        <v>0</v>
      </c>
      <c r="AA203" s="45">
        <f>IFERROR(Z203/W192,"-")</f>
        <v>0</v>
      </c>
      <c r="AB203" s="46">
        <v>0</v>
      </c>
      <c r="AC203" s="45">
        <f>IFERROR(AB203/X192,"-")</f>
        <v>0</v>
      </c>
      <c r="AD203" s="187" t="str">
        <f t="shared" si="103"/>
        <v>-</v>
      </c>
      <c r="AE203" s="199">
        <f t="shared" si="97"/>
        <v>0</v>
      </c>
      <c r="AF203" s="371"/>
      <c r="AG203" s="371"/>
      <c r="AH203" s="228" t="s">
        <v>159</v>
      </c>
      <c r="AI203" s="46">
        <v>952428</v>
      </c>
      <c r="AJ203" s="45">
        <f>IFERROR(AI203/AF192,"-")</f>
        <v>5.2806551900622363E-3</v>
      </c>
      <c r="AK203" s="46">
        <v>6</v>
      </c>
      <c r="AL203" s="45">
        <f>IFERROR(AK203/AG192,"-")</f>
        <v>3.7735849056603772E-2</v>
      </c>
      <c r="AM203" s="187">
        <f t="shared" si="104"/>
        <v>158738</v>
      </c>
      <c r="AN203" s="199">
        <f t="shared" si="98"/>
        <v>5.4176072234762981E-4</v>
      </c>
      <c r="AO203" s="371"/>
      <c r="AP203" s="401"/>
      <c r="AQ203" s="228" t="s">
        <v>159</v>
      </c>
      <c r="AR203" s="46">
        <f t="shared" si="94"/>
        <v>1295696</v>
      </c>
      <c r="AS203" s="45">
        <f>IFERROR(AR203/AO192,"-")</f>
        <v>1.0380250324310721E-3</v>
      </c>
      <c r="AT203" s="46">
        <f t="shared" si="100"/>
        <v>15</v>
      </c>
      <c r="AU203" s="45">
        <f>IFERROR(AT203/AP192,"-")</f>
        <v>9.1240875912408752E-3</v>
      </c>
      <c r="AV203" s="187">
        <f t="shared" si="105"/>
        <v>86379.733333333337</v>
      </c>
      <c r="AW203" s="199">
        <f t="shared" si="99"/>
        <v>1.3544018058690745E-3</v>
      </c>
      <c r="AX203" s="217"/>
      <c r="BE203" s="277"/>
      <c r="BG203" s="142"/>
      <c r="BH203" s="264"/>
    </row>
    <row r="204" spans="2:60" s="20" customFormat="1">
      <c r="B204" s="381"/>
      <c r="C204" s="383"/>
      <c r="D204" s="383"/>
      <c r="E204" s="371"/>
      <c r="F204" s="371"/>
      <c r="G204" s="228" t="s">
        <v>160</v>
      </c>
      <c r="H204" s="46">
        <v>4395906</v>
      </c>
      <c r="I204" s="45">
        <f>IFERROR(H204/E192,"-")</f>
        <v>4.9918707758257559E-3</v>
      </c>
      <c r="J204" s="46">
        <v>137</v>
      </c>
      <c r="K204" s="45">
        <f>IFERROR(J204/F192,"-")</f>
        <v>0.11445279866332497</v>
      </c>
      <c r="L204" s="187">
        <f t="shared" si="101"/>
        <v>32086.905109489053</v>
      </c>
      <c r="M204" s="199">
        <f t="shared" si="95"/>
        <v>1.237020316027088E-2</v>
      </c>
      <c r="N204" s="371"/>
      <c r="O204" s="371"/>
      <c r="P204" s="228" t="s">
        <v>160</v>
      </c>
      <c r="Q204" s="46">
        <v>2993803</v>
      </c>
      <c r="R204" s="45">
        <f>IFERROR(Q204/N192,"-")</f>
        <v>2.6057919757041345E-2</v>
      </c>
      <c r="S204" s="46">
        <v>27</v>
      </c>
      <c r="T204" s="45">
        <f>IFERROR(S204/O192,"-")</f>
        <v>0.14754098360655737</v>
      </c>
      <c r="U204" s="187">
        <f t="shared" si="102"/>
        <v>110881.5925925926</v>
      </c>
      <c r="V204" s="199">
        <f t="shared" si="96"/>
        <v>2.4379232505643343E-3</v>
      </c>
      <c r="W204" s="371"/>
      <c r="X204" s="371"/>
      <c r="Y204" s="228" t="s">
        <v>160</v>
      </c>
      <c r="Z204" s="46">
        <v>447219</v>
      </c>
      <c r="AA204" s="45">
        <f>IFERROR(Z204/W192,"-")</f>
        <v>6.1798782206686585E-3</v>
      </c>
      <c r="AB204" s="46">
        <v>19</v>
      </c>
      <c r="AC204" s="45">
        <f>IFERROR(AB204/X192,"-")</f>
        <v>0.18095238095238095</v>
      </c>
      <c r="AD204" s="187">
        <f t="shared" si="103"/>
        <v>23537.842105263157</v>
      </c>
      <c r="AE204" s="199">
        <f t="shared" si="97"/>
        <v>1.7155756207674943E-3</v>
      </c>
      <c r="AF204" s="371"/>
      <c r="AG204" s="371"/>
      <c r="AH204" s="228" t="s">
        <v>160</v>
      </c>
      <c r="AI204" s="46">
        <v>2237135</v>
      </c>
      <c r="AJ204" s="45">
        <f>IFERROR(AI204/AF192,"-")</f>
        <v>1.2403602738075614E-2</v>
      </c>
      <c r="AK204" s="46">
        <v>29</v>
      </c>
      <c r="AL204" s="45">
        <f>IFERROR(AK204/AG192,"-")</f>
        <v>0.18238993710691823</v>
      </c>
      <c r="AM204" s="187">
        <f t="shared" si="104"/>
        <v>77142.586206896551</v>
      </c>
      <c r="AN204" s="199">
        <f t="shared" si="98"/>
        <v>2.6185101580135442E-3</v>
      </c>
      <c r="AO204" s="371"/>
      <c r="AP204" s="401"/>
      <c r="AQ204" s="228" t="s">
        <v>160</v>
      </c>
      <c r="AR204" s="46">
        <f t="shared" si="94"/>
        <v>10074063</v>
      </c>
      <c r="AS204" s="45">
        <f>IFERROR(AR204/AO192,"-")</f>
        <v>8.0706659372936727E-3</v>
      </c>
      <c r="AT204" s="46">
        <f t="shared" si="100"/>
        <v>212</v>
      </c>
      <c r="AU204" s="45">
        <f>IFERROR(AT204/AP192,"-")</f>
        <v>0.12895377128953772</v>
      </c>
      <c r="AV204" s="187">
        <f t="shared" si="105"/>
        <v>47519.165094339623</v>
      </c>
      <c r="AW204" s="199">
        <f t="shared" si="99"/>
        <v>1.9142212189616252E-2</v>
      </c>
      <c r="AX204" s="217"/>
      <c r="BE204" s="277"/>
      <c r="BG204" s="142"/>
      <c r="BH204" s="264"/>
    </row>
    <row r="205" spans="2:60" s="20" customFormat="1">
      <c r="B205" s="381"/>
      <c r="C205" s="383"/>
      <c r="D205" s="383"/>
      <c r="E205" s="371"/>
      <c r="F205" s="371"/>
      <c r="G205" s="228" t="s">
        <v>161</v>
      </c>
      <c r="H205" s="46">
        <v>10936565</v>
      </c>
      <c r="I205" s="45">
        <f>IFERROR(H205/E192,"-")</f>
        <v>1.241926447276598E-2</v>
      </c>
      <c r="J205" s="46">
        <v>120</v>
      </c>
      <c r="K205" s="45">
        <f>IFERROR(J205/F192,"-")</f>
        <v>0.10025062656641603</v>
      </c>
      <c r="L205" s="187">
        <f t="shared" si="101"/>
        <v>91138.041666666672</v>
      </c>
      <c r="M205" s="199">
        <f t="shared" si="95"/>
        <v>1.0835214446952596E-2</v>
      </c>
      <c r="N205" s="371"/>
      <c r="O205" s="371"/>
      <c r="P205" s="228" t="s">
        <v>161</v>
      </c>
      <c r="Q205" s="46">
        <v>546773</v>
      </c>
      <c r="R205" s="45">
        <f>IFERROR(Q205/N192,"-")</f>
        <v>4.7590863391200984E-3</v>
      </c>
      <c r="S205" s="46">
        <v>13</v>
      </c>
      <c r="T205" s="45">
        <f>IFERROR(S205/O192,"-")</f>
        <v>7.1038251366120214E-2</v>
      </c>
      <c r="U205" s="187">
        <f t="shared" si="102"/>
        <v>42059.461538461539</v>
      </c>
      <c r="V205" s="199">
        <f t="shared" si="96"/>
        <v>1.1738148984198646E-3</v>
      </c>
      <c r="W205" s="371"/>
      <c r="X205" s="371"/>
      <c r="Y205" s="228" t="s">
        <v>161</v>
      </c>
      <c r="Z205" s="46">
        <v>1370895</v>
      </c>
      <c r="AA205" s="45">
        <f>IFERROR(Z205/W192,"-")</f>
        <v>1.8943658818886409E-2</v>
      </c>
      <c r="AB205" s="46">
        <v>12</v>
      </c>
      <c r="AC205" s="45">
        <f>IFERROR(AB205/X192,"-")</f>
        <v>0.11428571428571428</v>
      </c>
      <c r="AD205" s="187">
        <f t="shared" si="103"/>
        <v>114241.25</v>
      </c>
      <c r="AE205" s="199">
        <f t="shared" si="97"/>
        <v>1.0835214446952596E-3</v>
      </c>
      <c r="AF205" s="371"/>
      <c r="AG205" s="371"/>
      <c r="AH205" s="228" t="s">
        <v>161</v>
      </c>
      <c r="AI205" s="46">
        <v>2590734</v>
      </c>
      <c r="AJ205" s="45">
        <f>IFERROR(AI205/AF192,"-")</f>
        <v>1.4364102003690251E-2</v>
      </c>
      <c r="AK205" s="46">
        <v>24</v>
      </c>
      <c r="AL205" s="45">
        <f>IFERROR(AK205/AG192,"-")</f>
        <v>0.15094339622641509</v>
      </c>
      <c r="AM205" s="187">
        <f t="shared" si="104"/>
        <v>107947.25</v>
      </c>
      <c r="AN205" s="199">
        <f t="shared" si="98"/>
        <v>2.1670428893905192E-3</v>
      </c>
      <c r="AO205" s="371"/>
      <c r="AP205" s="401"/>
      <c r="AQ205" s="228" t="s">
        <v>161</v>
      </c>
      <c r="AR205" s="46">
        <f t="shared" si="94"/>
        <v>15444967</v>
      </c>
      <c r="AS205" s="45">
        <f>IFERROR(AR205/AO192,"-")</f>
        <v>1.2373475237302452E-2</v>
      </c>
      <c r="AT205" s="46">
        <f t="shared" si="100"/>
        <v>169</v>
      </c>
      <c r="AU205" s="45">
        <f>IFERROR(AT205/AP192,"-")</f>
        <v>0.10279805352798053</v>
      </c>
      <c r="AV205" s="187">
        <f t="shared" si="105"/>
        <v>91390.337278106512</v>
      </c>
      <c r="AW205" s="199">
        <f t="shared" si="99"/>
        <v>1.525959367945824E-2</v>
      </c>
      <c r="AX205" s="217"/>
      <c r="BE205" s="277"/>
      <c r="BG205" s="142"/>
      <c r="BH205" s="264"/>
    </row>
    <row r="206" spans="2:60" s="20" customFormat="1">
      <c r="B206" s="381"/>
      <c r="C206" s="383"/>
      <c r="D206" s="383"/>
      <c r="E206" s="371"/>
      <c r="F206" s="371"/>
      <c r="G206" s="228" t="s">
        <v>162</v>
      </c>
      <c r="H206" s="46">
        <v>3352171</v>
      </c>
      <c r="I206" s="45">
        <f>IFERROR(H206/E192,"-")</f>
        <v>3.8066338203024816E-3</v>
      </c>
      <c r="J206" s="46">
        <v>81</v>
      </c>
      <c r="K206" s="45">
        <f>IFERROR(J206/F192,"-")</f>
        <v>6.7669172932330823E-2</v>
      </c>
      <c r="L206" s="187">
        <f t="shared" si="101"/>
        <v>41384.827160493827</v>
      </c>
      <c r="M206" s="199">
        <f t="shared" si="95"/>
        <v>7.3137697516930025E-3</v>
      </c>
      <c r="N206" s="371"/>
      <c r="O206" s="371"/>
      <c r="P206" s="228" t="s">
        <v>162</v>
      </c>
      <c r="Q206" s="46">
        <v>513237</v>
      </c>
      <c r="R206" s="45">
        <f>IFERROR(Q206/N192,"-")</f>
        <v>4.4671905807912643E-3</v>
      </c>
      <c r="S206" s="46">
        <v>7</v>
      </c>
      <c r="T206" s="45">
        <f>IFERROR(S206/O192,"-")</f>
        <v>3.825136612021858E-2</v>
      </c>
      <c r="U206" s="187">
        <f t="shared" si="102"/>
        <v>73319.571428571435</v>
      </c>
      <c r="V206" s="199">
        <f t="shared" si="96"/>
        <v>6.3205417607223476E-4</v>
      </c>
      <c r="W206" s="371"/>
      <c r="X206" s="371"/>
      <c r="Y206" s="228" t="s">
        <v>162</v>
      </c>
      <c r="Z206" s="46">
        <v>924065</v>
      </c>
      <c r="AA206" s="45">
        <f>IFERROR(Z206/W192,"-")</f>
        <v>1.2769155979469083E-2</v>
      </c>
      <c r="AB206" s="46">
        <v>11</v>
      </c>
      <c r="AC206" s="45">
        <f>IFERROR(AB206/X192,"-")</f>
        <v>0.10476190476190476</v>
      </c>
      <c r="AD206" s="187">
        <f t="shared" si="103"/>
        <v>84005.909090909088</v>
      </c>
      <c r="AE206" s="199">
        <f t="shared" si="97"/>
        <v>9.9322799097065467E-4</v>
      </c>
      <c r="AF206" s="371"/>
      <c r="AG206" s="371"/>
      <c r="AH206" s="228" t="s">
        <v>162</v>
      </c>
      <c r="AI206" s="46">
        <v>845932</v>
      </c>
      <c r="AJ206" s="45">
        <f>IFERROR(AI206/AF192,"-")</f>
        <v>4.6901972708065362E-3</v>
      </c>
      <c r="AK206" s="46">
        <v>19</v>
      </c>
      <c r="AL206" s="45">
        <f>IFERROR(AK206/AG192,"-")</f>
        <v>0.11949685534591195</v>
      </c>
      <c r="AM206" s="187">
        <f t="shared" si="104"/>
        <v>44522.73684210526</v>
      </c>
      <c r="AN206" s="199">
        <f t="shared" si="98"/>
        <v>1.7155756207674943E-3</v>
      </c>
      <c r="AO206" s="371"/>
      <c r="AP206" s="401"/>
      <c r="AQ206" s="228" t="s">
        <v>162</v>
      </c>
      <c r="AR206" s="46">
        <f t="shared" si="94"/>
        <v>5635405</v>
      </c>
      <c r="AS206" s="45">
        <f>IFERROR(AR206/AO192,"-")</f>
        <v>4.5147098222787022E-3</v>
      </c>
      <c r="AT206" s="46">
        <f t="shared" si="100"/>
        <v>118</v>
      </c>
      <c r="AU206" s="45">
        <f>IFERROR(AT206/AP192,"-")</f>
        <v>7.1776155717761553E-2</v>
      </c>
      <c r="AV206" s="187">
        <f t="shared" si="105"/>
        <v>47757.669491525427</v>
      </c>
      <c r="AW206" s="199">
        <f t="shared" si="99"/>
        <v>1.0654627539503386E-2</v>
      </c>
      <c r="AX206" s="217"/>
      <c r="BE206" s="277"/>
      <c r="BG206" s="142"/>
      <c r="BH206" s="264"/>
    </row>
    <row r="207" spans="2:60" s="20" customFormat="1">
      <c r="B207" s="381"/>
      <c r="C207" s="383"/>
      <c r="D207" s="383"/>
      <c r="E207" s="371"/>
      <c r="F207" s="371"/>
      <c r="G207" s="229" t="s">
        <v>163</v>
      </c>
      <c r="H207" s="48">
        <v>2283592</v>
      </c>
      <c r="I207" s="47">
        <f>IFERROR(H207/E192,"-")</f>
        <v>2.5931846970134232E-3</v>
      </c>
      <c r="J207" s="48">
        <v>97</v>
      </c>
      <c r="K207" s="47">
        <f>IFERROR(J207/F192,"-")</f>
        <v>8.1035923141186295E-2</v>
      </c>
      <c r="L207" s="188">
        <f t="shared" si="101"/>
        <v>23542.18556701031</v>
      </c>
      <c r="M207" s="200">
        <f t="shared" si="95"/>
        <v>8.7584650112866817E-3</v>
      </c>
      <c r="N207" s="371"/>
      <c r="O207" s="371"/>
      <c r="P207" s="229" t="s">
        <v>163</v>
      </c>
      <c r="Q207" s="48">
        <v>59514</v>
      </c>
      <c r="R207" s="47">
        <f>IFERROR(Q207/N192,"-")</f>
        <v>5.1800704201998549E-4</v>
      </c>
      <c r="S207" s="48">
        <v>12</v>
      </c>
      <c r="T207" s="47">
        <f>IFERROR(S207/O192,"-")</f>
        <v>6.5573770491803282E-2</v>
      </c>
      <c r="U207" s="188">
        <f t="shared" si="102"/>
        <v>4959.5</v>
      </c>
      <c r="V207" s="200">
        <f t="shared" si="96"/>
        <v>1.0835214446952596E-3</v>
      </c>
      <c r="W207" s="371"/>
      <c r="X207" s="371"/>
      <c r="Y207" s="229" t="s">
        <v>163</v>
      </c>
      <c r="Z207" s="48">
        <v>172327</v>
      </c>
      <c r="AA207" s="47">
        <f>IFERROR(Z207/W192,"-")</f>
        <v>2.3812938943407322E-3</v>
      </c>
      <c r="AB207" s="48">
        <v>11</v>
      </c>
      <c r="AC207" s="47">
        <f>IFERROR(AB207/X192,"-")</f>
        <v>0.10476190476190476</v>
      </c>
      <c r="AD207" s="188">
        <f t="shared" si="103"/>
        <v>15666.09090909091</v>
      </c>
      <c r="AE207" s="200">
        <f t="shared" si="97"/>
        <v>9.9322799097065467E-4</v>
      </c>
      <c r="AF207" s="371"/>
      <c r="AG207" s="371"/>
      <c r="AH207" s="229" t="s">
        <v>163</v>
      </c>
      <c r="AI207" s="48">
        <v>534007</v>
      </c>
      <c r="AJ207" s="47">
        <f>IFERROR(AI207/AF192,"-")</f>
        <v>2.9607559165412659E-3</v>
      </c>
      <c r="AK207" s="48">
        <v>15</v>
      </c>
      <c r="AL207" s="47">
        <f>IFERROR(AK207/AG192,"-")</f>
        <v>9.4339622641509441E-2</v>
      </c>
      <c r="AM207" s="188">
        <f t="shared" si="104"/>
        <v>35600.466666666667</v>
      </c>
      <c r="AN207" s="200">
        <f t="shared" si="98"/>
        <v>1.3544018058690745E-3</v>
      </c>
      <c r="AO207" s="371"/>
      <c r="AP207" s="401"/>
      <c r="AQ207" s="229" t="s">
        <v>163</v>
      </c>
      <c r="AR207" s="48">
        <f t="shared" si="94"/>
        <v>3049440</v>
      </c>
      <c r="AS207" s="47">
        <f>IFERROR(AR207/AO192,"-")</f>
        <v>2.4430075070823775E-3</v>
      </c>
      <c r="AT207" s="48">
        <f t="shared" si="100"/>
        <v>135</v>
      </c>
      <c r="AU207" s="47">
        <f>IFERROR(AT207/AP192,"-")</f>
        <v>8.211678832116788E-2</v>
      </c>
      <c r="AV207" s="188">
        <f t="shared" si="105"/>
        <v>22588.444444444445</v>
      </c>
      <c r="AW207" s="200">
        <f t="shared" si="99"/>
        <v>1.218961625282167E-2</v>
      </c>
      <c r="AX207" s="217"/>
      <c r="BE207" s="277"/>
      <c r="BG207" s="142"/>
      <c r="BH207" s="264"/>
    </row>
    <row r="208" spans="2:60" s="20" customFormat="1">
      <c r="B208" s="381"/>
      <c r="C208" s="384"/>
      <c r="D208" s="384"/>
      <c r="E208" s="372"/>
      <c r="F208" s="372"/>
      <c r="G208" s="230" t="s">
        <v>86</v>
      </c>
      <c r="H208" s="49">
        <f>SUM(H192:H207)</f>
        <v>170101797</v>
      </c>
      <c r="I208" s="47">
        <f>IFERROR(H208/E192,"-")</f>
        <v>0.1931629542032394</v>
      </c>
      <c r="J208" s="48">
        <v>999</v>
      </c>
      <c r="K208" s="47">
        <f>IFERROR(J208/F192,"-")</f>
        <v>0.83458646616541354</v>
      </c>
      <c r="L208" s="188">
        <f t="shared" si="101"/>
        <v>170272.06906906908</v>
      </c>
      <c r="M208" s="201">
        <f t="shared" si="95"/>
        <v>9.0203160270880364E-2</v>
      </c>
      <c r="N208" s="372"/>
      <c r="O208" s="372"/>
      <c r="P208" s="230" t="s">
        <v>86</v>
      </c>
      <c r="Q208" s="49">
        <f>SUM(Q192:Q207)</f>
        <v>22876179</v>
      </c>
      <c r="R208" s="47">
        <f>IFERROR(Q208/N192,"-")</f>
        <v>0.19911318036948802</v>
      </c>
      <c r="S208" s="48">
        <v>155</v>
      </c>
      <c r="T208" s="47">
        <f>IFERROR(S208/O192,"-")</f>
        <v>0.84699453551912574</v>
      </c>
      <c r="U208" s="188">
        <f t="shared" si="102"/>
        <v>147588.25161290323</v>
      </c>
      <c r="V208" s="201">
        <f t="shared" si="96"/>
        <v>1.399548532731377E-2</v>
      </c>
      <c r="W208" s="372"/>
      <c r="X208" s="372"/>
      <c r="Y208" s="230" t="s">
        <v>86</v>
      </c>
      <c r="Z208" s="49">
        <f>SUM(Z192:Z207)</f>
        <v>14371581</v>
      </c>
      <c r="AA208" s="47">
        <f>IFERROR(Z208/W192,"-")</f>
        <v>0.19859312868745627</v>
      </c>
      <c r="AB208" s="48">
        <v>96</v>
      </c>
      <c r="AC208" s="47">
        <f>IFERROR(AB208/X192,"-")</f>
        <v>0.91428571428571426</v>
      </c>
      <c r="AD208" s="188">
        <f t="shared" si="103"/>
        <v>149703.96875</v>
      </c>
      <c r="AE208" s="201">
        <f t="shared" si="97"/>
        <v>8.6681715575620769E-3</v>
      </c>
      <c r="AF208" s="372"/>
      <c r="AG208" s="372"/>
      <c r="AH208" s="230" t="s">
        <v>86</v>
      </c>
      <c r="AI208" s="49">
        <f>SUM(AI192:AI207)</f>
        <v>35905034</v>
      </c>
      <c r="AJ208" s="47">
        <f>IFERROR(AI208/AF192,"-")</f>
        <v>0.19907237517320056</v>
      </c>
      <c r="AK208" s="48">
        <v>139</v>
      </c>
      <c r="AL208" s="47">
        <f>IFERROR(AK208/AG192,"-")</f>
        <v>0.87421383647798745</v>
      </c>
      <c r="AM208" s="188">
        <f t="shared" si="104"/>
        <v>258309.59712230216</v>
      </c>
      <c r="AN208" s="201">
        <f t="shared" si="98"/>
        <v>1.2550790067720091E-2</v>
      </c>
      <c r="AO208" s="372"/>
      <c r="AP208" s="402"/>
      <c r="AQ208" s="230" t="s">
        <v>86</v>
      </c>
      <c r="AR208" s="49">
        <f>SUM(AR192:AR207)</f>
        <v>243254591</v>
      </c>
      <c r="AS208" s="47">
        <f>IFERROR(AR208/AO192,"-")</f>
        <v>0.19487931946365672</v>
      </c>
      <c r="AT208" s="48">
        <f t="shared" si="100"/>
        <v>1389</v>
      </c>
      <c r="AU208" s="47">
        <f>IFERROR(AT208/AP192,"-")</f>
        <v>0.8448905109489051</v>
      </c>
      <c r="AV208" s="188">
        <f t="shared" si="105"/>
        <v>175129.2951763859</v>
      </c>
      <c r="AW208" s="201">
        <f t="shared" si="99"/>
        <v>0.12541760722347631</v>
      </c>
      <c r="AX208" s="217"/>
      <c r="BE208" s="277"/>
      <c r="BG208" s="142"/>
      <c r="BH208" s="264"/>
    </row>
    <row r="209" spans="2:60" s="20" customFormat="1">
      <c r="B209" s="381">
        <v>13</v>
      </c>
      <c r="C209" s="382" t="s">
        <v>137</v>
      </c>
      <c r="D209" s="385">
        <f>BA17</f>
        <v>19089</v>
      </c>
      <c r="E209" s="380">
        <v>1000001590</v>
      </c>
      <c r="F209" s="380">
        <v>1449</v>
      </c>
      <c r="G209" s="226" t="s">
        <v>149</v>
      </c>
      <c r="H209" s="44">
        <v>11650132</v>
      </c>
      <c r="I209" s="43">
        <f>IFERROR(H209/E209,"-")</f>
        <v>1.1650113476319572E-2</v>
      </c>
      <c r="J209" s="44">
        <v>264</v>
      </c>
      <c r="K209" s="43">
        <f>IFERROR(J209/F209,"-")</f>
        <v>0.18219461697722567</v>
      </c>
      <c r="L209" s="186">
        <f t="shared" si="101"/>
        <v>44129.28787878788</v>
      </c>
      <c r="M209" s="198">
        <f>IFERROR(J209/$BA$17,0)</f>
        <v>1.3829954424013829E-2</v>
      </c>
      <c r="N209" s="380">
        <v>131264160</v>
      </c>
      <c r="O209" s="380">
        <v>207</v>
      </c>
      <c r="P209" s="226" t="s">
        <v>149</v>
      </c>
      <c r="Q209" s="44">
        <v>1306470</v>
      </c>
      <c r="R209" s="43">
        <f>IFERROR(Q209/N209,"-")</f>
        <v>9.9529833581382763E-3</v>
      </c>
      <c r="S209" s="44">
        <v>49</v>
      </c>
      <c r="T209" s="43">
        <f>IFERROR(S209/O209,"-")</f>
        <v>0.23671497584541062</v>
      </c>
      <c r="U209" s="186">
        <f t="shared" si="102"/>
        <v>26662.65306122449</v>
      </c>
      <c r="V209" s="198">
        <f>IFERROR(S209/$BA$17,0)</f>
        <v>2.5669233590025669E-3</v>
      </c>
      <c r="W209" s="380">
        <v>89333390</v>
      </c>
      <c r="X209" s="380">
        <v>109</v>
      </c>
      <c r="Y209" s="226" t="s">
        <v>149</v>
      </c>
      <c r="Z209" s="44">
        <v>328413</v>
      </c>
      <c r="AA209" s="43">
        <f>IFERROR(Z209/W209,"-")</f>
        <v>3.676262593415519E-3</v>
      </c>
      <c r="AB209" s="44">
        <v>23</v>
      </c>
      <c r="AC209" s="43">
        <f>IFERROR(AB209/X209,"-")</f>
        <v>0.21100917431192662</v>
      </c>
      <c r="AD209" s="186">
        <f t="shared" si="103"/>
        <v>14278.826086956522</v>
      </c>
      <c r="AE209" s="198">
        <f>IFERROR(AB209/$BA$17,0)</f>
        <v>1.2048823930012049E-3</v>
      </c>
      <c r="AF209" s="380">
        <v>316709400</v>
      </c>
      <c r="AG209" s="380">
        <v>313</v>
      </c>
      <c r="AH209" s="226" t="s">
        <v>149</v>
      </c>
      <c r="AI209" s="44">
        <v>9137305</v>
      </c>
      <c r="AJ209" s="43">
        <f>IFERROR(AI209/AF209,"-")</f>
        <v>2.8850754035087054E-2</v>
      </c>
      <c r="AK209" s="44">
        <v>86</v>
      </c>
      <c r="AL209" s="43">
        <f>IFERROR(AK209/AG209,"-")</f>
        <v>0.27476038338658149</v>
      </c>
      <c r="AM209" s="186">
        <f t="shared" si="104"/>
        <v>106247.73255813954</v>
      </c>
      <c r="AN209" s="198">
        <f>IFERROR(AK209/$BA$17,0)</f>
        <v>4.5052124260045049E-3</v>
      </c>
      <c r="AO209" s="380">
        <f>SUM(E209,N209,W209,AF209)</f>
        <v>1537308540</v>
      </c>
      <c r="AP209" s="400">
        <f>SUM(F209,O209,X209,AG209)</f>
        <v>2078</v>
      </c>
      <c r="AQ209" s="226" t="s">
        <v>149</v>
      </c>
      <c r="AR209" s="44">
        <f t="shared" ref="AR209:AR224" si="106">SUM(H209,Q209,Z209,AI209)</f>
        <v>22422320</v>
      </c>
      <c r="AS209" s="43">
        <f>IFERROR(AR209/AO209,"-")</f>
        <v>1.4585439042705116E-2</v>
      </c>
      <c r="AT209" s="44">
        <f t="shared" si="100"/>
        <v>422</v>
      </c>
      <c r="AU209" s="43">
        <f>IFERROR(AT209/AP209,"-")</f>
        <v>0.20307988450433109</v>
      </c>
      <c r="AV209" s="186">
        <f t="shared" si="105"/>
        <v>53133.459715639809</v>
      </c>
      <c r="AW209" s="198">
        <f>IFERROR(AT209/$BA$17,0)</f>
        <v>2.2106972602022108E-2</v>
      </c>
      <c r="AX209" s="217"/>
      <c r="BE209" s="277"/>
      <c r="BG209" s="142"/>
      <c r="BH209" s="264"/>
    </row>
    <row r="210" spans="2:60" s="20" customFormat="1">
      <c r="B210" s="381"/>
      <c r="C210" s="383"/>
      <c r="D210" s="383"/>
      <c r="E210" s="371"/>
      <c r="F210" s="371"/>
      <c r="G210" s="227" t="s">
        <v>150</v>
      </c>
      <c r="H210" s="46">
        <v>18909844</v>
      </c>
      <c r="I210" s="45">
        <f>IFERROR(H210/E209,"-")</f>
        <v>1.8909813933395844E-2</v>
      </c>
      <c r="J210" s="46">
        <v>400</v>
      </c>
      <c r="K210" s="45">
        <f>IFERROR(J210/F209,"-")</f>
        <v>0.27605244996549344</v>
      </c>
      <c r="L210" s="187">
        <f t="shared" si="101"/>
        <v>47274.61</v>
      </c>
      <c r="M210" s="199">
        <f t="shared" ref="M210:M225" si="107">IFERROR(J210/$BA$17,0)</f>
        <v>2.0954476400020954E-2</v>
      </c>
      <c r="N210" s="371"/>
      <c r="O210" s="371"/>
      <c r="P210" s="227" t="s">
        <v>150</v>
      </c>
      <c r="Q210" s="46">
        <v>4595385</v>
      </c>
      <c r="R210" s="45">
        <f>IFERROR(Q210/N209,"-")</f>
        <v>3.5008680206386873E-2</v>
      </c>
      <c r="S210" s="46">
        <v>64</v>
      </c>
      <c r="T210" s="45">
        <f>IFERROR(S210/O209,"-")</f>
        <v>0.30917874396135264</v>
      </c>
      <c r="U210" s="187">
        <f t="shared" si="102"/>
        <v>71802.890625</v>
      </c>
      <c r="V210" s="199">
        <f t="shared" ref="V210:V225" si="108">IFERROR(S210/$BA$17,0)</f>
        <v>3.3527162240033527E-3</v>
      </c>
      <c r="W210" s="371"/>
      <c r="X210" s="371"/>
      <c r="Y210" s="227" t="s">
        <v>150</v>
      </c>
      <c r="Z210" s="46">
        <v>1122546</v>
      </c>
      <c r="AA210" s="45">
        <f>IFERROR(Z210/W209,"-")</f>
        <v>1.2565805461989073E-2</v>
      </c>
      <c r="AB210" s="46">
        <v>38</v>
      </c>
      <c r="AC210" s="45">
        <f>IFERROR(AB210/X209,"-")</f>
        <v>0.34862385321100919</v>
      </c>
      <c r="AD210" s="187">
        <f t="shared" si="103"/>
        <v>29540.684210526317</v>
      </c>
      <c r="AE210" s="199">
        <f t="shared" ref="AE210:AE225" si="109">IFERROR(AB210/$BA$17,0)</f>
        <v>1.9906752580019908E-3</v>
      </c>
      <c r="AF210" s="371"/>
      <c r="AG210" s="371"/>
      <c r="AH210" s="227" t="s">
        <v>150</v>
      </c>
      <c r="AI210" s="46">
        <v>14449604</v>
      </c>
      <c r="AJ210" s="45">
        <f>IFERROR(AI210/AF209,"-")</f>
        <v>4.5624171559164331E-2</v>
      </c>
      <c r="AK210" s="46">
        <v>117</v>
      </c>
      <c r="AL210" s="45">
        <f>IFERROR(AK210/AG209,"-")</f>
        <v>0.37380191693290737</v>
      </c>
      <c r="AM210" s="187">
        <f t="shared" si="104"/>
        <v>123500.88888888889</v>
      </c>
      <c r="AN210" s="199">
        <f t="shared" ref="AN210:AN225" si="110">IFERROR(AK210/$BA$17,0)</f>
        <v>6.1291843470061289E-3</v>
      </c>
      <c r="AO210" s="371"/>
      <c r="AP210" s="401"/>
      <c r="AQ210" s="227" t="s">
        <v>150</v>
      </c>
      <c r="AR210" s="46">
        <f t="shared" si="106"/>
        <v>39077379</v>
      </c>
      <c r="AS210" s="45">
        <f>IFERROR(AR210/AO209,"-")</f>
        <v>2.5419346854080444E-2</v>
      </c>
      <c r="AT210" s="46">
        <f t="shared" si="100"/>
        <v>619</v>
      </c>
      <c r="AU210" s="45">
        <f>IFERROR(AT210/AP209,"-")</f>
        <v>0.2978825794032724</v>
      </c>
      <c r="AV210" s="187">
        <f t="shared" si="105"/>
        <v>63129.85298869144</v>
      </c>
      <c r="AW210" s="199">
        <f t="shared" ref="AW210:AW225" si="111">IFERROR(AT210/$BA$17,0)</f>
        <v>3.242705222903243E-2</v>
      </c>
      <c r="AX210" s="217"/>
      <c r="BE210" s="277"/>
      <c r="BG210" s="142"/>
      <c r="BH210" s="264"/>
    </row>
    <row r="211" spans="2:60" s="20" customFormat="1">
      <c r="B211" s="381"/>
      <c r="C211" s="383"/>
      <c r="D211" s="383"/>
      <c r="E211" s="371"/>
      <c r="F211" s="371"/>
      <c r="G211" s="228" t="s">
        <v>151</v>
      </c>
      <c r="H211" s="46">
        <v>25137118</v>
      </c>
      <c r="I211" s="45">
        <f>IFERROR(H211/E209,"-")</f>
        <v>2.5137078032045929E-2</v>
      </c>
      <c r="J211" s="46">
        <v>512</v>
      </c>
      <c r="K211" s="45">
        <f>IFERROR(J211/F209,"-")</f>
        <v>0.35334713595583161</v>
      </c>
      <c r="L211" s="187">
        <f t="shared" si="101"/>
        <v>49095.93359375</v>
      </c>
      <c r="M211" s="199">
        <f t="shared" si="107"/>
        <v>2.6821729792026822E-2</v>
      </c>
      <c r="N211" s="371"/>
      <c r="O211" s="371"/>
      <c r="P211" s="228" t="s">
        <v>151</v>
      </c>
      <c r="Q211" s="46">
        <v>3461052</v>
      </c>
      <c r="R211" s="45">
        <f>IFERROR(Q211/N209,"-")</f>
        <v>2.6367075369240163E-2</v>
      </c>
      <c r="S211" s="46">
        <v>79</v>
      </c>
      <c r="T211" s="45">
        <f>IFERROR(S211/O209,"-")</f>
        <v>0.38164251207729466</v>
      </c>
      <c r="U211" s="187">
        <f t="shared" si="102"/>
        <v>43810.784810126584</v>
      </c>
      <c r="V211" s="199">
        <f t="shared" si="108"/>
        <v>4.1385090890041385E-3</v>
      </c>
      <c r="W211" s="371"/>
      <c r="X211" s="371"/>
      <c r="Y211" s="228" t="s">
        <v>151</v>
      </c>
      <c r="Z211" s="46">
        <v>1967911</v>
      </c>
      <c r="AA211" s="45">
        <f>IFERROR(Z211/W209,"-")</f>
        <v>2.2028840504093709E-2</v>
      </c>
      <c r="AB211" s="46">
        <v>45</v>
      </c>
      <c r="AC211" s="45">
        <f>IFERROR(AB211/X209,"-")</f>
        <v>0.41284403669724773</v>
      </c>
      <c r="AD211" s="187">
        <f t="shared" si="103"/>
        <v>43731.355555555558</v>
      </c>
      <c r="AE211" s="199">
        <f t="shared" si="109"/>
        <v>2.3573785950023575E-3</v>
      </c>
      <c r="AF211" s="371"/>
      <c r="AG211" s="371"/>
      <c r="AH211" s="228" t="s">
        <v>151</v>
      </c>
      <c r="AI211" s="46">
        <v>4854059</v>
      </c>
      <c r="AJ211" s="45">
        <f>IFERROR(AI211/AF209,"-")</f>
        <v>1.5326539092303543E-2</v>
      </c>
      <c r="AK211" s="46">
        <v>111</v>
      </c>
      <c r="AL211" s="45">
        <f>IFERROR(AK211/AG209,"-")</f>
        <v>0.35463258785942492</v>
      </c>
      <c r="AM211" s="187">
        <f t="shared" si="104"/>
        <v>43730.261261261265</v>
      </c>
      <c r="AN211" s="199">
        <f t="shared" si="110"/>
        <v>5.8148672010058149E-3</v>
      </c>
      <c r="AO211" s="371"/>
      <c r="AP211" s="401"/>
      <c r="AQ211" s="228" t="s">
        <v>151</v>
      </c>
      <c r="AR211" s="46">
        <f t="shared" si="106"/>
        <v>35420140</v>
      </c>
      <c r="AS211" s="45">
        <f>IFERROR(AR211/AO209,"-")</f>
        <v>2.3040358573692694E-2</v>
      </c>
      <c r="AT211" s="46">
        <f t="shared" si="100"/>
        <v>747</v>
      </c>
      <c r="AU211" s="45">
        <f>IFERROR(AT211/AP209,"-")</f>
        <v>0.35948026948989414</v>
      </c>
      <c r="AV211" s="187">
        <f t="shared" si="105"/>
        <v>47416.519410977242</v>
      </c>
      <c r="AW211" s="199">
        <f t="shared" si="111"/>
        <v>3.9132484677039135E-2</v>
      </c>
      <c r="AX211" s="217"/>
      <c r="BE211" s="277"/>
      <c r="BG211" s="142"/>
      <c r="BH211" s="264"/>
    </row>
    <row r="212" spans="2:60" s="20" customFormat="1">
      <c r="B212" s="381"/>
      <c r="C212" s="383"/>
      <c r="D212" s="383"/>
      <c r="E212" s="371"/>
      <c r="F212" s="371"/>
      <c r="G212" s="228" t="s">
        <v>152</v>
      </c>
      <c r="H212" s="46">
        <v>866743</v>
      </c>
      <c r="I212" s="45">
        <f>IFERROR(H212/E209,"-")</f>
        <v>8.6674162188082123E-4</v>
      </c>
      <c r="J212" s="46">
        <v>50</v>
      </c>
      <c r="K212" s="45">
        <f>IFERROR(J212/F209,"-")</f>
        <v>3.450655624568668E-2</v>
      </c>
      <c r="L212" s="187">
        <f t="shared" si="101"/>
        <v>17334.86</v>
      </c>
      <c r="M212" s="199">
        <f t="shared" si="107"/>
        <v>2.6193095500026192E-3</v>
      </c>
      <c r="N212" s="371"/>
      <c r="O212" s="371"/>
      <c r="P212" s="228" t="s">
        <v>152</v>
      </c>
      <c r="Q212" s="46">
        <v>138855</v>
      </c>
      <c r="R212" s="45">
        <f>IFERROR(Q212/N209,"-")</f>
        <v>1.0578287325344556E-3</v>
      </c>
      <c r="S212" s="46">
        <v>8</v>
      </c>
      <c r="T212" s="45">
        <f>IFERROR(S212/O209,"-")</f>
        <v>3.864734299516908E-2</v>
      </c>
      <c r="U212" s="187">
        <f t="shared" si="102"/>
        <v>17356.875</v>
      </c>
      <c r="V212" s="199">
        <f t="shared" si="108"/>
        <v>4.1908952800041909E-4</v>
      </c>
      <c r="W212" s="371"/>
      <c r="X212" s="371"/>
      <c r="Y212" s="228" t="s">
        <v>152</v>
      </c>
      <c r="Z212" s="46">
        <v>1848272</v>
      </c>
      <c r="AA212" s="45">
        <f>IFERROR(Z212/W209,"-")</f>
        <v>2.0689598816299257E-2</v>
      </c>
      <c r="AB212" s="46">
        <v>5</v>
      </c>
      <c r="AC212" s="45">
        <f>IFERROR(AB212/X209,"-")</f>
        <v>4.5871559633027525E-2</v>
      </c>
      <c r="AD212" s="187">
        <f t="shared" si="103"/>
        <v>369654.4</v>
      </c>
      <c r="AE212" s="199">
        <f t="shared" si="109"/>
        <v>2.6193095500026193E-4</v>
      </c>
      <c r="AF212" s="371"/>
      <c r="AG212" s="371"/>
      <c r="AH212" s="228" t="s">
        <v>152</v>
      </c>
      <c r="AI212" s="46">
        <v>118936</v>
      </c>
      <c r="AJ212" s="45">
        <f>IFERROR(AI212/AF209,"-")</f>
        <v>3.7553669073289269E-4</v>
      </c>
      <c r="AK212" s="46">
        <v>12</v>
      </c>
      <c r="AL212" s="45">
        <f>IFERROR(AK212/AG209,"-")</f>
        <v>3.8338658146964855E-2</v>
      </c>
      <c r="AM212" s="187">
        <f t="shared" si="104"/>
        <v>9911.3333333333339</v>
      </c>
      <c r="AN212" s="199">
        <f t="shared" si="110"/>
        <v>6.2863429200062863E-4</v>
      </c>
      <c r="AO212" s="371"/>
      <c r="AP212" s="401"/>
      <c r="AQ212" s="228" t="s">
        <v>152</v>
      </c>
      <c r="AR212" s="46">
        <f t="shared" si="106"/>
        <v>2972806</v>
      </c>
      <c r="AS212" s="45">
        <f>IFERROR(AR212/AO209,"-")</f>
        <v>1.9337731643642596E-3</v>
      </c>
      <c r="AT212" s="46">
        <f t="shared" si="100"/>
        <v>75</v>
      </c>
      <c r="AU212" s="45">
        <f>IFERROR(AT212/AP209,"-")</f>
        <v>3.6092396535129932E-2</v>
      </c>
      <c r="AV212" s="187">
        <f t="shared" si="105"/>
        <v>39637.41333333333</v>
      </c>
      <c r="AW212" s="199">
        <f t="shared" si="111"/>
        <v>3.9289643250039292E-3</v>
      </c>
      <c r="AX212" s="217"/>
      <c r="BE212" s="277"/>
      <c r="BG212" s="142"/>
      <c r="BH212" s="264"/>
    </row>
    <row r="213" spans="2:60" s="20" customFormat="1">
      <c r="B213" s="381"/>
      <c r="C213" s="383"/>
      <c r="D213" s="383"/>
      <c r="E213" s="371"/>
      <c r="F213" s="371"/>
      <c r="G213" s="228" t="s">
        <v>153</v>
      </c>
      <c r="H213" s="46">
        <v>31511435</v>
      </c>
      <c r="I213" s="45">
        <f>IFERROR(H213/E209,"-")</f>
        <v>3.1511384896898011E-2</v>
      </c>
      <c r="J213" s="46">
        <v>532</v>
      </c>
      <c r="K213" s="45">
        <f>IFERROR(J213/F209,"-")</f>
        <v>0.3671497584541063</v>
      </c>
      <c r="L213" s="187">
        <f t="shared" si="101"/>
        <v>59232.020676691733</v>
      </c>
      <c r="M213" s="199">
        <f t="shared" si="107"/>
        <v>2.7869453612027868E-2</v>
      </c>
      <c r="N213" s="371"/>
      <c r="O213" s="371"/>
      <c r="P213" s="228" t="s">
        <v>153</v>
      </c>
      <c r="Q213" s="46">
        <v>2416207</v>
      </c>
      <c r="R213" s="45">
        <f>IFERROR(Q213/N209,"-")</f>
        <v>1.84072103154433E-2</v>
      </c>
      <c r="S213" s="46">
        <v>76</v>
      </c>
      <c r="T213" s="45">
        <f>IFERROR(S213/O209,"-")</f>
        <v>0.3671497584541063</v>
      </c>
      <c r="U213" s="187">
        <f t="shared" si="102"/>
        <v>31792.197368421053</v>
      </c>
      <c r="V213" s="199">
        <f t="shared" si="108"/>
        <v>3.9813505160039816E-3</v>
      </c>
      <c r="W213" s="371"/>
      <c r="X213" s="371"/>
      <c r="Y213" s="228" t="s">
        <v>153</v>
      </c>
      <c r="Z213" s="46">
        <v>2272680</v>
      </c>
      <c r="AA213" s="45">
        <f>IFERROR(Z213/W209,"-")</f>
        <v>2.5440431623606805E-2</v>
      </c>
      <c r="AB213" s="46">
        <v>49</v>
      </c>
      <c r="AC213" s="45">
        <f>IFERROR(AB213/X209,"-")</f>
        <v>0.44954128440366975</v>
      </c>
      <c r="AD213" s="187">
        <f t="shared" si="103"/>
        <v>46381.224489795917</v>
      </c>
      <c r="AE213" s="199">
        <f t="shared" si="109"/>
        <v>2.5669233590025669E-3</v>
      </c>
      <c r="AF213" s="371"/>
      <c r="AG213" s="371"/>
      <c r="AH213" s="228" t="s">
        <v>153</v>
      </c>
      <c r="AI213" s="46">
        <v>4235160</v>
      </c>
      <c r="AJ213" s="45">
        <f>IFERROR(AI213/AF209,"-")</f>
        <v>1.3372384905531696E-2</v>
      </c>
      <c r="AK213" s="46">
        <v>128</v>
      </c>
      <c r="AL213" s="45">
        <f>IFERROR(AK213/AG209,"-")</f>
        <v>0.40894568690095845</v>
      </c>
      <c r="AM213" s="187">
        <f t="shared" si="104"/>
        <v>33087.1875</v>
      </c>
      <c r="AN213" s="199">
        <f t="shared" si="110"/>
        <v>6.7054324480067054E-3</v>
      </c>
      <c r="AO213" s="371"/>
      <c r="AP213" s="401"/>
      <c r="AQ213" s="228" t="s">
        <v>153</v>
      </c>
      <c r="AR213" s="46">
        <f t="shared" si="106"/>
        <v>40435482</v>
      </c>
      <c r="AS213" s="45">
        <f>IFERROR(AR213/AO209,"-")</f>
        <v>2.6302775889087301E-2</v>
      </c>
      <c r="AT213" s="46">
        <f t="shared" si="100"/>
        <v>785</v>
      </c>
      <c r="AU213" s="45">
        <f>IFERROR(AT213/AP209,"-")</f>
        <v>0.37776708373435997</v>
      </c>
      <c r="AV213" s="187">
        <f t="shared" si="105"/>
        <v>51510.168152866245</v>
      </c>
      <c r="AW213" s="199">
        <f t="shared" si="111"/>
        <v>4.112315993504112E-2</v>
      </c>
      <c r="AX213" s="217"/>
      <c r="BE213" s="277"/>
      <c r="BG213" s="142"/>
      <c r="BH213" s="264"/>
    </row>
    <row r="214" spans="2:60" s="20" customFormat="1">
      <c r="B214" s="381"/>
      <c r="C214" s="383"/>
      <c r="D214" s="383"/>
      <c r="E214" s="371"/>
      <c r="F214" s="371"/>
      <c r="G214" s="228" t="s">
        <v>154</v>
      </c>
      <c r="H214" s="46">
        <v>47399454</v>
      </c>
      <c r="I214" s="45">
        <f>IFERROR(H214/E209,"-")</f>
        <v>4.7399378634987971E-2</v>
      </c>
      <c r="J214" s="46">
        <v>611</v>
      </c>
      <c r="K214" s="45">
        <f>IFERROR(J214/F209,"-")</f>
        <v>0.42167011732229126</v>
      </c>
      <c r="L214" s="187">
        <f t="shared" si="101"/>
        <v>77576.847790507367</v>
      </c>
      <c r="M214" s="199">
        <f t="shared" si="107"/>
        <v>3.2007962701032011E-2</v>
      </c>
      <c r="N214" s="371"/>
      <c r="O214" s="371"/>
      <c r="P214" s="228" t="s">
        <v>154</v>
      </c>
      <c r="Q214" s="46">
        <v>6841305</v>
      </c>
      <c r="R214" s="45">
        <f>IFERROR(Q214/N209,"-")</f>
        <v>5.2118605718423063E-2</v>
      </c>
      <c r="S214" s="46">
        <v>93</v>
      </c>
      <c r="T214" s="45">
        <f>IFERROR(S214/O209,"-")</f>
        <v>0.44927536231884058</v>
      </c>
      <c r="U214" s="187">
        <f t="shared" si="102"/>
        <v>73562.419354838712</v>
      </c>
      <c r="V214" s="199">
        <f t="shared" si="108"/>
        <v>4.8719157630048721E-3</v>
      </c>
      <c r="W214" s="371"/>
      <c r="X214" s="371"/>
      <c r="Y214" s="228" t="s">
        <v>154</v>
      </c>
      <c r="Z214" s="46">
        <v>3920681</v>
      </c>
      <c r="AA214" s="45">
        <f>IFERROR(Z214/W209,"-")</f>
        <v>4.3888192309728756E-2</v>
      </c>
      <c r="AB214" s="46">
        <v>58</v>
      </c>
      <c r="AC214" s="45">
        <f>IFERROR(AB214/X209,"-")</f>
        <v>0.5321100917431193</v>
      </c>
      <c r="AD214" s="187">
        <f t="shared" si="103"/>
        <v>67597.948275862072</v>
      </c>
      <c r="AE214" s="199">
        <f t="shared" si="109"/>
        <v>3.0383990780030383E-3</v>
      </c>
      <c r="AF214" s="371"/>
      <c r="AG214" s="371"/>
      <c r="AH214" s="228" t="s">
        <v>154</v>
      </c>
      <c r="AI214" s="46">
        <v>11639358</v>
      </c>
      <c r="AJ214" s="45">
        <f>IFERROR(AI214/AF209,"-")</f>
        <v>3.6750907930108802E-2</v>
      </c>
      <c r="AK214" s="46">
        <v>156</v>
      </c>
      <c r="AL214" s="45">
        <f>IFERROR(AK214/AG209,"-")</f>
        <v>0.49840255591054311</v>
      </c>
      <c r="AM214" s="187">
        <f t="shared" si="104"/>
        <v>74611.269230769234</v>
      </c>
      <c r="AN214" s="199">
        <f t="shared" si="110"/>
        <v>8.1722457960081724E-3</v>
      </c>
      <c r="AO214" s="371"/>
      <c r="AP214" s="401"/>
      <c r="AQ214" s="228" t="s">
        <v>154</v>
      </c>
      <c r="AR214" s="46">
        <f t="shared" si="106"/>
        <v>69800798</v>
      </c>
      <c r="AS214" s="45">
        <f>IFERROR(AR214/AO209,"-")</f>
        <v>4.5404547092413865E-2</v>
      </c>
      <c r="AT214" s="46">
        <f t="shared" si="100"/>
        <v>918</v>
      </c>
      <c r="AU214" s="45">
        <f>IFERROR(AT214/AP209,"-")</f>
        <v>0.44177093358999037</v>
      </c>
      <c r="AV214" s="187">
        <f t="shared" si="105"/>
        <v>76035.727668845313</v>
      </c>
      <c r="AW214" s="199">
        <f t="shared" si="111"/>
        <v>4.8090523338048093E-2</v>
      </c>
      <c r="AX214" s="217"/>
      <c r="BE214" s="277"/>
      <c r="BG214" s="142"/>
      <c r="BH214" s="264"/>
    </row>
    <row r="215" spans="2:60" s="20" customFormat="1">
      <c r="B215" s="381"/>
      <c r="C215" s="383"/>
      <c r="D215" s="383"/>
      <c r="E215" s="371"/>
      <c r="F215" s="371"/>
      <c r="G215" s="228" t="s">
        <v>155</v>
      </c>
      <c r="H215" s="46">
        <v>28077200</v>
      </c>
      <c r="I215" s="45">
        <f>IFERROR(H215/E209,"-")</f>
        <v>2.8077155357322983E-2</v>
      </c>
      <c r="J215" s="46">
        <v>164</v>
      </c>
      <c r="K215" s="45">
        <f>IFERROR(J215/F209,"-")</f>
        <v>0.11318150448585231</v>
      </c>
      <c r="L215" s="187">
        <f t="shared" si="101"/>
        <v>171202.43902439025</v>
      </c>
      <c r="M215" s="199">
        <f t="shared" si="107"/>
        <v>8.5913353240085911E-3</v>
      </c>
      <c r="N215" s="371"/>
      <c r="O215" s="371"/>
      <c r="P215" s="228" t="s">
        <v>155</v>
      </c>
      <c r="Q215" s="46">
        <v>1113115</v>
      </c>
      <c r="R215" s="45">
        <f>IFERROR(Q215/N209,"-")</f>
        <v>8.4799613237916578E-3</v>
      </c>
      <c r="S215" s="46">
        <v>26</v>
      </c>
      <c r="T215" s="45">
        <f>IFERROR(S215/O209,"-")</f>
        <v>0.12560386473429952</v>
      </c>
      <c r="U215" s="187">
        <f t="shared" si="102"/>
        <v>42812.115384615383</v>
      </c>
      <c r="V215" s="199">
        <f t="shared" si="108"/>
        <v>1.3620409660013621E-3</v>
      </c>
      <c r="W215" s="371"/>
      <c r="X215" s="371"/>
      <c r="Y215" s="228" t="s">
        <v>155</v>
      </c>
      <c r="Z215" s="46">
        <v>1900723</v>
      </c>
      <c r="AA215" s="45">
        <f>IFERROR(Z215/W209,"-")</f>
        <v>2.1276736503562665E-2</v>
      </c>
      <c r="AB215" s="46">
        <v>15</v>
      </c>
      <c r="AC215" s="45">
        <f>IFERROR(AB215/X209,"-")</f>
        <v>0.13761467889908258</v>
      </c>
      <c r="AD215" s="187">
        <f t="shared" si="103"/>
        <v>126714.86666666667</v>
      </c>
      <c r="AE215" s="199">
        <f t="shared" si="109"/>
        <v>7.8579286500078584E-4</v>
      </c>
      <c r="AF215" s="371"/>
      <c r="AG215" s="371"/>
      <c r="AH215" s="228" t="s">
        <v>155</v>
      </c>
      <c r="AI215" s="46">
        <v>10057588</v>
      </c>
      <c r="AJ215" s="45">
        <f>IFERROR(AI215/AF209,"-")</f>
        <v>3.1756518751890533E-2</v>
      </c>
      <c r="AK215" s="46">
        <v>54</v>
      </c>
      <c r="AL215" s="45">
        <f>IFERROR(AK215/AG209,"-")</f>
        <v>0.17252396166134185</v>
      </c>
      <c r="AM215" s="187">
        <f t="shared" si="104"/>
        <v>186251.62962962964</v>
      </c>
      <c r="AN215" s="199">
        <f t="shared" si="110"/>
        <v>2.828854314002829E-3</v>
      </c>
      <c r="AO215" s="371"/>
      <c r="AP215" s="401"/>
      <c r="AQ215" s="228" t="s">
        <v>155</v>
      </c>
      <c r="AR215" s="46">
        <f t="shared" si="106"/>
        <v>41148626</v>
      </c>
      <c r="AS215" s="45">
        <f>IFERROR(AR215/AO209,"-")</f>
        <v>2.6766667151930348E-2</v>
      </c>
      <c r="AT215" s="46">
        <f t="shared" si="100"/>
        <v>259</v>
      </c>
      <c r="AU215" s="45">
        <f>IFERROR(AT215/AP209,"-")</f>
        <v>0.1246390760346487</v>
      </c>
      <c r="AV215" s="187">
        <f t="shared" si="105"/>
        <v>158875.00386100388</v>
      </c>
      <c r="AW215" s="199">
        <f t="shared" si="111"/>
        <v>1.3568023469013568E-2</v>
      </c>
      <c r="AX215" s="217"/>
      <c r="BE215" s="277"/>
      <c r="BG215" s="142"/>
      <c r="BH215" s="264"/>
    </row>
    <row r="216" spans="2:60" s="20" customFormat="1">
      <c r="B216" s="381"/>
      <c r="C216" s="383"/>
      <c r="D216" s="383"/>
      <c r="E216" s="371"/>
      <c r="F216" s="371"/>
      <c r="G216" s="228" t="s">
        <v>165</v>
      </c>
      <c r="H216" s="46">
        <v>0</v>
      </c>
      <c r="I216" s="45">
        <f>IFERROR(H216/E209,"-")</f>
        <v>0</v>
      </c>
      <c r="J216" s="46">
        <v>0</v>
      </c>
      <c r="K216" s="45">
        <f>IFERROR(J216/F209,"-")</f>
        <v>0</v>
      </c>
      <c r="L216" s="187" t="str">
        <f t="shared" si="101"/>
        <v>-</v>
      </c>
      <c r="M216" s="199">
        <f t="shared" si="107"/>
        <v>0</v>
      </c>
      <c r="N216" s="371"/>
      <c r="O216" s="371"/>
      <c r="P216" s="228" t="s">
        <v>165</v>
      </c>
      <c r="Q216" s="46">
        <v>1246</v>
      </c>
      <c r="R216" s="45">
        <f>IFERROR(Q216/N209,"-")</f>
        <v>9.4923092487698092E-6</v>
      </c>
      <c r="S216" s="46">
        <v>1</v>
      </c>
      <c r="T216" s="45">
        <f>IFERROR(S216/O209,"-")</f>
        <v>4.830917874396135E-3</v>
      </c>
      <c r="U216" s="187">
        <f t="shared" si="102"/>
        <v>1246</v>
      </c>
      <c r="V216" s="199">
        <f t="shared" si="108"/>
        <v>5.2386191000052386E-5</v>
      </c>
      <c r="W216" s="371"/>
      <c r="X216" s="371"/>
      <c r="Y216" s="228" t="s">
        <v>165</v>
      </c>
      <c r="Z216" s="46">
        <v>0</v>
      </c>
      <c r="AA216" s="45">
        <f>IFERROR(Z216/W209,"-")</f>
        <v>0</v>
      </c>
      <c r="AB216" s="46">
        <v>0</v>
      </c>
      <c r="AC216" s="45">
        <f>IFERROR(AB216/X209,"-")</f>
        <v>0</v>
      </c>
      <c r="AD216" s="187" t="str">
        <f t="shared" si="103"/>
        <v>-</v>
      </c>
      <c r="AE216" s="199">
        <f t="shared" si="109"/>
        <v>0</v>
      </c>
      <c r="AF216" s="371"/>
      <c r="AG216" s="371"/>
      <c r="AH216" s="228" t="s">
        <v>165</v>
      </c>
      <c r="AI216" s="46">
        <v>0</v>
      </c>
      <c r="AJ216" s="45">
        <f>IFERROR(AI216/AF209,"-")</f>
        <v>0</v>
      </c>
      <c r="AK216" s="46">
        <v>0</v>
      </c>
      <c r="AL216" s="45">
        <f>IFERROR(AK216/AG209,"-")</f>
        <v>0</v>
      </c>
      <c r="AM216" s="187" t="str">
        <f t="shared" si="104"/>
        <v>-</v>
      </c>
      <c r="AN216" s="199">
        <f t="shared" si="110"/>
        <v>0</v>
      </c>
      <c r="AO216" s="371"/>
      <c r="AP216" s="401"/>
      <c r="AQ216" s="228" t="s">
        <v>165</v>
      </c>
      <c r="AR216" s="46">
        <f t="shared" si="106"/>
        <v>1246</v>
      </c>
      <c r="AS216" s="45">
        <f>IFERROR(AR216/AO209,"-")</f>
        <v>8.1050743398589328E-7</v>
      </c>
      <c r="AT216" s="46">
        <f t="shared" si="100"/>
        <v>1</v>
      </c>
      <c r="AU216" s="45">
        <f>IFERROR(AT216/AP209,"-")</f>
        <v>4.8123195380173246E-4</v>
      </c>
      <c r="AV216" s="187">
        <f t="shared" si="105"/>
        <v>1246</v>
      </c>
      <c r="AW216" s="199">
        <f t="shared" si="111"/>
        <v>5.2386191000052386E-5</v>
      </c>
      <c r="AX216" s="217"/>
      <c r="BE216" s="277"/>
      <c r="BG216" s="142"/>
      <c r="BH216" s="264"/>
    </row>
    <row r="217" spans="2:60" s="20" customFormat="1">
      <c r="B217" s="381"/>
      <c r="C217" s="383"/>
      <c r="D217" s="383"/>
      <c r="E217" s="371"/>
      <c r="F217" s="371"/>
      <c r="G217" s="228" t="s">
        <v>156</v>
      </c>
      <c r="H217" s="46">
        <v>288721</v>
      </c>
      <c r="I217" s="45">
        <f>IFERROR(H217/E209,"-")</f>
        <v>2.8872054093433992E-4</v>
      </c>
      <c r="J217" s="46">
        <v>17</v>
      </c>
      <c r="K217" s="45">
        <f>IFERROR(J217/F209,"-")</f>
        <v>1.1732229123533472E-2</v>
      </c>
      <c r="L217" s="187">
        <f t="shared" si="101"/>
        <v>16983.588235294119</v>
      </c>
      <c r="M217" s="199">
        <f t="shared" si="107"/>
        <v>8.9056524700089062E-4</v>
      </c>
      <c r="N217" s="371"/>
      <c r="O217" s="371"/>
      <c r="P217" s="228" t="s">
        <v>156</v>
      </c>
      <c r="Q217" s="46">
        <v>39734</v>
      </c>
      <c r="R217" s="45">
        <f>IFERROR(Q217/N209,"-")</f>
        <v>3.0270258081109119E-4</v>
      </c>
      <c r="S217" s="46">
        <v>4</v>
      </c>
      <c r="T217" s="45">
        <f>IFERROR(S217/O209,"-")</f>
        <v>1.932367149758454E-2</v>
      </c>
      <c r="U217" s="187">
        <f t="shared" si="102"/>
        <v>9933.5</v>
      </c>
      <c r="V217" s="199">
        <f t="shared" si="108"/>
        <v>2.0954476400020954E-4</v>
      </c>
      <c r="W217" s="371"/>
      <c r="X217" s="371"/>
      <c r="Y217" s="228" t="s">
        <v>156</v>
      </c>
      <c r="Z217" s="46">
        <v>896</v>
      </c>
      <c r="AA217" s="45">
        <f>IFERROR(Z217/W209,"-")</f>
        <v>1.0029844384053936E-5</v>
      </c>
      <c r="AB217" s="46">
        <v>1</v>
      </c>
      <c r="AC217" s="45">
        <f>IFERROR(AB217/X209,"-")</f>
        <v>9.1743119266055051E-3</v>
      </c>
      <c r="AD217" s="187">
        <f t="shared" si="103"/>
        <v>896</v>
      </c>
      <c r="AE217" s="199">
        <f t="shared" si="109"/>
        <v>5.2386191000052386E-5</v>
      </c>
      <c r="AF217" s="371"/>
      <c r="AG217" s="371"/>
      <c r="AH217" s="228" t="s">
        <v>156</v>
      </c>
      <c r="AI217" s="46">
        <v>268784</v>
      </c>
      <c r="AJ217" s="45">
        <f>IFERROR(AI217/AF209,"-")</f>
        <v>8.4867705221253296E-4</v>
      </c>
      <c r="AK217" s="46">
        <v>6</v>
      </c>
      <c r="AL217" s="45">
        <f>IFERROR(AK217/AG209,"-")</f>
        <v>1.9169329073482427E-2</v>
      </c>
      <c r="AM217" s="187">
        <f t="shared" si="104"/>
        <v>44797.333333333336</v>
      </c>
      <c r="AN217" s="199">
        <f t="shared" si="110"/>
        <v>3.1431714600031432E-4</v>
      </c>
      <c r="AO217" s="371"/>
      <c r="AP217" s="401"/>
      <c r="AQ217" s="228" t="s">
        <v>156</v>
      </c>
      <c r="AR217" s="46">
        <f t="shared" si="106"/>
        <v>598135</v>
      </c>
      <c r="AS217" s="45">
        <f>IFERROR(AR217/AO209,"-")</f>
        <v>3.8907934512612545E-4</v>
      </c>
      <c r="AT217" s="46">
        <f t="shared" si="100"/>
        <v>28</v>
      </c>
      <c r="AU217" s="45">
        <f>IFERROR(AT217/AP209,"-")</f>
        <v>1.3474494706448507E-2</v>
      </c>
      <c r="AV217" s="187">
        <f t="shared" si="105"/>
        <v>21361.964285714286</v>
      </c>
      <c r="AW217" s="199">
        <f t="shared" si="111"/>
        <v>1.4668133480014668E-3</v>
      </c>
      <c r="AX217" s="217"/>
      <c r="BE217" s="277"/>
      <c r="BG217" s="142"/>
      <c r="BH217" s="264"/>
    </row>
    <row r="218" spans="2:60" s="20" customFormat="1">
      <c r="B218" s="381"/>
      <c r="C218" s="383"/>
      <c r="D218" s="383"/>
      <c r="E218" s="371"/>
      <c r="F218" s="371"/>
      <c r="G218" s="228" t="s">
        <v>157</v>
      </c>
      <c r="H218" s="46">
        <v>389738</v>
      </c>
      <c r="I218" s="45">
        <f>IFERROR(H218/E209,"-")</f>
        <v>3.8973738031756528E-4</v>
      </c>
      <c r="J218" s="46">
        <v>47</v>
      </c>
      <c r="K218" s="45">
        <f>IFERROR(J218/F209,"-")</f>
        <v>3.243616287094548E-2</v>
      </c>
      <c r="L218" s="187">
        <f t="shared" si="101"/>
        <v>8292.2978723404249</v>
      </c>
      <c r="M218" s="199">
        <f t="shared" si="107"/>
        <v>2.4621509770024622E-3</v>
      </c>
      <c r="N218" s="371"/>
      <c r="O218" s="371"/>
      <c r="P218" s="228" t="s">
        <v>157</v>
      </c>
      <c r="Q218" s="46">
        <v>37437</v>
      </c>
      <c r="R218" s="45">
        <f>IFERROR(Q218/N209,"-")</f>
        <v>2.8520351632920973E-4</v>
      </c>
      <c r="S218" s="46">
        <v>6</v>
      </c>
      <c r="T218" s="45">
        <f>IFERROR(S218/O209,"-")</f>
        <v>2.8985507246376812E-2</v>
      </c>
      <c r="U218" s="187">
        <f t="shared" si="102"/>
        <v>6239.5</v>
      </c>
      <c r="V218" s="199">
        <f t="shared" si="108"/>
        <v>3.1431714600031432E-4</v>
      </c>
      <c r="W218" s="371"/>
      <c r="X218" s="371"/>
      <c r="Y218" s="228" t="s">
        <v>157</v>
      </c>
      <c r="Z218" s="46">
        <v>11026</v>
      </c>
      <c r="AA218" s="45">
        <f>IFERROR(Z218/W209,"-")</f>
        <v>1.2342529484216371E-4</v>
      </c>
      <c r="AB218" s="46">
        <v>3</v>
      </c>
      <c r="AC218" s="45">
        <f>IFERROR(AB218/X209,"-")</f>
        <v>2.7522935779816515E-2</v>
      </c>
      <c r="AD218" s="187">
        <f t="shared" si="103"/>
        <v>3675.3333333333335</v>
      </c>
      <c r="AE218" s="199">
        <f t="shared" si="109"/>
        <v>1.5715857300015716E-4</v>
      </c>
      <c r="AF218" s="371"/>
      <c r="AG218" s="371"/>
      <c r="AH218" s="228" t="s">
        <v>157</v>
      </c>
      <c r="AI218" s="46">
        <v>301443</v>
      </c>
      <c r="AJ218" s="45">
        <f>IFERROR(AI218/AF209,"-")</f>
        <v>9.5179682068167223E-4</v>
      </c>
      <c r="AK218" s="46">
        <v>17</v>
      </c>
      <c r="AL218" s="45">
        <f>IFERROR(AK218/AG209,"-")</f>
        <v>5.4313099041533544E-2</v>
      </c>
      <c r="AM218" s="187">
        <f t="shared" si="104"/>
        <v>17731.941176470587</v>
      </c>
      <c r="AN218" s="199">
        <f t="shared" si="110"/>
        <v>8.9056524700089062E-4</v>
      </c>
      <c r="AO218" s="371"/>
      <c r="AP218" s="401"/>
      <c r="AQ218" s="228" t="s">
        <v>157</v>
      </c>
      <c r="AR218" s="46">
        <f t="shared" si="106"/>
        <v>739644</v>
      </c>
      <c r="AS218" s="45">
        <f>IFERROR(AR218/AO209,"-")</f>
        <v>4.8112918178415897E-4</v>
      </c>
      <c r="AT218" s="46">
        <f t="shared" si="100"/>
        <v>73</v>
      </c>
      <c r="AU218" s="45">
        <f>IFERROR(AT218/AP209,"-")</f>
        <v>3.5129932627526471E-2</v>
      </c>
      <c r="AV218" s="187">
        <f t="shared" si="105"/>
        <v>10132.109589041096</v>
      </c>
      <c r="AW218" s="199">
        <f t="shared" si="111"/>
        <v>3.8241919430038241E-3</v>
      </c>
      <c r="AX218" s="217"/>
      <c r="BE218" s="277"/>
      <c r="BG218" s="142"/>
      <c r="BH218" s="264"/>
    </row>
    <row r="219" spans="2:60" s="20" customFormat="1">
      <c r="B219" s="381"/>
      <c r="C219" s="383"/>
      <c r="D219" s="383"/>
      <c r="E219" s="371"/>
      <c r="F219" s="371"/>
      <c r="G219" s="228" t="s">
        <v>158</v>
      </c>
      <c r="H219" s="46">
        <v>19244</v>
      </c>
      <c r="I219" s="45">
        <f>IFERROR(H219/E209,"-")</f>
        <v>1.924396940208865E-5</v>
      </c>
      <c r="J219" s="46">
        <v>5</v>
      </c>
      <c r="K219" s="45">
        <f>IFERROR(J219/F209,"-")</f>
        <v>3.450655624568668E-3</v>
      </c>
      <c r="L219" s="187">
        <f t="shared" si="101"/>
        <v>3848.8</v>
      </c>
      <c r="M219" s="199">
        <f t="shared" si="107"/>
        <v>2.6193095500026193E-4</v>
      </c>
      <c r="N219" s="371"/>
      <c r="O219" s="371"/>
      <c r="P219" s="228" t="s">
        <v>158</v>
      </c>
      <c r="Q219" s="46">
        <v>32629</v>
      </c>
      <c r="R219" s="45">
        <f>IFERROR(Q219/N209,"-")</f>
        <v>2.4857508706108356E-4</v>
      </c>
      <c r="S219" s="46">
        <v>1</v>
      </c>
      <c r="T219" s="45">
        <f>IFERROR(S219/O209,"-")</f>
        <v>4.830917874396135E-3</v>
      </c>
      <c r="U219" s="187">
        <f t="shared" si="102"/>
        <v>32629</v>
      </c>
      <c r="V219" s="199">
        <f t="shared" si="108"/>
        <v>5.2386191000052386E-5</v>
      </c>
      <c r="W219" s="371"/>
      <c r="X219" s="371"/>
      <c r="Y219" s="228" t="s">
        <v>158</v>
      </c>
      <c r="Z219" s="46">
        <v>2116</v>
      </c>
      <c r="AA219" s="45">
        <f>IFERROR(Z219/W209,"-")</f>
        <v>2.3686552139127374E-5</v>
      </c>
      <c r="AB219" s="46">
        <v>1</v>
      </c>
      <c r="AC219" s="45">
        <f>IFERROR(AB219/X209,"-")</f>
        <v>9.1743119266055051E-3</v>
      </c>
      <c r="AD219" s="187">
        <f t="shared" si="103"/>
        <v>2116</v>
      </c>
      <c r="AE219" s="199">
        <f t="shared" si="109"/>
        <v>5.2386191000052386E-5</v>
      </c>
      <c r="AF219" s="371"/>
      <c r="AG219" s="371"/>
      <c r="AH219" s="228" t="s">
        <v>158</v>
      </c>
      <c r="AI219" s="46">
        <v>24675</v>
      </c>
      <c r="AJ219" s="45">
        <f>IFERROR(AI219/AF209,"-")</f>
        <v>7.791053880939435E-5</v>
      </c>
      <c r="AK219" s="46">
        <v>5</v>
      </c>
      <c r="AL219" s="45">
        <f>IFERROR(AK219/AG209,"-")</f>
        <v>1.5974440894568689E-2</v>
      </c>
      <c r="AM219" s="187">
        <f t="shared" si="104"/>
        <v>4935</v>
      </c>
      <c r="AN219" s="199">
        <f t="shared" si="110"/>
        <v>2.6193095500026193E-4</v>
      </c>
      <c r="AO219" s="371"/>
      <c r="AP219" s="401"/>
      <c r="AQ219" s="228" t="s">
        <v>158</v>
      </c>
      <c r="AR219" s="46">
        <f t="shared" si="106"/>
        <v>78664</v>
      </c>
      <c r="AS219" s="45">
        <f>IFERROR(AR219/AO209,"-")</f>
        <v>5.1169949267308433E-5</v>
      </c>
      <c r="AT219" s="46">
        <f t="shared" si="100"/>
        <v>12</v>
      </c>
      <c r="AU219" s="45">
        <f>IFERROR(AT219/AP209,"-")</f>
        <v>5.7747834456207889E-3</v>
      </c>
      <c r="AV219" s="187">
        <f t="shared" si="105"/>
        <v>6555.333333333333</v>
      </c>
      <c r="AW219" s="199">
        <f t="shared" si="111"/>
        <v>6.2863429200062863E-4</v>
      </c>
      <c r="AX219" s="217"/>
      <c r="BE219" s="277"/>
      <c r="BG219" s="142"/>
      <c r="BH219" s="264"/>
    </row>
    <row r="220" spans="2:60" s="20" customFormat="1">
      <c r="B220" s="381"/>
      <c r="C220" s="383"/>
      <c r="D220" s="383"/>
      <c r="E220" s="371"/>
      <c r="F220" s="371"/>
      <c r="G220" s="228" t="s">
        <v>159</v>
      </c>
      <c r="H220" s="46">
        <v>2409517</v>
      </c>
      <c r="I220" s="45">
        <f>IFERROR(H220/E209,"-")</f>
        <v>2.4095131688740613E-3</v>
      </c>
      <c r="J220" s="46">
        <v>12</v>
      </c>
      <c r="K220" s="45">
        <f>IFERROR(J220/F209,"-")</f>
        <v>8.2815734989648039E-3</v>
      </c>
      <c r="L220" s="187">
        <f t="shared" si="101"/>
        <v>200793.08333333334</v>
      </c>
      <c r="M220" s="199">
        <f t="shared" si="107"/>
        <v>6.2863429200062863E-4</v>
      </c>
      <c r="N220" s="371"/>
      <c r="O220" s="371"/>
      <c r="P220" s="228" t="s">
        <v>159</v>
      </c>
      <c r="Q220" s="46">
        <v>999586</v>
      </c>
      <c r="R220" s="45">
        <f>IFERROR(Q220/N209,"-")</f>
        <v>7.6150717758754561E-3</v>
      </c>
      <c r="S220" s="46">
        <v>5</v>
      </c>
      <c r="T220" s="45">
        <f>IFERROR(S220/O209,"-")</f>
        <v>2.4154589371980676E-2</v>
      </c>
      <c r="U220" s="187">
        <f t="shared" si="102"/>
        <v>199917.2</v>
      </c>
      <c r="V220" s="199">
        <f t="shared" si="108"/>
        <v>2.6193095500026193E-4</v>
      </c>
      <c r="W220" s="371"/>
      <c r="X220" s="371"/>
      <c r="Y220" s="228" t="s">
        <v>159</v>
      </c>
      <c r="Z220" s="46">
        <v>0</v>
      </c>
      <c r="AA220" s="45">
        <f>IFERROR(Z220/W209,"-")</f>
        <v>0</v>
      </c>
      <c r="AB220" s="46">
        <v>0</v>
      </c>
      <c r="AC220" s="45">
        <f>IFERROR(AB220/X209,"-")</f>
        <v>0</v>
      </c>
      <c r="AD220" s="187" t="str">
        <f t="shared" si="103"/>
        <v>-</v>
      </c>
      <c r="AE220" s="199">
        <f t="shared" si="109"/>
        <v>0</v>
      </c>
      <c r="AF220" s="371"/>
      <c r="AG220" s="371"/>
      <c r="AH220" s="228" t="s">
        <v>159</v>
      </c>
      <c r="AI220" s="46">
        <v>26171</v>
      </c>
      <c r="AJ220" s="45">
        <f>IFERROR(AI220/AF209,"-")</f>
        <v>8.2634111901951757E-5</v>
      </c>
      <c r="AK220" s="46">
        <v>1</v>
      </c>
      <c r="AL220" s="45">
        <f>IFERROR(AK220/AG209,"-")</f>
        <v>3.1948881789137379E-3</v>
      </c>
      <c r="AM220" s="187">
        <f t="shared" si="104"/>
        <v>26171</v>
      </c>
      <c r="AN220" s="199">
        <f t="shared" si="110"/>
        <v>5.2386191000052386E-5</v>
      </c>
      <c r="AO220" s="371"/>
      <c r="AP220" s="401"/>
      <c r="AQ220" s="228" t="s">
        <v>159</v>
      </c>
      <c r="AR220" s="46">
        <f t="shared" si="106"/>
        <v>3435274</v>
      </c>
      <c r="AS220" s="45">
        <f>IFERROR(AR220/AO209,"-")</f>
        <v>2.234602820849483E-3</v>
      </c>
      <c r="AT220" s="46">
        <f t="shared" si="100"/>
        <v>18</v>
      </c>
      <c r="AU220" s="45">
        <f>IFERROR(AT220/AP209,"-")</f>
        <v>8.6621751684311833E-3</v>
      </c>
      <c r="AV220" s="187">
        <f t="shared" si="105"/>
        <v>190848.55555555556</v>
      </c>
      <c r="AW220" s="199">
        <f t="shared" si="111"/>
        <v>9.4295143800094295E-4</v>
      </c>
      <c r="AX220" s="217"/>
      <c r="BE220" s="277"/>
      <c r="BG220" s="142"/>
      <c r="BH220" s="264"/>
    </row>
    <row r="221" spans="2:60" s="20" customFormat="1">
      <c r="B221" s="381"/>
      <c r="C221" s="383"/>
      <c r="D221" s="383"/>
      <c r="E221" s="371"/>
      <c r="F221" s="371"/>
      <c r="G221" s="228" t="s">
        <v>160</v>
      </c>
      <c r="H221" s="46">
        <v>7607302</v>
      </c>
      <c r="I221" s="45">
        <f>IFERROR(H221/E209,"-")</f>
        <v>7.6072899044090517E-3</v>
      </c>
      <c r="J221" s="46">
        <v>169</v>
      </c>
      <c r="K221" s="45">
        <f>IFERROR(J221/F209,"-")</f>
        <v>0.11663216011042098</v>
      </c>
      <c r="L221" s="187">
        <f t="shared" si="101"/>
        <v>45013.621301775151</v>
      </c>
      <c r="M221" s="199">
        <f t="shared" si="107"/>
        <v>8.8532662790088527E-3</v>
      </c>
      <c r="N221" s="371"/>
      <c r="O221" s="371"/>
      <c r="P221" s="228" t="s">
        <v>160</v>
      </c>
      <c r="Q221" s="46">
        <v>366219</v>
      </c>
      <c r="R221" s="45">
        <f>IFERROR(Q221/N209,"-")</f>
        <v>2.7899390054375848E-3</v>
      </c>
      <c r="S221" s="46">
        <v>30</v>
      </c>
      <c r="T221" s="45">
        <f>IFERROR(S221/O209,"-")</f>
        <v>0.14492753623188406</v>
      </c>
      <c r="U221" s="187">
        <f t="shared" si="102"/>
        <v>12207.3</v>
      </c>
      <c r="V221" s="199">
        <f t="shared" si="108"/>
        <v>1.5715857300015717E-3</v>
      </c>
      <c r="W221" s="371"/>
      <c r="X221" s="371"/>
      <c r="Y221" s="228" t="s">
        <v>160</v>
      </c>
      <c r="Z221" s="46">
        <v>3280995</v>
      </c>
      <c r="AA221" s="45">
        <f>IFERROR(Z221/W209,"-")</f>
        <v>3.6727532672833754E-2</v>
      </c>
      <c r="AB221" s="46">
        <v>20</v>
      </c>
      <c r="AC221" s="45">
        <f>IFERROR(AB221/X209,"-")</f>
        <v>0.1834862385321101</v>
      </c>
      <c r="AD221" s="187">
        <f t="shared" si="103"/>
        <v>164049.75</v>
      </c>
      <c r="AE221" s="199">
        <f t="shared" si="109"/>
        <v>1.0477238200010477E-3</v>
      </c>
      <c r="AF221" s="371"/>
      <c r="AG221" s="371"/>
      <c r="AH221" s="228" t="s">
        <v>160</v>
      </c>
      <c r="AI221" s="46">
        <v>2044279</v>
      </c>
      <c r="AJ221" s="45">
        <f>IFERROR(AI221/AF209,"-")</f>
        <v>6.4547468436364696E-3</v>
      </c>
      <c r="AK221" s="46">
        <v>57</v>
      </c>
      <c r="AL221" s="45">
        <f>IFERROR(AK221/AG209,"-")</f>
        <v>0.18210862619808307</v>
      </c>
      <c r="AM221" s="187">
        <f t="shared" si="104"/>
        <v>35864.543859649122</v>
      </c>
      <c r="AN221" s="199">
        <f t="shared" si="110"/>
        <v>2.9860128870029859E-3</v>
      </c>
      <c r="AO221" s="371"/>
      <c r="AP221" s="401"/>
      <c r="AQ221" s="228" t="s">
        <v>160</v>
      </c>
      <c r="AR221" s="46">
        <f t="shared" si="106"/>
        <v>13298795</v>
      </c>
      <c r="AS221" s="45">
        <f>IFERROR(AR221/AO209,"-")</f>
        <v>8.6507000084706485E-3</v>
      </c>
      <c r="AT221" s="46">
        <f t="shared" si="100"/>
        <v>276</v>
      </c>
      <c r="AU221" s="45">
        <f>IFERROR(AT221/AP209,"-")</f>
        <v>0.13282001924927817</v>
      </c>
      <c r="AV221" s="187">
        <f t="shared" si="105"/>
        <v>48184.039855072464</v>
      </c>
      <c r="AW221" s="199">
        <f t="shared" si="111"/>
        <v>1.4458588716014459E-2</v>
      </c>
      <c r="AX221" s="217"/>
      <c r="BE221" s="277"/>
      <c r="BG221" s="142"/>
      <c r="BH221" s="264"/>
    </row>
    <row r="222" spans="2:60" s="20" customFormat="1">
      <c r="B222" s="381"/>
      <c r="C222" s="383"/>
      <c r="D222" s="383"/>
      <c r="E222" s="371"/>
      <c r="F222" s="371"/>
      <c r="G222" s="228" t="s">
        <v>161</v>
      </c>
      <c r="H222" s="46">
        <v>16472992</v>
      </c>
      <c r="I222" s="45">
        <f>IFERROR(H222/E209,"-")</f>
        <v>1.6472965807984366E-2</v>
      </c>
      <c r="J222" s="46">
        <v>123</v>
      </c>
      <c r="K222" s="45">
        <f>IFERROR(J222/F209,"-")</f>
        <v>8.4886128364389232E-2</v>
      </c>
      <c r="L222" s="187">
        <f t="shared" si="101"/>
        <v>133926.76422764227</v>
      </c>
      <c r="M222" s="199">
        <f t="shared" si="107"/>
        <v>6.4435014930064437E-3</v>
      </c>
      <c r="N222" s="371"/>
      <c r="O222" s="371"/>
      <c r="P222" s="228" t="s">
        <v>161</v>
      </c>
      <c r="Q222" s="46">
        <v>633251</v>
      </c>
      <c r="R222" s="45">
        <f>IFERROR(Q222/N209,"-")</f>
        <v>4.8242490562541976E-3</v>
      </c>
      <c r="S222" s="46">
        <v>12</v>
      </c>
      <c r="T222" s="45">
        <f>IFERROR(S222/O209,"-")</f>
        <v>5.7971014492753624E-2</v>
      </c>
      <c r="U222" s="187">
        <f t="shared" si="102"/>
        <v>52770.916666666664</v>
      </c>
      <c r="V222" s="199">
        <f t="shared" si="108"/>
        <v>6.2863429200062863E-4</v>
      </c>
      <c r="W222" s="371"/>
      <c r="X222" s="371"/>
      <c r="Y222" s="228" t="s">
        <v>161</v>
      </c>
      <c r="Z222" s="46">
        <v>745926</v>
      </c>
      <c r="AA222" s="45">
        <f>IFERROR(Z222/W209,"-")</f>
        <v>8.3499126138614019E-3</v>
      </c>
      <c r="AB222" s="46">
        <v>14</v>
      </c>
      <c r="AC222" s="45">
        <f>IFERROR(AB222/X209,"-")</f>
        <v>0.12844036697247707</v>
      </c>
      <c r="AD222" s="187">
        <f t="shared" si="103"/>
        <v>53280.428571428572</v>
      </c>
      <c r="AE222" s="199">
        <f t="shared" si="109"/>
        <v>7.334066740007334E-4</v>
      </c>
      <c r="AF222" s="371"/>
      <c r="AG222" s="371"/>
      <c r="AH222" s="228" t="s">
        <v>161</v>
      </c>
      <c r="AI222" s="46">
        <v>6010010</v>
      </c>
      <c r="AJ222" s="45">
        <f>IFERROR(AI222/AF209,"-")</f>
        <v>1.8976418129679762E-2</v>
      </c>
      <c r="AK222" s="46">
        <v>38</v>
      </c>
      <c r="AL222" s="45">
        <f>IFERROR(AK222/AG209,"-")</f>
        <v>0.12140575079872204</v>
      </c>
      <c r="AM222" s="187">
        <f t="shared" si="104"/>
        <v>158158.15789473685</v>
      </c>
      <c r="AN222" s="199">
        <f t="shared" si="110"/>
        <v>1.9906752580019908E-3</v>
      </c>
      <c r="AO222" s="371"/>
      <c r="AP222" s="401"/>
      <c r="AQ222" s="228" t="s">
        <v>161</v>
      </c>
      <c r="AR222" s="46">
        <f t="shared" si="106"/>
        <v>23862179</v>
      </c>
      <c r="AS222" s="45">
        <f>IFERROR(AR222/AO209,"-")</f>
        <v>1.5522049334351581E-2</v>
      </c>
      <c r="AT222" s="46">
        <f t="shared" si="100"/>
        <v>187</v>
      </c>
      <c r="AU222" s="45">
        <f>IFERROR(AT222/AP209,"-")</f>
        <v>8.9990375360923969E-2</v>
      </c>
      <c r="AV222" s="187">
        <f t="shared" si="105"/>
        <v>127605.23529411765</v>
      </c>
      <c r="AW222" s="199">
        <f t="shared" si="111"/>
        <v>9.7962177170097964E-3</v>
      </c>
      <c r="AX222" s="217"/>
      <c r="BE222" s="277"/>
      <c r="BG222" s="142"/>
      <c r="BH222" s="264"/>
    </row>
    <row r="223" spans="2:60" s="20" customFormat="1">
      <c r="B223" s="381"/>
      <c r="C223" s="383"/>
      <c r="D223" s="383"/>
      <c r="E223" s="371"/>
      <c r="F223" s="371"/>
      <c r="G223" s="228" t="s">
        <v>162</v>
      </c>
      <c r="H223" s="46">
        <v>5502617</v>
      </c>
      <c r="I223" s="45">
        <f>IFERROR(H223/E209,"-")</f>
        <v>5.502608250852881E-3</v>
      </c>
      <c r="J223" s="46">
        <v>94</v>
      </c>
      <c r="K223" s="45">
        <f>IFERROR(J223/F209,"-")</f>
        <v>6.487232574189096E-2</v>
      </c>
      <c r="L223" s="187">
        <f t="shared" si="101"/>
        <v>58538.478723404252</v>
      </c>
      <c r="M223" s="199">
        <f t="shared" si="107"/>
        <v>4.9243019540049244E-3</v>
      </c>
      <c r="N223" s="371"/>
      <c r="O223" s="371"/>
      <c r="P223" s="228" t="s">
        <v>162</v>
      </c>
      <c r="Q223" s="46">
        <v>735559</v>
      </c>
      <c r="R223" s="45">
        <f>IFERROR(Q223/N209,"-")</f>
        <v>5.6036544933514218E-3</v>
      </c>
      <c r="S223" s="46">
        <v>17</v>
      </c>
      <c r="T223" s="45">
        <f>IFERROR(S223/O209,"-")</f>
        <v>8.2125603864734303E-2</v>
      </c>
      <c r="U223" s="187">
        <f t="shared" si="102"/>
        <v>43268.176470588238</v>
      </c>
      <c r="V223" s="199">
        <f t="shared" si="108"/>
        <v>8.9056524700089062E-4</v>
      </c>
      <c r="W223" s="371"/>
      <c r="X223" s="371"/>
      <c r="Y223" s="228" t="s">
        <v>162</v>
      </c>
      <c r="Z223" s="46">
        <v>363162</v>
      </c>
      <c r="AA223" s="45">
        <f>IFERROR(Z223/W209,"-")</f>
        <v>4.0652436899573608E-3</v>
      </c>
      <c r="AB223" s="46">
        <v>10</v>
      </c>
      <c r="AC223" s="45">
        <f>IFERROR(AB223/X209,"-")</f>
        <v>9.1743119266055051E-2</v>
      </c>
      <c r="AD223" s="187">
        <f t="shared" si="103"/>
        <v>36316.199999999997</v>
      </c>
      <c r="AE223" s="199">
        <f t="shared" si="109"/>
        <v>5.2386191000052386E-4</v>
      </c>
      <c r="AF223" s="371"/>
      <c r="AG223" s="371"/>
      <c r="AH223" s="228" t="s">
        <v>162</v>
      </c>
      <c r="AI223" s="46">
        <v>2150425</v>
      </c>
      <c r="AJ223" s="45">
        <f>IFERROR(AI223/AF209,"-")</f>
        <v>6.7898995104029121E-3</v>
      </c>
      <c r="AK223" s="46">
        <v>43</v>
      </c>
      <c r="AL223" s="45">
        <f>IFERROR(AK223/AG209,"-")</f>
        <v>0.13738019169329074</v>
      </c>
      <c r="AM223" s="187">
        <f t="shared" si="104"/>
        <v>50009.883720930229</v>
      </c>
      <c r="AN223" s="199">
        <f t="shared" si="110"/>
        <v>2.2526062130022524E-3</v>
      </c>
      <c r="AO223" s="371"/>
      <c r="AP223" s="401"/>
      <c r="AQ223" s="228" t="s">
        <v>162</v>
      </c>
      <c r="AR223" s="46">
        <f t="shared" si="106"/>
        <v>8751763</v>
      </c>
      <c r="AS223" s="45">
        <f>IFERROR(AR223/AO209,"-")</f>
        <v>5.6929124975783974E-3</v>
      </c>
      <c r="AT223" s="46">
        <f t="shared" si="100"/>
        <v>164</v>
      </c>
      <c r="AU223" s="45">
        <f>IFERROR(AT223/AP209,"-")</f>
        <v>7.8922040423484122E-2</v>
      </c>
      <c r="AV223" s="187">
        <f t="shared" si="105"/>
        <v>53364.408536585368</v>
      </c>
      <c r="AW223" s="199">
        <f t="shared" si="111"/>
        <v>8.5913353240085911E-3</v>
      </c>
      <c r="AX223" s="217"/>
      <c r="BE223" s="277"/>
      <c r="BG223" s="142"/>
      <c r="BH223" s="264"/>
    </row>
    <row r="224" spans="2:60" s="20" customFormat="1">
      <c r="B224" s="381"/>
      <c r="C224" s="383"/>
      <c r="D224" s="383"/>
      <c r="E224" s="371"/>
      <c r="F224" s="371"/>
      <c r="G224" s="229" t="s">
        <v>163</v>
      </c>
      <c r="H224" s="48">
        <v>1740650</v>
      </c>
      <c r="I224" s="47">
        <f>IFERROR(H224/E209,"-")</f>
        <v>1.7406472323709006E-3</v>
      </c>
      <c r="J224" s="48">
        <v>104</v>
      </c>
      <c r="K224" s="47">
        <f>IFERROR(J224/F209,"-")</f>
        <v>7.1773636991028289E-2</v>
      </c>
      <c r="L224" s="188">
        <f t="shared" si="101"/>
        <v>16737.01923076923</v>
      </c>
      <c r="M224" s="200">
        <f t="shared" si="107"/>
        <v>5.4481638640054486E-3</v>
      </c>
      <c r="N224" s="371"/>
      <c r="O224" s="371"/>
      <c r="P224" s="229" t="s">
        <v>163</v>
      </c>
      <c r="Q224" s="48">
        <v>34206</v>
      </c>
      <c r="R224" s="47">
        <f>IFERROR(Q224/N209,"-")</f>
        <v>2.6058902902361162E-4</v>
      </c>
      <c r="S224" s="48">
        <v>11</v>
      </c>
      <c r="T224" s="47">
        <f>IFERROR(S224/O209,"-")</f>
        <v>5.3140096618357488E-2</v>
      </c>
      <c r="U224" s="188">
        <f t="shared" si="102"/>
        <v>3109.6363636363635</v>
      </c>
      <c r="V224" s="200">
        <f t="shared" si="108"/>
        <v>5.762481010005763E-4</v>
      </c>
      <c r="W224" s="371"/>
      <c r="X224" s="371"/>
      <c r="Y224" s="229" t="s">
        <v>163</v>
      </c>
      <c r="Z224" s="48">
        <v>52967</v>
      </c>
      <c r="AA224" s="47">
        <f>IFERROR(Z224/W209,"-")</f>
        <v>5.9291380300243834E-4</v>
      </c>
      <c r="AB224" s="48">
        <v>8</v>
      </c>
      <c r="AC224" s="47">
        <f>IFERROR(AB224/X209,"-")</f>
        <v>7.3394495412844041E-2</v>
      </c>
      <c r="AD224" s="188">
        <f t="shared" si="103"/>
        <v>6620.875</v>
      </c>
      <c r="AE224" s="200">
        <f t="shared" si="109"/>
        <v>4.1908952800041909E-4</v>
      </c>
      <c r="AF224" s="371"/>
      <c r="AG224" s="371"/>
      <c r="AH224" s="229" t="s">
        <v>163</v>
      </c>
      <c r="AI224" s="48">
        <v>513748</v>
      </c>
      <c r="AJ224" s="47">
        <f>IFERROR(AI224/AF209,"-")</f>
        <v>1.6221432013069394E-3</v>
      </c>
      <c r="AK224" s="48">
        <v>34</v>
      </c>
      <c r="AL224" s="47">
        <f>IFERROR(AK224/AG209,"-")</f>
        <v>0.10862619808306709</v>
      </c>
      <c r="AM224" s="188">
        <f t="shared" si="104"/>
        <v>15110.235294117647</v>
      </c>
      <c r="AN224" s="200">
        <f t="shared" si="110"/>
        <v>1.7811304940017812E-3</v>
      </c>
      <c r="AO224" s="371"/>
      <c r="AP224" s="401"/>
      <c r="AQ224" s="229" t="s">
        <v>163</v>
      </c>
      <c r="AR224" s="48">
        <f t="shared" si="106"/>
        <v>2341571</v>
      </c>
      <c r="AS224" s="47">
        <f>IFERROR(AR224/AO209,"-")</f>
        <v>1.5231626827494238E-3</v>
      </c>
      <c r="AT224" s="48">
        <f t="shared" si="100"/>
        <v>157</v>
      </c>
      <c r="AU224" s="47">
        <f>IFERROR(AT224/AP209,"-")</f>
        <v>7.5553416746871993E-2</v>
      </c>
      <c r="AV224" s="188">
        <f t="shared" si="105"/>
        <v>14914.464968152866</v>
      </c>
      <c r="AW224" s="200">
        <f t="shared" si="111"/>
        <v>8.2246319870082248E-3</v>
      </c>
      <c r="AX224" s="217"/>
      <c r="BE224" s="277"/>
      <c r="BG224" s="142"/>
      <c r="BH224" s="264"/>
    </row>
    <row r="225" spans="2:60" s="20" customFormat="1">
      <c r="B225" s="381"/>
      <c r="C225" s="384"/>
      <c r="D225" s="384"/>
      <c r="E225" s="372"/>
      <c r="F225" s="372"/>
      <c r="G225" s="230" t="s">
        <v>86</v>
      </c>
      <c r="H225" s="49">
        <f>SUM(H209:H224)</f>
        <v>197982707</v>
      </c>
      <c r="I225" s="47">
        <f>IFERROR(H225/E209,"-")</f>
        <v>0.19798239220799638</v>
      </c>
      <c r="J225" s="48">
        <v>1184</v>
      </c>
      <c r="K225" s="47">
        <f>IFERROR(J225/F209,"-")</f>
        <v>0.81711525189786061</v>
      </c>
      <c r="L225" s="188">
        <f t="shared" si="101"/>
        <v>167215.12415540541</v>
      </c>
      <c r="M225" s="201">
        <f t="shared" si="107"/>
        <v>6.2025250144062023E-2</v>
      </c>
      <c r="N225" s="372"/>
      <c r="O225" s="372"/>
      <c r="P225" s="230" t="s">
        <v>86</v>
      </c>
      <c r="Q225" s="49">
        <f>SUM(Q209:Q224)</f>
        <v>22752256</v>
      </c>
      <c r="R225" s="47">
        <f>IFERROR(Q225/N209,"-")</f>
        <v>0.17333182187735022</v>
      </c>
      <c r="S225" s="48">
        <v>175</v>
      </c>
      <c r="T225" s="47">
        <f>IFERROR(S225/O209,"-")</f>
        <v>0.84541062801932365</v>
      </c>
      <c r="U225" s="188">
        <f t="shared" si="102"/>
        <v>130012.89142857143</v>
      </c>
      <c r="V225" s="201">
        <f t="shared" si="108"/>
        <v>9.1675834250091667E-3</v>
      </c>
      <c r="W225" s="372"/>
      <c r="X225" s="372"/>
      <c r="Y225" s="230" t="s">
        <v>86</v>
      </c>
      <c r="Z225" s="49">
        <f>SUM(Z209:Z224)</f>
        <v>17818314</v>
      </c>
      <c r="AA225" s="47">
        <f>IFERROR(Z225/W209,"-")</f>
        <v>0.19945861228371609</v>
      </c>
      <c r="AB225" s="48">
        <v>96</v>
      </c>
      <c r="AC225" s="47">
        <f>IFERROR(AB225/X209,"-")</f>
        <v>0.88073394495412849</v>
      </c>
      <c r="AD225" s="188">
        <f t="shared" si="103"/>
        <v>185607.4375</v>
      </c>
      <c r="AE225" s="201">
        <f t="shared" si="109"/>
        <v>5.0290743360050291E-3</v>
      </c>
      <c r="AF225" s="372"/>
      <c r="AG225" s="372"/>
      <c r="AH225" s="230" t="s">
        <v>86</v>
      </c>
      <c r="AI225" s="49">
        <f>SUM(AI209:AI224)</f>
        <v>65831545</v>
      </c>
      <c r="AJ225" s="47">
        <f>IFERROR(AI225/AF209,"-")</f>
        <v>0.2078610391734505</v>
      </c>
      <c r="AK225" s="48">
        <v>275</v>
      </c>
      <c r="AL225" s="47">
        <f>IFERROR(AK225/AG209,"-")</f>
        <v>0.87859424920127793</v>
      </c>
      <c r="AM225" s="188">
        <f t="shared" si="104"/>
        <v>239387.43636363637</v>
      </c>
      <c r="AN225" s="201">
        <f t="shared" si="110"/>
        <v>1.4406202525014407E-2</v>
      </c>
      <c r="AO225" s="372"/>
      <c r="AP225" s="402"/>
      <c r="AQ225" s="230" t="s">
        <v>86</v>
      </c>
      <c r="AR225" s="49">
        <f>SUM(AR209:AR224)</f>
        <v>304384822</v>
      </c>
      <c r="AS225" s="47">
        <f>IFERROR(AR225/AO209,"-")</f>
        <v>0.19799852409588514</v>
      </c>
      <c r="AT225" s="48">
        <f t="shared" si="100"/>
        <v>1730</v>
      </c>
      <c r="AU225" s="47">
        <f>IFERROR(AT225/AP209,"-")</f>
        <v>0.83253128007699706</v>
      </c>
      <c r="AV225" s="188">
        <f t="shared" si="105"/>
        <v>175944.98381502891</v>
      </c>
      <c r="AW225" s="201">
        <f t="shared" si="111"/>
        <v>9.0628110430090628E-2</v>
      </c>
      <c r="AX225" s="217"/>
      <c r="BE225" s="277"/>
      <c r="BG225" s="142"/>
      <c r="BH225" s="264"/>
    </row>
    <row r="226" spans="2:60" s="20" customFormat="1">
      <c r="B226" s="381">
        <v>14</v>
      </c>
      <c r="C226" s="382" t="s">
        <v>138</v>
      </c>
      <c r="D226" s="385">
        <f>BA18</f>
        <v>14487</v>
      </c>
      <c r="E226" s="380">
        <v>856912840</v>
      </c>
      <c r="F226" s="380">
        <v>1242</v>
      </c>
      <c r="G226" s="226" t="s">
        <v>149</v>
      </c>
      <c r="H226" s="44">
        <v>28080684</v>
      </c>
      <c r="I226" s="43">
        <f>IFERROR(H226/E226,"-")</f>
        <v>3.2769591829199342E-2</v>
      </c>
      <c r="J226" s="44">
        <v>257</v>
      </c>
      <c r="K226" s="43">
        <f>IFERROR(J226/F226,"-")</f>
        <v>0.2069243156199678</v>
      </c>
      <c r="L226" s="186">
        <f t="shared" si="101"/>
        <v>109263.36186770428</v>
      </c>
      <c r="M226" s="198">
        <f>IFERROR(J226/$BA$18,0)</f>
        <v>1.7740042796990405E-2</v>
      </c>
      <c r="N226" s="380">
        <v>128329040</v>
      </c>
      <c r="O226" s="380">
        <v>179</v>
      </c>
      <c r="P226" s="226" t="s">
        <v>149</v>
      </c>
      <c r="Q226" s="44">
        <v>5181321</v>
      </c>
      <c r="R226" s="43">
        <f>IFERROR(Q226/N226,"-")</f>
        <v>4.0375280606790173E-2</v>
      </c>
      <c r="S226" s="44">
        <v>36</v>
      </c>
      <c r="T226" s="43">
        <f>IFERROR(S226/O226,"-")</f>
        <v>0.2011173184357542</v>
      </c>
      <c r="U226" s="186">
        <f t="shared" si="102"/>
        <v>143925.58333333334</v>
      </c>
      <c r="V226" s="198">
        <f>IFERROR(S226/$BA$18,0)</f>
        <v>2.4849865396562435E-3</v>
      </c>
      <c r="W226" s="380">
        <v>75245320</v>
      </c>
      <c r="X226" s="380">
        <v>104</v>
      </c>
      <c r="Y226" s="226" t="s">
        <v>149</v>
      </c>
      <c r="Z226" s="44">
        <v>386085</v>
      </c>
      <c r="AA226" s="43">
        <f>IFERROR(Z226/W226,"-")</f>
        <v>5.1310167861602553E-3</v>
      </c>
      <c r="AB226" s="44">
        <v>15</v>
      </c>
      <c r="AC226" s="43">
        <f>IFERROR(AB226/X226,"-")</f>
        <v>0.14423076923076922</v>
      </c>
      <c r="AD226" s="186">
        <f t="shared" si="103"/>
        <v>25739</v>
      </c>
      <c r="AE226" s="198">
        <f>IFERROR(AB226/$BA$18,0)</f>
        <v>1.0354110581901014E-3</v>
      </c>
      <c r="AF226" s="380">
        <v>158777230</v>
      </c>
      <c r="AG226" s="380">
        <v>174</v>
      </c>
      <c r="AH226" s="226" t="s">
        <v>149</v>
      </c>
      <c r="AI226" s="44">
        <v>812496</v>
      </c>
      <c r="AJ226" s="43">
        <f>IFERROR(AI226/AF226,"-")</f>
        <v>5.1172072972931948E-3</v>
      </c>
      <c r="AK226" s="44">
        <v>40</v>
      </c>
      <c r="AL226" s="43">
        <f>IFERROR(AK226/AG226,"-")</f>
        <v>0.22988505747126436</v>
      </c>
      <c r="AM226" s="186">
        <f t="shared" si="104"/>
        <v>20312.400000000001</v>
      </c>
      <c r="AN226" s="198">
        <f>IFERROR(AK226/$BA$18,0)</f>
        <v>2.7610961551736038E-3</v>
      </c>
      <c r="AO226" s="380">
        <f>SUM(E226,N226,W226,AF226)</f>
        <v>1219264430</v>
      </c>
      <c r="AP226" s="400">
        <f>SUM(F226,O226,X226,AG226)</f>
        <v>1699</v>
      </c>
      <c r="AQ226" s="226" t="s">
        <v>149</v>
      </c>
      <c r="AR226" s="44">
        <f t="shared" ref="AR226:AR241" si="112">SUM(H226,Q226,Z226,AI226)</f>
        <v>34460586</v>
      </c>
      <c r="AS226" s="43">
        <f>IFERROR(AR226/AO226,"-")</f>
        <v>2.8263422726110366E-2</v>
      </c>
      <c r="AT226" s="44">
        <f t="shared" si="100"/>
        <v>348</v>
      </c>
      <c r="AU226" s="43">
        <f>IFERROR(AT226/AP226,"-")</f>
        <v>0.20482636845203062</v>
      </c>
      <c r="AV226" s="186">
        <f t="shared" si="105"/>
        <v>99024.672413793101</v>
      </c>
      <c r="AW226" s="198">
        <f>IFERROR(AT226/$BA$18,0)</f>
        <v>2.4021536550010353E-2</v>
      </c>
      <c r="AX226" s="217"/>
      <c r="BE226" s="277"/>
      <c r="BG226" s="142"/>
      <c r="BH226" s="264"/>
    </row>
    <row r="227" spans="2:60" s="20" customFormat="1">
      <c r="B227" s="381"/>
      <c r="C227" s="383"/>
      <c r="D227" s="383"/>
      <c r="E227" s="371"/>
      <c r="F227" s="371"/>
      <c r="G227" s="227" t="s">
        <v>150</v>
      </c>
      <c r="H227" s="46">
        <v>28562540</v>
      </c>
      <c r="I227" s="45">
        <f>IFERROR(H227/E226,"-")</f>
        <v>3.3331908061968125E-2</v>
      </c>
      <c r="J227" s="46">
        <v>328</v>
      </c>
      <c r="K227" s="45">
        <f>IFERROR(J227/F226,"-")</f>
        <v>0.2640901771336554</v>
      </c>
      <c r="L227" s="187">
        <f t="shared" si="101"/>
        <v>87080.914634146335</v>
      </c>
      <c r="M227" s="199">
        <f t="shared" ref="M227:M242" si="113">IFERROR(J227/$BA$18,0)</f>
        <v>2.2640988472423552E-2</v>
      </c>
      <c r="N227" s="371"/>
      <c r="O227" s="371"/>
      <c r="P227" s="227" t="s">
        <v>150</v>
      </c>
      <c r="Q227" s="46">
        <v>2519476</v>
      </c>
      <c r="R227" s="45">
        <f>IFERROR(Q227/N226,"-")</f>
        <v>1.9632937330474848E-2</v>
      </c>
      <c r="S227" s="46">
        <v>50</v>
      </c>
      <c r="T227" s="45">
        <f>IFERROR(S227/O226,"-")</f>
        <v>0.27932960893854747</v>
      </c>
      <c r="U227" s="187">
        <f t="shared" si="102"/>
        <v>50389.52</v>
      </c>
      <c r="V227" s="199">
        <f t="shared" ref="V227:V242" si="114">IFERROR(S227/$BA$18,0)</f>
        <v>3.4513701939670048E-3</v>
      </c>
      <c r="W227" s="371"/>
      <c r="X227" s="371"/>
      <c r="Y227" s="227" t="s">
        <v>150</v>
      </c>
      <c r="Z227" s="46">
        <v>7892649</v>
      </c>
      <c r="AA227" s="45">
        <f>IFERROR(Z227/W226,"-")</f>
        <v>0.10489222452638915</v>
      </c>
      <c r="AB227" s="46">
        <v>39</v>
      </c>
      <c r="AC227" s="45">
        <f>IFERROR(AB227/X226,"-")</f>
        <v>0.375</v>
      </c>
      <c r="AD227" s="187">
        <f t="shared" si="103"/>
        <v>202375.61538461538</v>
      </c>
      <c r="AE227" s="199">
        <f t="shared" ref="AE227:AE242" si="115">IFERROR(AB227/$BA$18,0)</f>
        <v>2.6920687512942639E-3</v>
      </c>
      <c r="AF227" s="371"/>
      <c r="AG227" s="371"/>
      <c r="AH227" s="227" t="s">
        <v>150</v>
      </c>
      <c r="AI227" s="46">
        <v>4127642</v>
      </c>
      <c r="AJ227" s="45">
        <f>IFERROR(AI227/AF226,"-")</f>
        <v>2.5996435383083581E-2</v>
      </c>
      <c r="AK227" s="46">
        <v>64</v>
      </c>
      <c r="AL227" s="45">
        <f>IFERROR(AK227/AG226,"-")</f>
        <v>0.36781609195402298</v>
      </c>
      <c r="AM227" s="187">
        <f t="shared" si="104"/>
        <v>64494.40625</v>
      </c>
      <c r="AN227" s="199">
        <f t="shared" ref="AN227:AN242" si="116">IFERROR(AK227/$BA$18,0)</f>
        <v>4.4177538482777666E-3</v>
      </c>
      <c r="AO227" s="371"/>
      <c r="AP227" s="401"/>
      <c r="AQ227" s="227" t="s">
        <v>150</v>
      </c>
      <c r="AR227" s="46">
        <f t="shared" si="112"/>
        <v>43102307</v>
      </c>
      <c r="AS227" s="45">
        <f>IFERROR(AR227/AO226,"-")</f>
        <v>3.5351073925776709E-2</v>
      </c>
      <c r="AT227" s="46">
        <f t="shared" si="100"/>
        <v>481</v>
      </c>
      <c r="AU227" s="45">
        <f>IFERROR(AT227/AP226,"-")</f>
        <v>0.2831077104178929</v>
      </c>
      <c r="AV227" s="187">
        <f t="shared" si="105"/>
        <v>89609.785862785866</v>
      </c>
      <c r="AW227" s="199">
        <f t="shared" ref="AW227:AW242" si="117">IFERROR(AT227/$BA$18,0)</f>
        <v>3.320218126596259E-2</v>
      </c>
      <c r="AX227" s="217"/>
      <c r="BE227" s="277"/>
      <c r="BG227" s="142"/>
      <c r="BH227" s="264"/>
    </row>
    <row r="228" spans="2:60" s="20" customFormat="1">
      <c r="B228" s="381"/>
      <c r="C228" s="383"/>
      <c r="D228" s="383"/>
      <c r="E228" s="371"/>
      <c r="F228" s="371"/>
      <c r="G228" s="228" t="s">
        <v>151</v>
      </c>
      <c r="H228" s="46">
        <v>22108821</v>
      </c>
      <c r="I228" s="45">
        <f>IFERROR(H228/E226,"-")</f>
        <v>2.5800548163101397E-2</v>
      </c>
      <c r="J228" s="46">
        <v>412</v>
      </c>
      <c r="K228" s="45">
        <f>IFERROR(J228/F226,"-")</f>
        <v>0.33172302737520126</v>
      </c>
      <c r="L228" s="187">
        <f t="shared" si="101"/>
        <v>53662.186893203885</v>
      </c>
      <c r="M228" s="199">
        <f t="shared" si="113"/>
        <v>2.843929039828812E-2</v>
      </c>
      <c r="N228" s="371"/>
      <c r="O228" s="371"/>
      <c r="P228" s="228" t="s">
        <v>151</v>
      </c>
      <c r="Q228" s="46">
        <v>3268127</v>
      </c>
      <c r="R228" s="45">
        <f>IFERROR(Q228/N226,"-")</f>
        <v>2.5466776654761852E-2</v>
      </c>
      <c r="S228" s="46">
        <v>46</v>
      </c>
      <c r="T228" s="45">
        <f>IFERROR(S228/O226,"-")</f>
        <v>0.25698324022346369</v>
      </c>
      <c r="U228" s="187">
        <f t="shared" si="102"/>
        <v>71046.239130434784</v>
      </c>
      <c r="V228" s="199">
        <f t="shared" si="114"/>
        <v>3.1752605784496446E-3</v>
      </c>
      <c r="W228" s="371"/>
      <c r="X228" s="371"/>
      <c r="Y228" s="228" t="s">
        <v>151</v>
      </c>
      <c r="Z228" s="46">
        <v>4998273</v>
      </c>
      <c r="AA228" s="45">
        <f>IFERROR(Z228/W226,"-")</f>
        <v>6.6426363792459114E-2</v>
      </c>
      <c r="AB228" s="46">
        <v>44</v>
      </c>
      <c r="AC228" s="45">
        <f>IFERROR(AB228/X226,"-")</f>
        <v>0.42307692307692307</v>
      </c>
      <c r="AD228" s="187">
        <f t="shared" si="103"/>
        <v>113597.11363636363</v>
      </c>
      <c r="AE228" s="199">
        <f t="shared" si="115"/>
        <v>3.0372057706909645E-3</v>
      </c>
      <c r="AF228" s="371"/>
      <c r="AG228" s="371"/>
      <c r="AH228" s="228" t="s">
        <v>151</v>
      </c>
      <c r="AI228" s="46">
        <v>1892545</v>
      </c>
      <c r="AJ228" s="45">
        <f>IFERROR(AI228/AF226,"-")</f>
        <v>1.1919498784554939E-2</v>
      </c>
      <c r="AK228" s="46">
        <v>60</v>
      </c>
      <c r="AL228" s="45">
        <f>IFERROR(AK228/AG226,"-")</f>
        <v>0.34482758620689657</v>
      </c>
      <c r="AM228" s="187">
        <f t="shared" si="104"/>
        <v>31542.416666666668</v>
      </c>
      <c r="AN228" s="199">
        <f t="shared" si="116"/>
        <v>4.1416442327604054E-3</v>
      </c>
      <c r="AO228" s="371"/>
      <c r="AP228" s="401"/>
      <c r="AQ228" s="228" t="s">
        <v>151</v>
      </c>
      <c r="AR228" s="46">
        <f t="shared" si="112"/>
        <v>32267766</v>
      </c>
      <c r="AS228" s="45">
        <f>IFERROR(AR228/AO226,"-")</f>
        <v>2.6464944934053394E-2</v>
      </c>
      <c r="AT228" s="46">
        <f t="shared" si="100"/>
        <v>562</v>
      </c>
      <c r="AU228" s="45">
        <f>IFERROR(AT228/AP226,"-")</f>
        <v>0.33078281341965865</v>
      </c>
      <c r="AV228" s="187">
        <f t="shared" si="105"/>
        <v>57415.953736654803</v>
      </c>
      <c r="AW228" s="199">
        <f t="shared" si="117"/>
        <v>3.8793400980189137E-2</v>
      </c>
      <c r="AX228" s="217"/>
      <c r="BE228" s="277"/>
      <c r="BG228" s="142"/>
      <c r="BH228" s="264"/>
    </row>
    <row r="229" spans="2:60" s="20" customFormat="1">
      <c r="B229" s="381"/>
      <c r="C229" s="383"/>
      <c r="D229" s="383"/>
      <c r="E229" s="371"/>
      <c r="F229" s="371"/>
      <c r="G229" s="228" t="s">
        <v>152</v>
      </c>
      <c r="H229" s="46">
        <v>1503972</v>
      </c>
      <c r="I229" s="45">
        <f>IFERROR(H229/E226,"-")</f>
        <v>1.7551049882739533E-3</v>
      </c>
      <c r="J229" s="46">
        <v>84</v>
      </c>
      <c r="K229" s="45">
        <f>IFERROR(J229/F226,"-")</f>
        <v>6.7632850241545889E-2</v>
      </c>
      <c r="L229" s="187">
        <f t="shared" si="101"/>
        <v>17904.428571428572</v>
      </c>
      <c r="M229" s="199">
        <f t="shared" si="113"/>
        <v>5.7983019258645678E-3</v>
      </c>
      <c r="N229" s="371"/>
      <c r="O229" s="371"/>
      <c r="P229" s="228" t="s">
        <v>152</v>
      </c>
      <c r="Q229" s="46">
        <v>307923</v>
      </c>
      <c r="R229" s="45">
        <f>IFERROR(Q229/N226,"-")</f>
        <v>2.3994802735218777E-3</v>
      </c>
      <c r="S229" s="46">
        <v>10</v>
      </c>
      <c r="T229" s="45">
        <f>IFERROR(S229/O226,"-")</f>
        <v>5.5865921787709494E-2</v>
      </c>
      <c r="U229" s="187">
        <f t="shared" si="102"/>
        <v>30792.3</v>
      </c>
      <c r="V229" s="199">
        <f t="shared" si="114"/>
        <v>6.9027403879340094E-4</v>
      </c>
      <c r="W229" s="371"/>
      <c r="X229" s="371"/>
      <c r="Y229" s="228" t="s">
        <v>152</v>
      </c>
      <c r="Z229" s="46">
        <v>61378</v>
      </c>
      <c r="AA229" s="45">
        <f>IFERROR(Z229/W226,"-")</f>
        <v>8.1570521595230108E-4</v>
      </c>
      <c r="AB229" s="46">
        <v>8</v>
      </c>
      <c r="AC229" s="45">
        <f>IFERROR(AB229/X226,"-")</f>
        <v>7.6923076923076927E-2</v>
      </c>
      <c r="AD229" s="187">
        <f t="shared" si="103"/>
        <v>7672.25</v>
      </c>
      <c r="AE229" s="199">
        <f t="shared" si="115"/>
        <v>5.5221923103472082E-4</v>
      </c>
      <c r="AF229" s="371"/>
      <c r="AG229" s="371"/>
      <c r="AH229" s="228" t="s">
        <v>152</v>
      </c>
      <c r="AI229" s="46">
        <v>84660</v>
      </c>
      <c r="AJ229" s="45">
        <f>IFERROR(AI229/AF226,"-")</f>
        <v>5.3319988010875361E-4</v>
      </c>
      <c r="AK229" s="46">
        <v>13</v>
      </c>
      <c r="AL229" s="45">
        <f>IFERROR(AK229/AG226,"-")</f>
        <v>7.4712643678160925E-2</v>
      </c>
      <c r="AM229" s="187">
        <f t="shared" si="104"/>
        <v>6512.3076923076924</v>
      </c>
      <c r="AN229" s="199">
        <f t="shared" si="116"/>
        <v>8.9735625043142124E-4</v>
      </c>
      <c r="AO229" s="371"/>
      <c r="AP229" s="401"/>
      <c r="AQ229" s="228" t="s">
        <v>152</v>
      </c>
      <c r="AR229" s="46">
        <f t="shared" si="112"/>
        <v>1957933</v>
      </c>
      <c r="AS229" s="45">
        <f>IFERROR(AR229/AO226,"-")</f>
        <v>1.6058313125726139E-3</v>
      </c>
      <c r="AT229" s="46">
        <f t="shared" si="100"/>
        <v>115</v>
      </c>
      <c r="AU229" s="45">
        <f>IFERROR(AT229/AP226,"-")</f>
        <v>6.7686874632136546E-2</v>
      </c>
      <c r="AV229" s="187">
        <f t="shared" si="105"/>
        <v>17025.504347826089</v>
      </c>
      <c r="AW229" s="199">
        <f t="shared" si="117"/>
        <v>7.9381514461241108E-3</v>
      </c>
      <c r="AX229" s="217"/>
      <c r="BE229" s="277"/>
      <c r="BG229" s="142"/>
      <c r="BH229" s="264"/>
    </row>
    <row r="230" spans="2:60" s="20" customFormat="1">
      <c r="B230" s="381"/>
      <c r="C230" s="383"/>
      <c r="D230" s="383"/>
      <c r="E230" s="371"/>
      <c r="F230" s="371"/>
      <c r="G230" s="228" t="s">
        <v>153</v>
      </c>
      <c r="H230" s="46">
        <v>36514154</v>
      </c>
      <c r="I230" s="45">
        <f>IFERROR(H230/E226,"-")</f>
        <v>4.2611281212684364E-2</v>
      </c>
      <c r="J230" s="46">
        <v>491</v>
      </c>
      <c r="K230" s="45">
        <f>IFERROR(J230/F226,"-")</f>
        <v>0.39533011272141705</v>
      </c>
      <c r="L230" s="187">
        <f t="shared" si="101"/>
        <v>74366.912423625254</v>
      </c>
      <c r="M230" s="199">
        <f t="shared" si="113"/>
        <v>3.3892455304755986E-2</v>
      </c>
      <c r="N230" s="371"/>
      <c r="O230" s="371"/>
      <c r="P230" s="228" t="s">
        <v>153</v>
      </c>
      <c r="Q230" s="46">
        <v>2086647</v>
      </c>
      <c r="R230" s="45">
        <f>IFERROR(Q230/N226,"-")</f>
        <v>1.6260130988278255E-2</v>
      </c>
      <c r="S230" s="46">
        <v>64</v>
      </c>
      <c r="T230" s="45">
        <f>IFERROR(S230/O226,"-")</f>
        <v>0.35754189944134079</v>
      </c>
      <c r="U230" s="187">
        <f t="shared" si="102"/>
        <v>32603.859375</v>
      </c>
      <c r="V230" s="199">
        <f t="shared" si="114"/>
        <v>4.4177538482777666E-3</v>
      </c>
      <c r="W230" s="371"/>
      <c r="X230" s="371"/>
      <c r="Y230" s="228" t="s">
        <v>153</v>
      </c>
      <c r="Z230" s="46">
        <v>2361839</v>
      </c>
      <c r="AA230" s="45">
        <f>IFERROR(Z230/W226,"-")</f>
        <v>3.1388516920387875E-2</v>
      </c>
      <c r="AB230" s="46">
        <v>46</v>
      </c>
      <c r="AC230" s="45">
        <f>IFERROR(AB230/X226,"-")</f>
        <v>0.44230769230769229</v>
      </c>
      <c r="AD230" s="187">
        <f t="shared" si="103"/>
        <v>51344.32608695652</v>
      </c>
      <c r="AE230" s="199">
        <f t="shared" si="115"/>
        <v>3.1752605784496446E-3</v>
      </c>
      <c r="AF230" s="371"/>
      <c r="AG230" s="371"/>
      <c r="AH230" s="228" t="s">
        <v>153</v>
      </c>
      <c r="AI230" s="46">
        <v>4373526</v>
      </c>
      <c r="AJ230" s="45">
        <f>IFERROR(AI230/AF226,"-")</f>
        <v>2.7545045344348179E-2</v>
      </c>
      <c r="AK230" s="46">
        <v>81</v>
      </c>
      <c r="AL230" s="45">
        <f>IFERROR(AK230/AG226,"-")</f>
        <v>0.46551724137931033</v>
      </c>
      <c r="AM230" s="187">
        <f t="shared" si="104"/>
        <v>53994.148148148146</v>
      </c>
      <c r="AN230" s="199">
        <f t="shared" si="116"/>
        <v>5.5912197142265483E-3</v>
      </c>
      <c r="AO230" s="371"/>
      <c r="AP230" s="401"/>
      <c r="AQ230" s="228" t="s">
        <v>153</v>
      </c>
      <c r="AR230" s="46">
        <f t="shared" si="112"/>
        <v>45336166</v>
      </c>
      <c r="AS230" s="45">
        <f>IFERROR(AR230/AO226,"-")</f>
        <v>3.7183210536208294E-2</v>
      </c>
      <c r="AT230" s="46">
        <f t="shared" si="100"/>
        <v>682</v>
      </c>
      <c r="AU230" s="45">
        <f>IFERROR(AT230/AP226,"-")</f>
        <v>0.40141259564449677</v>
      </c>
      <c r="AV230" s="187">
        <f t="shared" si="105"/>
        <v>66475.316715542518</v>
      </c>
      <c r="AW230" s="199">
        <f t="shared" si="117"/>
        <v>4.7076689445709946E-2</v>
      </c>
      <c r="AX230" s="217"/>
      <c r="BE230" s="277"/>
      <c r="BG230" s="142"/>
      <c r="BH230" s="264"/>
    </row>
    <row r="231" spans="2:60" s="20" customFormat="1">
      <c r="B231" s="381"/>
      <c r="C231" s="383"/>
      <c r="D231" s="383"/>
      <c r="E231" s="371"/>
      <c r="F231" s="371"/>
      <c r="G231" s="228" t="s">
        <v>154</v>
      </c>
      <c r="H231" s="46">
        <v>47678590</v>
      </c>
      <c r="I231" s="45">
        <f>IFERROR(H231/E226,"-")</f>
        <v>5.5639952833476038E-2</v>
      </c>
      <c r="J231" s="46">
        <v>559</v>
      </c>
      <c r="K231" s="45">
        <f>IFERROR(J231/F226,"-")</f>
        <v>0.4500805152979066</v>
      </c>
      <c r="L231" s="187">
        <f t="shared" si="101"/>
        <v>85292.647584973165</v>
      </c>
      <c r="M231" s="199">
        <f t="shared" si="113"/>
        <v>3.8586318768551113E-2</v>
      </c>
      <c r="N231" s="371"/>
      <c r="O231" s="371"/>
      <c r="P231" s="228" t="s">
        <v>154</v>
      </c>
      <c r="Q231" s="46">
        <v>7567220</v>
      </c>
      <c r="R231" s="45">
        <f>IFERROR(Q231/N226,"-")</f>
        <v>5.8967323374350809E-2</v>
      </c>
      <c r="S231" s="46">
        <v>75</v>
      </c>
      <c r="T231" s="45">
        <f>IFERROR(S231/O226,"-")</f>
        <v>0.41899441340782123</v>
      </c>
      <c r="U231" s="187">
        <f t="shared" si="102"/>
        <v>100896.26666666666</v>
      </c>
      <c r="V231" s="199">
        <f t="shared" si="114"/>
        <v>5.1770552909505075E-3</v>
      </c>
      <c r="W231" s="371"/>
      <c r="X231" s="371"/>
      <c r="Y231" s="228" t="s">
        <v>154</v>
      </c>
      <c r="Z231" s="46">
        <v>3732065</v>
      </c>
      <c r="AA231" s="45">
        <f>IFERROR(Z231/W226,"-")</f>
        <v>4.959863284520552E-2</v>
      </c>
      <c r="AB231" s="46">
        <v>48</v>
      </c>
      <c r="AC231" s="45">
        <f>IFERROR(AB231/X226,"-")</f>
        <v>0.46153846153846156</v>
      </c>
      <c r="AD231" s="187">
        <f t="shared" si="103"/>
        <v>77751.354166666672</v>
      </c>
      <c r="AE231" s="199">
        <f t="shared" si="115"/>
        <v>3.3133153862083247E-3</v>
      </c>
      <c r="AF231" s="371"/>
      <c r="AG231" s="371"/>
      <c r="AH231" s="228" t="s">
        <v>154</v>
      </c>
      <c r="AI231" s="46">
        <v>7434721</v>
      </c>
      <c r="AJ231" s="45">
        <f>IFERROR(AI231/AF226,"-")</f>
        <v>4.6824856435648862E-2</v>
      </c>
      <c r="AK231" s="46">
        <v>88</v>
      </c>
      <c r="AL231" s="45">
        <f>IFERROR(AK231/AG226,"-")</f>
        <v>0.50574712643678166</v>
      </c>
      <c r="AM231" s="187">
        <f t="shared" si="104"/>
        <v>84485.465909090912</v>
      </c>
      <c r="AN231" s="199">
        <f t="shared" si="116"/>
        <v>6.0744115413819289E-3</v>
      </c>
      <c r="AO231" s="371"/>
      <c r="AP231" s="401"/>
      <c r="AQ231" s="228" t="s">
        <v>154</v>
      </c>
      <c r="AR231" s="46">
        <f t="shared" si="112"/>
        <v>66412596</v>
      </c>
      <c r="AS231" s="45">
        <f>IFERROR(AR231/AO226,"-")</f>
        <v>5.4469395125387197E-2</v>
      </c>
      <c r="AT231" s="46">
        <f t="shared" si="100"/>
        <v>770</v>
      </c>
      <c r="AU231" s="45">
        <f>IFERROR(AT231/AP226,"-")</f>
        <v>0.45320776927604473</v>
      </c>
      <c r="AV231" s="187">
        <f t="shared" si="105"/>
        <v>86250.124675324681</v>
      </c>
      <c r="AW231" s="199">
        <f t="shared" si="117"/>
        <v>5.3151100987091873E-2</v>
      </c>
      <c r="AX231" s="217"/>
      <c r="BE231" s="277"/>
      <c r="BG231" s="142"/>
      <c r="BH231" s="264"/>
    </row>
    <row r="232" spans="2:60" s="20" customFormat="1">
      <c r="B232" s="381"/>
      <c r="C232" s="383"/>
      <c r="D232" s="383"/>
      <c r="E232" s="371"/>
      <c r="F232" s="371"/>
      <c r="G232" s="228" t="s">
        <v>155</v>
      </c>
      <c r="H232" s="46">
        <v>14883823</v>
      </c>
      <c r="I232" s="45">
        <f>IFERROR(H232/E226,"-")</f>
        <v>1.7369121228245337E-2</v>
      </c>
      <c r="J232" s="46">
        <v>147</v>
      </c>
      <c r="K232" s="45">
        <f>IFERROR(J232/F226,"-")</f>
        <v>0.11835748792270531</v>
      </c>
      <c r="L232" s="187">
        <f t="shared" si="101"/>
        <v>101250.49659863945</v>
      </c>
      <c r="M232" s="199">
        <f t="shared" si="113"/>
        <v>1.0147028370262995E-2</v>
      </c>
      <c r="N232" s="371"/>
      <c r="O232" s="371"/>
      <c r="P232" s="228" t="s">
        <v>155</v>
      </c>
      <c r="Q232" s="46">
        <v>10690605</v>
      </c>
      <c r="R232" s="45">
        <f>IFERROR(Q232/N226,"-")</f>
        <v>8.3306202555555625E-2</v>
      </c>
      <c r="S232" s="46">
        <v>23</v>
      </c>
      <c r="T232" s="45">
        <f>IFERROR(S232/O226,"-")</f>
        <v>0.12849162011173185</v>
      </c>
      <c r="U232" s="187">
        <f t="shared" si="102"/>
        <v>464808.91304347827</v>
      </c>
      <c r="V232" s="199">
        <f t="shared" si="114"/>
        <v>1.5876302892248223E-3</v>
      </c>
      <c r="W232" s="371"/>
      <c r="X232" s="371"/>
      <c r="Y232" s="228" t="s">
        <v>155</v>
      </c>
      <c r="Z232" s="46">
        <v>1098040</v>
      </c>
      <c r="AA232" s="45">
        <f>IFERROR(Z232/W226,"-")</f>
        <v>1.4592801253287248E-2</v>
      </c>
      <c r="AB232" s="46">
        <v>12</v>
      </c>
      <c r="AC232" s="45">
        <f>IFERROR(AB232/X226,"-")</f>
        <v>0.11538461538461539</v>
      </c>
      <c r="AD232" s="187">
        <f t="shared" si="103"/>
        <v>91503.333333333328</v>
      </c>
      <c r="AE232" s="199">
        <f t="shared" si="115"/>
        <v>8.2832884655208118E-4</v>
      </c>
      <c r="AF232" s="371"/>
      <c r="AG232" s="371"/>
      <c r="AH232" s="228" t="s">
        <v>155</v>
      </c>
      <c r="AI232" s="46">
        <v>7544442</v>
      </c>
      <c r="AJ232" s="45">
        <f>IFERROR(AI232/AF226,"-")</f>
        <v>4.7515893809206775E-2</v>
      </c>
      <c r="AK232" s="46">
        <v>32</v>
      </c>
      <c r="AL232" s="45">
        <f>IFERROR(AK232/AG226,"-")</f>
        <v>0.18390804597701149</v>
      </c>
      <c r="AM232" s="187">
        <f t="shared" si="104"/>
        <v>235763.8125</v>
      </c>
      <c r="AN232" s="199">
        <f t="shared" si="116"/>
        <v>2.2088769241388833E-3</v>
      </c>
      <c r="AO232" s="371"/>
      <c r="AP232" s="401"/>
      <c r="AQ232" s="228" t="s">
        <v>155</v>
      </c>
      <c r="AR232" s="46">
        <f t="shared" si="112"/>
        <v>34216910</v>
      </c>
      <c r="AS232" s="45">
        <f>IFERROR(AR232/AO226,"-")</f>
        <v>2.8063567802105078E-2</v>
      </c>
      <c r="AT232" s="46">
        <f t="shared" si="100"/>
        <v>214</v>
      </c>
      <c r="AU232" s="45">
        <f>IFERROR(AT232/AP226,"-")</f>
        <v>0.12595644496762801</v>
      </c>
      <c r="AV232" s="187">
        <f t="shared" si="105"/>
        <v>159892.10280373832</v>
      </c>
      <c r="AW232" s="199">
        <f t="shared" si="117"/>
        <v>1.4771864430178781E-2</v>
      </c>
      <c r="AX232" s="217"/>
      <c r="BE232" s="277"/>
      <c r="BG232" s="142"/>
      <c r="BH232" s="264"/>
    </row>
    <row r="233" spans="2:60" s="20" customFormat="1">
      <c r="B233" s="381"/>
      <c r="C233" s="383"/>
      <c r="D233" s="383"/>
      <c r="E233" s="371"/>
      <c r="F233" s="371"/>
      <c r="G233" s="228" t="s">
        <v>165</v>
      </c>
      <c r="H233" s="46">
        <v>0</v>
      </c>
      <c r="I233" s="45">
        <f>IFERROR(H233/E226,"-")</f>
        <v>0</v>
      </c>
      <c r="J233" s="46">
        <v>0</v>
      </c>
      <c r="K233" s="45">
        <f>IFERROR(J233/F226,"-")</f>
        <v>0</v>
      </c>
      <c r="L233" s="187" t="str">
        <f t="shared" si="101"/>
        <v>-</v>
      </c>
      <c r="M233" s="199">
        <f t="shared" si="113"/>
        <v>0</v>
      </c>
      <c r="N233" s="371"/>
      <c r="O233" s="371"/>
      <c r="P233" s="228" t="s">
        <v>165</v>
      </c>
      <c r="Q233" s="46">
        <v>0</v>
      </c>
      <c r="R233" s="45">
        <f>IFERROR(Q233/N226,"-")</f>
        <v>0</v>
      </c>
      <c r="S233" s="46">
        <v>0</v>
      </c>
      <c r="T233" s="45">
        <f>IFERROR(S233/O226,"-")</f>
        <v>0</v>
      </c>
      <c r="U233" s="187" t="str">
        <f t="shared" si="102"/>
        <v>-</v>
      </c>
      <c r="V233" s="199">
        <f t="shared" si="114"/>
        <v>0</v>
      </c>
      <c r="W233" s="371"/>
      <c r="X233" s="371"/>
      <c r="Y233" s="228" t="s">
        <v>165</v>
      </c>
      <c r="Z233" s="46">
        <v>0</v>
      </c>
      <c r="AA233" s="45">
        <f>IFERROR(Z233/W226,"-")</f>
        <v>0</v>
      </c>
      <c r="AB233" s="46">
        <v>0</v>
      </c>
      <c r="AC233" s="45">
        <f>IFERROR(AB233/X226,"-")</f>
        <v>0</v>
      </c>
      <c r="AD233" s="187" t="str">
        <f t="shared" si="103"/>
        <v>-</v>
      </c>
      <c r="AE233" s="199">
        <f t="shared" si="115"/>
        <v>0</v>
      </c>
      <c r="AF233" s="371"/>
      <c r="AG233" s="371"/>
      <c r="AH233" s="228" t="s">
        <v>165</v>
      </c>
      <c r="AI233" s="46">
        <v>590</v>
      </c>
      <c r="AJ233" s="45">
        <f>IFERROR(AI233/AF226,"-")</f>
        <v>3.7158980541479404E-6</v>
      </c>
      <c r="AK233" s="46">
        <v>1</v>
      </c>
      <c r="AL233" s="45">
        <f>IFERROR(AK233/AG226,"-")</f>
        <v>5.7471264367816091E-3</v>
      </c>
      <c r="AM233" s="187">
        <f t="shared" si="104"/>
        <v>590</v>
      </c>
      <c r="AN233" s="199">
        <f t="shared" si="116"/>
        <v>6.9027403879340103E-5</v>
      </c>
      <c r="AO233" s="371"/>
      <c r="AP233" s="401"/>
      <c r="AQ233" s="228" t="s">
        <v>165</v>
      </c>
      <c r="AR233" s="46">
        <f t="shared" si="112"/>
        <v>590</v>
      </c>
      <c r="AS233" s="45">
        <f>IFERROR(AR233/AO226,"-")</f>
        <v>4.83898312361987E-7</v>
      </c>
      <c r="AT233" s="46">
        <f t="shared" si="100"/>
        <v>1</v>
      </c>
      <c r="AU233" s="45">
        <f>IFERROR(AT233/AP226,"-")</f>
        <v>5.885815185403178E-4</v>
      </c>
      <c r="AV233" s="187">
        <f t="shared" si="105"/>
        <v>590</v>
      </c>
      <c r="AW233" s="199">
        <f t="shared" si="117"/>
        <v>6.9027403879340103E-5</v>
      </c>
      <c r="AX233" s="217"/>
      <c r="BE233" s="277"/>
      <c r="BG233" s="142"/>
      <c r="BH233" s="264"/>
    </row>
    <row r="234" spans="2:60" s="20" customFormat="1">
      <c r="B234" s="381"/>
      <c r="C234" s="383"/>
      <c r="D234" s="383"/>
      <c r="E234" s="371"/>
      <c r="F234" s="371"/>
      <c r="G234" s="228" t="s">
        <v>156</v>
      </c>
      <c r="H234" s="46">
        <v>93095</v>
      </c>
      <c r="I234" s="45">
        <f>IFERROR(H234/E226,"-")</f>
        <v>1.0863998723604141E-4</v>
      </c>
      <c r="J234" s="46">
        <v>2</v>
      </c>
      <c r="K234" s="45">
        <f>IFERROR(J234/F226,"-")</f>
        <v>1.6103059581320451E-3</v>
      </c>
      <c r="L234" s="187">
        <f t="shared" si="101"/>
        <v>46547.5</v>
      </c>
      <c r="M234" s="199">
        <f t="shared" si="113"/>
        <v>1.3805480775868021E-4</v>
      </c>
      <c r="N234" s="371"/>
      <c r="O234" s="371"/>
      <c r="P234" s="228" t="s">
        <v>156</v>
      </c>
      <c r="Q234" s="46">
        <v>20145</v>
      </c>
      <c r="R234" s="45">
        <f>IFERROR(Q234/N226,"-")</f>
        <v>1.5697927764440534E-4</v>
      </c>
      <c r="S234" s="46">
        <v>1</v>
      </c>
      <c r="T234" s="45">
        <f>IFERROR(S234/O226,"-")</f>
        <v>5.5865921787709499E-3</v>
      </c>
      <c r="U234" s="187">
        <f t="shared" si="102"/>
        <v>20145</v>
      </c>
      <c r="V234" s="199">
        <f t="shared" si="114"/>
        <v>6.9027403879340103E-5</v>
      </c>
      <c r="W234" s="371"/>
      <c r="X234" s="371"/>
      <c r="Y234" s="228" t="s">
        <v>156</v>
      </c>
      <c r="Z234" s="46">
        <v>0</v>
      </c>
      <c r="AA234" s="45">
        <f>IFERROR(Z234/W226,"-")</f>
        <v>0</v>
      </c>
      <c r="AB234" s="46">
        <v>0</v>
      </c>
      <c r="AC234" s="45">
        <f>IFERROR(AB234/X226,"-")</f>
        <v>0</v>
      </c>
      <c r="AD234" s="187" t="str">
        <f t="shared" si="103"/>
        <v>-</v>
      </c>
      <c r="AE234" s="199">
        <f t="shared" si="115"/>
        <v>0</v>
      </c>
      <c r="AF234" s="371"/>
      <c r="AG234" s="371"/>
      <c r="AH234" s="228" t="s">
        <v>156</v>
      </c>
      <c r="AI234" s="46">
        <v>0</v>
      </c>
      <c r="AJ234" s="45">
        <f>IFERROR(AI234/AF226,"-")</f>
        <v>0</v>
      </c>
      <c r="AK234" s="46">
        <v>0</v>
      </c>
      <c r="AL234" s="45">
        <f>IFERROR(AK234/AG226,"-")</f>
        <v>0</v>
      </c>
      <c r="AM234" s="187" t="str">
        <f t="shared" si="104"/>
        <v>-</v>
      </c>
      <c r="AN234" s="199">
        <f t="shared" si="116"/>
        <v>0</v>
      </c>
      <c r="AO234" s="371"/>
      <c r="AP234" s="401"/>
      <c r="AQ234" s="228" t="s">
        <v>156</v>
      </c>
      <c r="AR234" s="46">
        <f t="shared" si="112"/>
        <v>113240</v>
      </c>
      <c r="AS234" s="45">
        <f>IFERROR(AR234/AO226,"-")</f>
        <v>9.2875669308256612E-5</v>
      </c>
      <c r="AT234" s="46">
        <f t="shared" si="100"/>
        <v>3</v>
      </c>
      <c r="AU234" s="45">
        <f>IFERROR(AT234/AP226,"-")</f>
        <v>1.7657445556209534E-3</v>
      </c>
      <c r="AV234" s="187">
        <f t="shared" si="105"/>
        <v>37746.666666666664</v>
      </c>
      <c r="AW234" s="199">
        <f t="shared" si="117"/>
        <v>2.0708221163802029E-4</v>
      </c>
      <c r="AX234" s="217"/>
      <c r="BE234" s="277"/>
      <c r="BG234" s="142"/>
      <c r="BH234" s="264"/>
    </row>
    <row r="235" spans="2:60" s="20" customFormat="1">
      <c r="B235" s="381"/>
      <c r="C235" s="383"/>
      <c r="D235" s="383"/>
      <c r="E235" s="371"/>
      <c r="F235" s="371"/>
      <c r="G235" s="228" t="s">
        <v>157</v>
      </c>
      <c r="H235" s="46">
        <v>636593</v>
      </c>
      <c r="I235" s="45">
        <f>IFERROR(H235/E226,"-")</f>
        <v>7.4289119066065108E-4</v>
      </c>
      <c r="J235" s="46">
        <v>48</v>
      </c>
      <c r="K235" s="45">
        <f>IFERROR(J235/F226,"-")</f>
        <v>3.864734299516908E-2</v>
      </c>
      <c r="L235" s="187">
        <f t="shared" si="101"/>
        <v>13262.354166666666</v>
      </c>
      <c r="M235" s="199">
        <f t="shared" si="113"/>
        <v>3.3133153862083247E-3</v>
      </c>
      <c r="N235" s="371"/>
      <c r="O235" s="371"/>
      <c r="P235" s="228" t="s">
        <v>157</v>
      </c>
      <c r="Q235" s="46">
        <v>103267</v>
      </c>
      <c r="R235" s="45">
        <f>IFERROR(Q235/N226,"-")</f>
        <v>8.0470484311267348E-4</v>
      </c>
      <c r="S235" s="46">
        <v>12</v>
      </c>
      <c r="T235" s="45">
        <f>IFERROR(S235/O226,"-")</f>
        <v>6.7039106145251395E-2</v>
      </c>
      <c r="U235" s="187">
        <f t="shared" si="102"/>
        <v>8605.5833333333339</v>
      </c>
      <c r="V235" s="199">
        <f t="shared" si="114"/>
        <v>8.2832884655208118E-4</v>
      </c>
      <c r="W235" s="371"/>
      <c r="X235" s="371"/>
      <c r="Y235" s="228" t="s">
        <v>157</v>
      </c>
      <c r="Z235" s="46">
        <v>118263</v>
      </c>
      <c r="AA235" s="45">
        <f>IFERROR(Z235/W226,"-")</f>
        <v>1.5716990770987484E-3</v>
      </c>
      <c r="AB235" s="46">
        <v>9</v>
      </c>
      <c r="AC235" s="45">
        <f>IFERROR(AB235/X226,"-")</f>
        <v>8.6538461538461536E-2</v>
      </c>
      <c r="AD235" s="187">
        <f t="shared" si="103"/>
        <v>13140.333333333334</v>
      </c>
      <c r="AE235" s="199">
        <f t="shared" si="115"/>
        <v>6.2124663491406088E-4</v>
      </c>
      <c r="AF235" s="371"/>
      <c r="AG235" s="371"/>
      <c r="AH235" s="228" t="s">
        <v>157</v>
      </c>
      <c r="AI235" s="46">
        <v>136758</v>
      </c>
      <c r="AJ235" s="45">
        <f>IFERROR(AI235/AF226,"-")</f>
        <v>8.6131997642231197E-4</v>
      </c>
      <c r="AK235" s="46">
        <v>12</v>
      </c>
      <c r="AL235" s="45">
        <f>IFERROR(AK235/AG226,"-")</f>
        <v>6.8965517241379309E-2</v>
      </c>
      <c r="AM235" s="187">
        <f t="shared" si="104"/>
        <v>11396.5</v>
      </c>
      <c r="AN235" s="199">
        <f t="shared" si="116"/>
        <v>8.2832884655208118E-4</v>
      </c>
      <c r="AO235" s="371"/>
      <c r="AP235" s="401"/>
      <c r="AQ235" s="228" t="s">
        <v>157</v>
      </c>
      <c r="AR235" s="46">
        <f t="shared" si="112"/>
        <v>994881</v>
      </c>
      <c r="AS235" s="45">
        <f>IFERROR(AR235/AO226,"-")</f>
        <v>8.1596819813729827E-4</v>
      </c>
      <c r="AT235" s="46">
        <f t="shared" si="100"/>
        <v>81</v>
      </c>
      <c r="AU235" s="45">
        <f>IFERROR(AT235/AP226,"-")</f>
        <v>4.7675103001765744E-2</v>
      </c>
      <c r="AV235" s="187">
        <f t="shared" si="105"/>
        <v>12282.481481481482</v>
      </c>
      <c r="AW235" s="199">
        <f t="shared" si="117"/>
        <v>5.5912197142265483E-3</v>
      </c>
      <c r="AX235" s="217"/>
      <c r="BE235" s="277"/>
      <c r="BG235" s="142"/>
      <c r="BH235" s="264"/>
    </row>
    <row r="236" spans="2:60" s="20" customFormat="1">
      <c r="B236" s="381"/>
      <c r="C236" s="383"/>
      <c r="D236" s="383"/>
      <c r="E236" s="371"/>
      <c r="F236" s="371"/>
      <c r="G236" s="228" t="s">
        <v>158</v>
      </c>
      <c r="H236" s="46">
        <v>1104081</v>
      </c>
      <c r="I236" s="45">
        <f>IFERROR(H236/E226,"-")</f>
        <v>1.2884402572378307E-3</v>
      </c>
      <c r="J236" s="46">
        <v>6</v>
      </c>
      <c r="K236" s="45">
        <f>IFERROR(J236/F226,"-")</f>
        <v>4.830917874396135E-3</v>
      </c>
      <c r="L236" s="187">
        <f t="shared" si="101"/>
        <v>184013.5</v>
      </c>
      <c r="M236" s="199">
        <f t="shared" si="113"/>
        <v>4.1416442327604059E-4</v>
      </c>
      <c r="N236" s="371"/>
      <c r="O236" s="371"/>
      <c r="P236" s="228" t="s">
        <v>158</v>
      </c>
      <c r="Q236" s="46">
        <v>2531</v>
      </c>
      <c r="R236" s="45">
        <f>IFERROR(Q236/N226,"-")</f>
        <v>1.9722737737304042E-5</v>
      </c>
      <c r="S236" s="46">
        <v>1</v>
      </c>
      <c r="T236" s="45">
        <f>IFERROR(S236/O226,"-")</f>
        <v>5.5865921787709499E-3</v>
      </c>
      <c r="U236" s="187">
        <f t="shared" si="102"/>
        <v>2531</v>
      </c>
      <c r="V236" s="199">
        <f t="shared" si="114"/>
        <v>6.9027403879340103E-5</v>
      </c>
      <c r="W236" s="371"/>
      <c r="X236" s="371"/>
      <c r="Y236" s="228" t="s">
        <v>158</v>
      </c>
      <c r="Z236" s="46">
        <v>19599</v>
      </c>
      <c r="AA236" s="45">
        <f>IFERROR(Z236/W226,"-")</f>
        <v>2.6046802645001712E-4</v>
      </c>
      <c r="AB236" s="46">
        <v>1</v>
      </c>
      <c r="AC236" s="45">
        <f>IFERROR(AB236/X226,"-")</f>
        <v>9.6153846153846159E-3</v>
      </c>
      <c r="AD236" s="187">
        <f t="shared" si="103"/>
        <v>19599</v>
      </c>
      <c r="AE236" s="199">
        <f t="shared" si="115"/>
        <v>6.9027403879340103E-5</v>
      </c>
      <c r="AF236" s="371"/>
      <c r="AG236" s="371"/>
      <c r="AH236" s="228" t="s">
        <v>158</v>
      </c>
      <c r="AI236" s="46">
        <v>790713</v>
      </c>
      <c r="AJ236" s="45">
        <f>IFERROR(AI236/AF226,"-")</f>
        <v>4.980015081507594E-3</v>
      </c>
      <c r="AK236" s="46">
        <v>3</v>
      </c>
      <c r="AL236" s="45">
        <f>IFERROR(AK236/AG226,"-")</f>
        <v>1.7241379310344827E-2</v>
      </c>
      <c r="AM236" s="187">
        <f t="shared" si="104"/>
        <v>263571</v>
      </c>
      <c r="AN236" s="199">
        <f t="shared" si="116"/>
        <v>2.0708221163802029E-4</v>
      </c>
      <c r="AO236" s="371"/>
      <c r="AP236" s="401"/>
      <c r="AQ236" s="228" t="s">
        <v>158</v>
      </c>
      <c r="AR236" s="46">
        <f t="shared" si="112"/>
        <v>1916924</v>
      </c>
      <c r="AS236" s="45">
        <f>IFERROR(AR236/AO226,"-")</f>
        <v>1.5721970991969315E-3</v>
      </c>
      <c r="AT236" s="46">
        <f t="shared" si="100"/>
        <v>11</v>
      </c>
      <c r="AU236" s="45">
        <f>IFERROR(AT236/AP226,"-")</f>
        <v>6.4743967039434958E-3</v>
      </c>
      <c r="AV236" s="187">
        <f t="shared" si="105"/>
        <v>174265.81818181818</v>
      </c>
      <c r="AW236" s="199">
        <f t="shared" si="117"/>
        <v>7.5930144267274111E-4</v>
      </c>
      <c r="AX236" s="217"/>
      <c r="BE236" s="277"/>
      <c r="BG236" s="142"/>
      <c r="BH236" s="264"/>
    </row>
    <row r="237" spans="2:60" s="20" customFormat="1">
      <c r="B237" s="381"/>
      <c r="C237" s="383"/>
      <c r="D237" s="383"/>
      <c r="E237" s="371"/>
      <c r="F237" s="371"/>
      <c r="G237" s="228" t="s">
        <v>159</v>
      </c>
      <c r="H237" s="46">
        <v>1201225</v>
      </c>
      <c r="I237" s="45">
        <f>IFERROR(H237/E226,"-")</f>
        <v>1.4018053458038976E-3</v>
      </c>
      <c r="J237" s="46">
        <v>11</v>
      </c>
      <c r="K237" s="45">
        <f>IFERROR(J237/F226,"-")</f>
        <v>8.8566827697262474E-3</v>
      </c>
      <c r="L237" s="187">
        <f t="shared" si="101"/>
        <v>109202.27272727272</v>
      </c>
      <c r="M237" s="199">
        <f t="shared" si="113"/>
        <v>7.5930144267274111E-4</v>
      </c>
      <c r="N237" s="371"/>
      <c r="O237" s="371"/>
      <c r="P237" s="228" t="s">
        <v>159</v>
      </c>
      <c r="Q237" s="46">
        <v>5504</v>
      </c>
      <c r="R237" s="45">
        <f>IFERROR(Q237/N226,"-")</f>
        <v>4.2889746545287024E-5</v>
      </c>
      <c r="S237" s="46">
        <v>1</v>
      </c>
      <c r="T237" s="45">
        <f>IFERROR(S237/O226,"-")</f>
        <v>5.5865921787709499E-3</v>
      </c>
      <c r="U237" s="187">
        <f t="shared" si="102"/>
        <v>5504</v>
      </c>
      <c r="V237" s="199">
        <f t="shared" si="114"/>
        <v>6.9027403879340103E-5</v>
      </c>
      <c r="W237" s="371"/>
      <c r="X237" s="371"/>
      <c r="Y237" s="228" t="s">
        <v>159</v>
      </c>
      <c r="Z237" s="46">
        <v>0</v>
      </c>
      <c r="AA237" s="45">
        <f>IFERROR(Z237/W226,"-")</f>
        <v>0</v>
      </c>
      <c r="AB237" s="46">
        <v>0</v>
      </c>
      <c r="AC237" s="45">
        <f>IFERROR(AB237/X226,"-")</f>
        <v>0</v>
      </c>
      <c r="AD237" s="187" t="str">
        <f t="shared" si="103"/>
        <v>-</v>
      </c>
      <c r="AE237" s="199">
        <f t="shared" si="115"/>
        <v>0</v>
      </c>
      <c r="AF237" s="371"/>
      <c r="AG237" s="371"/>
      <c r="AH237" s="228" t="s">
        <v>159</v>
      </c>
      <c r="AI237" s="46">
        <v>178753</v>
      </c>
      <c r="AJ237" s="45">
        <f>IFERROR(AI237/AF226,"-")</f>
        <v>1.1258100421578082E-3</v>
      </c>
      <c r="AK237" s="46">
        <v>4</v>
      </c>
      <c r="AL237" s="45">
        <f>IFERROR(AK237/AG226,"-")</f>
        <v>2.2988505747126436E-2</v>
      </c>
      <c r="AM237" s="187">
        <f t="shared" si="104"/>
        <v>44688.25</v>
      </c>
      <c r="AN237" s="199">
        <f t="shared" si="116"/>
        <v>2.7610961551736041E-4</v>
      </c>
      <c r="AO237" s="371"/>
      <c r="AP237" s="401"/>
      <c r="AQ237" s="228" t="s">
        <v>159</v>
      </c>
      <c r="AR237" s="46">
        <f t="shared" si="112"/>
        <v>1385482</v>
      </c>
      <c r="AS237" s="45">
        <f>IFERROR(AR237/AO226,"-")</f>
        <v>1.1363261044201871E-3</v>
      </c>
      <c r="AT237" s="46">
        <f t="shared" si="100"/>
        <v>16</v>
      </c>
      <c r="AU237" s="45">
        <f>IFERROR(AT237/AP226,"-")</f>
        <v>9.4173042966450848E-3</v>
      </c>
      <c r="AV237" s="187">
        <f t="shared" si="105"/>
        <v>86592.625</v>
      </c>
      <c r="AW237" s="199">
        <f t="shared" si="117"/>
        <v>1.1044384620694416E-3</v>
      </c>
      <c r="AX237" s="217"/>
      <c r="BE237" s="277"/>
      <c r="BG237" s="142"/>
      <c r="BH237" s="264"/>
    </row>
    <row r="238" spans="2:60" s="20" customFormat="1">
      <c r="B238" s="381"/>
      <c r="C238" s="383"/>
      <c r="D238" s="383"/>
      <c r="E238" s="371"/>
      <c r="F238" s="371"/>
      <c r="G238" s="228" t="s">
        <v>160</v>
      </c>
      <c r="H238" s="46">
        <v>5685279</v>
      </c>
      <c r="I238" s="45">
        <f>IFERROR(H238/E226,"-")</f>
        <v>6.6346059186136131E-3</v>
      </c>
      <c r="J238" s="46">
        <v>130</v>
      </c>
      <c r="K238" s="45">
        <f>IFERROR(J238/F226,"-")</f>
        <v>0.10466988727858294</v>
      </c>
      <c r="L238" s="187">
        <f t="shared" si="101"/>
        <v>43732.915384615386</v>
      </c>
      <c r="M238" s="199">
        <f t="shared" si="113"/>
        <v>8.9735625043142128E-3</v>
      </c>
      <c r="N238" s="371"/>
      <c r="O238" s="371"/>
      <c r="P238" s="228" t="s">
        <v>160</v>
      </c>
      <c r="Q238" s="46">
        <v>1041589</v>
      </c>
      <c r="R238" s="45">
        <f>IFERROR(Q238/N226,"-")</f>
        <v>8.1165494575506838E-3</v>
      </c>
      <c r="S238" s="46">
        <v>23</v>
      </c>
      <c r="T238" s="45">
        <f>IFERROR(S238/O226,"-")</f>
        <v>0.12849162011173185</v>
      </c>
      <c r="U238" s="187">
        <f t="shared" si="102"/>
        <v>45286.478260869568</v>
      </c>
      <c r="V238" s="199">
        <f t="shared" si="114"/>
        <v>1.5876302892248223E-3</v>
      </c>
      <c r="W238" s="371"/>
      <c r="X238" s="371"/>
      <c r="Y238" s="228" t="s">
        <v>160</v>
      </c>
      <c r="Z238" s="46">
        <v>392963</v>
      </c>
      <c r="AA238" s="45">
        <f>IFERROR(Z238/W226,"-")</f>
        <v>5.2224244644052285E-3</v>
      </c>
      <c r="AB238" s="46">
        <v>15</v>
      </c>
      <c r="AC238" s="45">
        <f>IFERROR(AB238/X226,"-")</f>
        <v>0.14423076923076922</v>
      </c>
      <c r="AD238" s="187">
        <f t="shared" si="103"/>
        <v>26197.533333333333</v>
      </c>
      <c r="AE238" s="199">
        <f t="shared" si="115"/>
        <v>1.0354110581901014E-3</v>
      </c>
      <c r="AF238" s="371"/>
      <c r="AG238" s="371"/>
      <c r="AH238" s="228" t="s">
        <v>160</v>
      </c>
      <c r="AI238" s="46">
        <v>1456964</v>
      </c>
      <c r="AJ238" s="45">
        <f>IFERROR(AI238/AF226,"-")</f>
        <v>9.1761520212942371E-3</v>
      </c>
      <c r="AK238" s="46">
        <v>31</v>
      </c>
      <c r="AL238" s="45">
        <f>IFERROR(AK238/AG226,"-")</f>
        <v>0.17816091954022989</v>
      </c>
      <c r="AM238" s="187">
        <f t="shared" si="104"/>
        <v>46998.838709677417</v>
      </c>
      <c r="AN238" s="199">
        <f t="shared" si="116"/>
        <v>2.139849520259543E-3</v>
      </c>
      <c r="AO238" s="371"/>
      <c r="AP238" s="401"/>
      <c r="AQ238" s="228" t="s">
        <v>160</v>
      </c>
      <c r="AR238" s="46">
        <f t="shared" si="112"/>
        <v>8576795</v>
      </c>
      <c r="AS238" s="45">
        <f>IFERROR(AR238/AO226,"-")</f>
        <v>7.0344010609741155E-3</v>
      </c>
      <c r="AT238" s="46">
        <f t="shared" si="100"/>
        <v>199</v>
      </c>
      <c r="AU238" s="45">
        <f>IFERROR(AT238/AP226,"-")</f>
        <v>0.11712772218952325</v>
      </c>
      <c r="AV238" s="187">
        <f t="shared" si="105"/>
        <v>43099.472361809043</v>
      </c>
      <c r="AW238" s="199">
        <f t="shared" si="117"/>
        <v>1.373645337198868E-2</v>
      </c>
      <c r="AX238" s="217"/>
      <c r="BE238" s="277"/>
      <c r="BG238" s="142"/>
      <c r="BH238" s="264"/>
    </row>
    <row r="239" spans="2:60" s="20" customFormat="1">
      <c r="B239" s="381"/>
      <c r="C239" s="383"/>
      <c r="D239" s="383"/>
      <c r="E239" s="371"/>
      <c r="F239" s="371"/>
      <c r="G239" s="228" t="s">
        <v>161</v>
      </c>
      <c r="H239" s="46">
        <v>10616672</v>
      </c>
      <c r="I239" s="45">
        <f>IFERROR(H239/E226,"-")</f>
        <v>1.2389442081414022E-2</v>
      </c>
      <c r="J239" s="46">
        <v>116</v>
      </c>
      <c r="K239" s="45">
        <f>IFERROR(J239/F226,"-")</f>
        <v>9.3397745571658614E-2</v>
      </c>
      <c r="L239" s="187">
        <f t="shared" si="101"/>
        <v>91523.034482758623</v>
      </c>
      <c r="M239" s="199">
        <f t="shared" si="113"/>
        <v>8.0071788500034515E-3</v>
      </c>
      <c r="N239" s="371"/>
      <c r="O239" s="371"/>
      <c r="P239" s="228" t="s">
        <v>161</v>
      </c>
      <c r="Q239" s="46">
        <v>1787629</v>
      </c>
      <c r="R239" s="45">
        <f>IFERROR(Q239/N226,"-")</f>
        <v>1.3930042646621529E-2</v>
      </c>
      <c r="S239" s="46">
        <v>16</v>
      </c>
      <c r="T239" s="45">
        <f>IFERROR(S239/O226,"-")</f>
        <v>8.9385474860335198E-2</v>
      </c>
      <c r="U239" s="187">
        <f t="shared" si="102"/>
        <v>111726.8125</v>
      </c>
      <c r="V239" s="199">
        <f t="shared" si="114"/>
        <v>1.1044384620694416E-3</v>
      </c>
      <c r="W239" s="371"/>
      <c r="X239" s="371"/>
      <c r="Y239" s="228" t="s">
        <v>161</v>
      </c>
      <c r="Z239" s="46">
        <v>1785498</v>
      </c>
      <c r="AA239" s="45">
        <f>IFERROR(Z239/W226,"-")</f>
        <v>2.3729023944612102E-2</v>
      </c>
      <c r="AB239" s="46">
        <v>5</v>
      </c>
      <c r="AC239" s="45">
        <f>IFERROR(AB239/X226,"-")</f>
        <v>4.807692307692308E-2</v>
      </c>
      <c r="AD239" s="187">
        <f t="shared" si="103"/>
        <v>357099.6</v>
      </c>
      <c r="AE239" s="199">
        <f t="shared" si="115"/>
        <v>3.4513701939670047E-4</v>
      </c>
      <c r="AF239" s="371"/>
      <c r="AG239" s="371"/>
      <c r="AH239" s="228" t="s">
        <v>161</v>
      </c>
      <c r="AI239" s="46">
        <v>1212486</v>
      </c>
      <c r="AJ239" s="45">
        <f>IFERROR(AI239/AF226,"-")</f>
        <v>7.6363972340366439E-3</v>
      </c>
      <c r="AK239" s="46">
        <v>22</v>
      </c>
      <c r="AL239" s="45">
        <f>IFERROR(AK239/AG226,"-")</f>
        <v>0.12643678160919541</v>
      </c>
      <c r="AM239" s="187">
        <f t="shared" si="104"/>
        <v>55113</v>
      </c>
      <c r="AN239" s="199">
        <f t="shared" si="116"/>
        <v>1.5186028853454822E-3</v>
      </c>
      <c r="AO239" s="371"/>
      <c r="AP239" s="401"/>
      <c r="AQ239" s="228" t="s">
        <v>161</v>
      </c>
      <c r="AR239" s="46">
        <f t="shared" si="112"/>
        <v>15402285</v>
      </c>
      <c r="AS239" s="45">
        <f>IFERROR(AR239/AO226,"-")</f>
        <v>1.2632440200031096E-2</v>
      </c>
      <c r="AT239" s="46">
        <f t="shared" si="100"/>
        <v>159</v>
      </c>
      <c r="AU239" s="45">
        <f>IFERROR(AT239/AP226,"-")</f>
        <v>9.3584461447910536E-2</v>
      </c>
      <c r="AV239" s="187">
        <f t="shared" si="105"/>
        <v>96869.716981132078</v>
      </c>
      <c r="AW239" s="199">
        <f t="shared" si="117"/>
        <v>1.0975357216815076E-2</v>
      </c>
      <c r="AX239" s="217"/>
      <c r="BE239" s="277"/>
      <c r="BG239" s="142"/>
      <c r="BH239" s="264"/>
    </row>
    <row r="240" spans="2:60" s="20" customFormat="1">
      <c r="B240" s="381"/>
      <c r="C240" s="383"/>
      <c r="D240" s="383"/>
      <c r="E240" s="371"/>
      <c r="F240" s="371"/>
      <c r="G240" s="228" t="s">
        <v>162</v>
      </c>
      <c r="H240" s="46">
        <v>3373198</v>
      </c>
      <c r="I240" s="45">
        <f>IFERROR(H240/E226,"-")</f>
        <v>3.9364540272263859E-3</v>
      </c>
      <c r="J240" s="46">
        <v>70</v>
      </c>
      <c r="K240" s="45">
        <f>IFERROR(J240/F226,"-")</f>
        <v>5.6360708534621579E-2</v>
      </c>
      <c r="L240" s="187">
        <f t="shared" si="101"/>
        <v>48188.542857142857</v>
      </c>
      <c r="M240" s="199">
        <f t="shared" si="113"/>
        <v>4.8319182715538065E-3</v>
      </c>
      <c r="N240" s="371"/>
      <c r="O240" s="371"/>
      <c r="P240" s="228" t="s">
        <v>162</v>
      </c>
      <c r="Q240" s="46">
        <v>811533</v>
      </c>
      <c r="R240" s="45">
        <f>IFERROR(Q240/N226,"-")</f>
        <v>6.3238453276047261E-3</v>
      </c>
      <c r="S240" s="46">
        <v>10</v>
      </c>
      <c r="T240" s="45">
        <f>IFERROR(S240/O226,"-")</f>
        <v>5.5865921787709494E-2</v>
      </c>
      <c r="U240" s="187">
        <f t="shared" si="102"/>
        <v>81153.3</v>
      </c>
      <c r="V240" s="199">
        <f t="shared" si="114"/>
        <v>6.9027403879340094E-4</v>
      </c>
      <c r="W240" s="371"/>
      <c r="X240" s="371"/>
      <c r="Y240" s="228" t="s">
        <v>162</v>
      </c>
      <c r="Z240" s="46">
        <v>320572</v>
      </c>
      <c r="AA240" s="45">
        <f>IFERROR(Z240/W226,"-")</f>
        <v>4.2603579863837379E-3</v>
      </c>
      <c r="AB240" s="46">
        <v>8</v>
      </c>
      <c r="AC240" s="45">
        <f>IFERROR(AB240/X226,"-")</f>
        <v>7.6923076923076927E-2</v>
      </c>
      <c r="AD240" s="187">
        <f t="shared" si="103"/>
        <v>40071.5</v>
      </c>
      <c r="AE240" s="199">
        <f t="shared" si="115"/>
        <v>5.5221923103472082E-4</v>
      </c>
      <c r="AF240" s="371"/>
      <c r="AG240" s="371"/>
      <c r="AH240" s="228" t="s">
        <v>162</v>
      </c>
      <c r="AI240" s="46">
        <v>839029</v>
      </c>
      <c r="AJ240" s="45">
        <f>IFERROR(AI240/AF226,"-")</f>
        <v>5.2843156414808341E-3</v>
      </c>
      <c r="AK240" s="46">
        <v>22</v>
      </c>
      <c r="AL240" s="45">
        <f>IFERROR(AK240/AG226,"-")</f>
        <v>0.12643678160919541</v>
      </c>
      <c r="AM240" s="187">
        <f t="shared" si="104"/>
        <v>38137.681818181816</v>
      </c>
      <c r="AN240" s="199">
        <f t="shared" si="116"/>
        <v>1.5186028853454822E-3</v>
      </c>
      <c r="AO240" s="371"/>
      <c r="AP240" s="401"/>
      <c r="AQ240" s="228" t="s">
        <v>162</v>
      </c>
      <c r="AR240" s="46">
        <f t="shared" si="112"/>
        <v>5344332</v>
      </c>
      <c r="AS240" s="45">
        <f>IFERROR(AR240/AO226,"-")</f>
        <v>4.383242772037564E-3</v>
      </c>
      <c r="AT240" s="46">
        <f t="shared" si="100"/>
        <v>110</v>
      </c>
      <c r="AU240" s="45">
        <f>IFERROR(AT240/AP226,"-")</f>
        <v>6.4743967039434969E-2</v>
      </c>
      <c r="AV240" s="187">
        <f t="shared" si="105"/>
        <v>48584.836363636365</v>
      </c>
      <c r="AW240" s="199">
        <f t="shared" si="117"/>
        <v>7.5930144267274107E-3</v>
      </c>
      <c r="AX240" s="217"/>
      <c r="BE240" s="277"/>
      <c r="BG240" s="142"/>
      <c r="BH240" s="264"/>
    </row>
    <row r="241" spans="2:60" s="20" customFormat="1">
      <c r="B241" s="381"/>
      <c r="C241" s="383"/>
      <c r="D241" s="383"/>
      <c r="E241" s="371"/>
      <c r="F241" s="371"/>
      <c r="G241" s="229" t="s">
        <v>163</v>
      </c>
      <c r="H241" s="48">
        <v>1037282</v>
      </c>
      <c r="I241" s="47">
        <f>IFERROR(H241/E226,"-")</f>
        <v>1.2104871716007897E-3</v>
      </c>
      <c r="J241" s="48">
        <v>107</v>
      </c>
      <c r="K241" s="47">
        <f>IFERROR(J241/F226,"-")</f>
        <v>8.6151368760064406E-2</v>
      </c>
      <c r="L241" s="188">
        <f t="shared" si="101"/>
        <v>9694.2242990654213</v>
      </c>
      <c r="M241" s="200">
        <f t="shared" si="113"/>
        <v>7.3859322150893903E-3</v>
      </c>
      <c r="N241" s="371"/>
      <c r="O241" s="371"/>
      <c r="P241" s="229" t="s">
        <v>163</v>
      </c>
      <c r="Q241" s="48">
        <v>249198</v>
      </c>
      <c r="R241" s="47">
        <f>IFERROR(Q241/N226,"-")</f>
        <v>1.941867561699207E-3</v>
      </c>
      <c r="S241" s="48">
        <v>24</v>
      </c>
      <c r="T241" s="47">
        <f>IFERROR(S241/O226,"-")</f>
        <v>0.13407821229050279</v>
      </c>
      <c r="U241" s="188">
        <f t="shared" si="102"/>
        <v>10383.25</v>
      </c>
      <c r="V241" s="200">
        <f t="shared" si="114"/>
        <v>1.6566576931041624E-3</v>
      </c>
      <c r="W241" s="371"/>
      <c r="X241" s="371"/>
      <c r="Y241" s="229" t="s">
        <v>163</v>
      </c>
      <c r="Z241" s="48">
        <v>137448</v>
      </c>
      <c r="AA241" s="47">
        <f>IFERROR(Z241/W226,"-")</f>
        <v>1.8266651002348054E-3</v>
      </c>
      <c r="AB241" s="48">
        <v>11</v>
      </c>
      <c r="AC241" s="47">
        <f>IFERROR(AB241/X226,"-")</f>
        <v>0.10576923076923077</v>
      </c>
      <c r="AD241" s="188">
        <f t="shared" si="103"/>
        <v>12495.272727272728</v>
      </c>
      <c r="AE241" s="200">
        <f t="shared" si="115"/>
        <v>7.5930144267274111E-4</v>
      </c>
      <c r="AF241" s="371"/>
      <c r="AG241" s="371"/>
      <c r="AH241" s="229" t="s">
        <v>163</v>
      </c>
      <c r="AI241" s="48">
        <v>243027</v>
      </c>
      <c r="AJ241" s="47">
        <f>IFERROR(AI241/AF226,"-")</f>
        <v>1.5306161972973077E-3</v>
      </c>
      <c r="AK241" s="48">
        <v>28</v>
      </c>
      <c r="AL241" s="47">
        <f>IFERROR(AK241/AG226,"-")</f>
        <v>0.16091954022988506</v>
      </c>
      <c r="AM241" s="188">
        <f t="shared" si="104"/>
        <v>8679.5357142857138</v>
      </c>
      <c r="AN241" s="200">
        <f t="shared" si="116"/>
        <v>1.9327673086215228E-3</v>
      </c>
      <c r="AO241" s="371"/>
      <c r="AP241" s="401"/>
      <c r="AQ241" s="229" t="s">
        <v>163</v>
      </c>
      <c r="AR241" s="48">
        <f t="shared" si="112"/>
        <v>1666955</v>
      </c>
      <c r="AS241" s="47">
        <f>IFERROR(AR241/AO226,"-")</f>
        <v>1.3671808665819932E-3</v>
      </c>
      <c r="AT241" s="48">
        <f t="shared" si="100"/>
        <v>170</v>
      </c>
      <c r="AU241" s="47">
        <f>IFERROR(AT241/AP226,"-")</f>
        <v>0.10005885815185403</v>
      </c>
      <c r="AV241" s="188">
        <f t="shared" si="105"/>
        <v>9805.6176470588234</v>
      </c>
      <c r="AW241" s="200">
        <f t="shared" si="117"/>
        <v>1.1734658659487817E-2</v>
      </c>
      <c r="AX241" s="217"/>
      <c r="BE241" s="277"/>
      <c r="BG241" s="142"/>
      <c r="BH241" s="264"/>
    </row>
    <row r="242" spans="2:60" s="20" customFormat="1">
      <c r="B242" s="381"/>
      <c r="C242" s="384"/>
      <c r="D242" s="384"/>
      <c r="E242" s="372"/>
      <c r="F242" s="372"/>
      <c r="G242" s="230" t="s">
        <v>86</v>
      </c>
      <c r="H242" s="49">
        <f>SUM(H226:H241)</f>
        <v>203080009</v>
      </c>
      <c r="I242" s="47">
        <f>IFERROR(H242/E226,"-")</f>
        <v>0.23699027429674177</v>
      </c>
      <c r="J242" s="48">
        <v>1008</v>
      </c>
      <c r="K242" s="47">
        <f>IFERROR(J242/F226,"-")</f>
        <v>0.81159420289855078</v>
      </c>
      <c r="L242" s="188">
        <f t="shared" si="101"/>
        <v>201468.26289682538</v>
      </c>
      <c r="M242" s="201">
        <f t="shared" si="113"/>
        <v>6.9579623110374814E-2</v>
      </c>
      <c r="N242" s="372"/>
      <c r="O242" s="372"/>
      <c r="P242" s="230" t="s">
        <v>86</v>
      </c>
      <c r="Q242" s="49">
        <f>SUM(Q226:Q241)</f>
        <v>35642715</v>
      </c>
      <c r="R242" s="47">
        <f>IFERROR(Q242/N226,"-")</f>
        <v>0.27774473338224925</v>
      </c>
      <c r="S242" s="48">
        <v>148</v>
      </c>
      <c r="T242" s="47">
        <f>IFERROR(S242/O226,"-")</f>
        <v>0.82681564245810057</v>
      </c>
      <c r="U242" s="188">
        <f t="shared" si="102"/>
        <v>240829.15540540541</v>
      </c>
      <c r="V242" s="201">
        <f t="shared" si="114"/>
        <v>1.0216055774142335E-2</v>
      </c>
      <c r="W242" s="372"/>
      <c r="X242" s="372"/>
      <c r="Y242" s="230" t="s">
        <v>86</v>
      </c>
      <c r="Z242" s="49">
        <f>SUM(Z226:Z241)</f>
        <v>23304672</v>
      </c>
      <c r="AA242" s="47">
        <f>IFERROR(Z242/W226,"-")</f>
        <v>0.3097158999390261</v>
      </c>
      <c r="AB242" s="48">
        <v>89</v>
      </c>
      <c r="AC242" s="47">
        <f>IFERROR(AB242/X226,"-")</f>
        <v>0.85576923076923073</v>
      </c>
      <c r="AD242" s="188">
        <f t="shared" si="103"/>
        <v>261850.24719101124</v>
      </c>
      <c r="AE242" s="201">
        <f t="shared" si="115"/>
        <v>6.1434389452612688E-3</v>
      </c>
      <c r="AF242" s="372"/>
      <c r="AG242" s="372"/>
      <c r="AH242" s="230" t="s">
        <v>86</v>
      </c>
      <c r="AI242" s="49">
        <f>SUM(AI226:AI241)</f>
        <v>31128352</v>
      </c>
      <c r="AJ242" s="47">
        <f>IFERROR(AI242/AF226,"-")</f>
        <v>0.19605047902649517</v>
      </c>
      <c r="AK242" s="48">
        <v>159</v>
      </c>
      <c r="AL242" s="47">
        <f>IFERROR(AK242/AG226,"-")</f>
        <v>0.91379310344827591</v>
      </c>
      <c r="AM242" s="188">
        <f t="shared" si="104"/>
        <v>195775.79874213837</v>
      </c>
      <c r="AN242" s="201">
        <f t="shared" si="116"/>
        <v>1.0975357216815076E-2</v>
      </c>
      <c r="AO242" s="372"/>
      <c r="AP242" s="402"/>
      <c r="AQ242" s="230" t="s">
        <v>86</v>
      </c>
      <c r="AR242" s="49">
        <f>SUM(AR226:AR241)</f>
        <v>293155748</v>
      </c>
      <c r="AS242" s="47">
        <f>IFERROR(AR242/AO226,"-")</f>
        <v>0.24043656223121346</v>
      </c>
      <c r="AT242" s="48">
        <f t="shared" si="100"/>
        <v>1404</v>
      </c>
      <c r="AU242" s="47">
        <f>IFERROR(AT242/AP226,"-")</f>
        <v>0.82636845203060627</v>
      </c>
      <c r="AV242" s="188">
        <f t="shared" si="105"/>
        <v>208800.39031339032</v>
      </c>
      <c r="AW242" s="201">
        <f t="shared" si="117"/>
        <v>9.6914475046593493E-2</v>
      </c>
      <c r="AX242" s="217"/>
      <c r="BE242" s="277"/>
      <c r="BG242" s="142"/>
      <c r="BH242" s="264"/>
    </row>
    <row r="243" spans="2:60" s="20" customFormat="1">
      <c r="B243" s="381">
        <v>15</v>
      </c>
      <c r="C243" s="382" t="s">
        <v>139</v>
      </c>
      <c r="D243" s="385">
        <f>BA19</f>
        <v>23057</v>
      </c>
      <c r="E243" s="380">
        <v>926988640</v>
      </c>
      <c r="F243" s="380">
        <v>1469</v>
      </c>
      <c r="G243" s="226" t="s">
        <v>149</v>
      </c>
      <c r="H243" s="44">
        <v>11087944</v>
      </c>
      <c r="I243" s="43">
        <f>IFERROR(H243/E243,"-")</f>
        <v>1.1961251218785163E-2</v>
      </c>
      <c r="J243" s="44">
        <v>267</v>
      </c>
      <c r="K243" s="43">
        <f>IFERROR(J243/F243,"-")</f>
        <v>0.18175629680054459</v>
      </c>
      <c r="L243" s="186">
        <f t="shared" si="101"/>
        <v>41527.880149812736</v>
      </c>
      <c r="M243" s="198">
        <f>IFERROR(J243/$BA$19,0)</f>
        <v>1.1579997397753394E-2</v>
      </c>
      <c r="N243" s="380">
        <v>245015200</v>
      </c>
      <c r="O243" s="380">
        <v>252</v>
      </c>
      <c r="P243" s="226" t="s">
        <v>149</v>
      </c>
      <c r="Q243" s="44">
        <v>9823980</v>
      </c>
      <c r="R243" s="43">
        <f>IFERROR(Q243/N243,"-")</f>
        <v>4.0095390000293857E-2</v>
      </c>
      <c r="S243" s="44">
        <v>52</v>
      </c>
      <c r="T243" s="43">
        <f>IFERROR(S243/O243,"-")</f>
        <v>0.20634920634920634</v>
      </c>
      <c r="U243" s="186">
        <f t="shared" si="102"/>
        <v>188922.69230769231</v>
      </c>
      <c r="V243" s="198">
        <f>IFERROR(S243/$BA$19,0)</f>
        <v>2.2552803920718222E-3</v>
      </c>
      <c r="W243" s="380">
        <v>130685230</v>
      </c>
      <c r="X243" s="380">
        <v>138</v>
      </c>
      <c r="Y243" s="226" t="s">
        <v>149</v>
      </c>
      <c r="Z243" s="44">
        <v>2695784</v>
      </c>
      <c r="AA243" s="43">
        <f>IFERROR(Z243/W243,"-")</f>
        <v>2.0628069445950397E-2</v>
      </c>
      <c r="AB243" s="44">
        <v>34</v>
      </c>
      <c r="AC243" s="43">
        <f>IFERROR(AB243/X243,"-")</f>
        <v>0.24637681159420291</v>
      </c>
      <c r="AD243" s="186">
        <f t="shared" si="103"/>
        <v>79287.76470588235</v>
      </c>
      <c r="AE243" s="198">
        <f>IFERROR(AB243/$BA$19,0)</f>
        <v>1.4746064102008067E-3</v>
      </c>
      <c r="AF243" s="380">
        <v>208708310</v>
      </c>
      <c r="AG243" s="380">
        <v>235</v>
      </c>
      <c r="AH243" s="226" t="s">
        <v>149</v>
      </c>
      <c r="AI243" s="44">
        <v>6775797</v>
      </c>
      <c r="AJ243" s="43">
        <f>IFERROR(AI243/AF243,"-")</f>
        <v>3.2465391531367391E-2</v>
      </c>
      <c r="AK243" s="44">
        <v>57</v>
      </c>
      <c r="AL243" s="43">
        <f>IFERROR(AK243/AG243,"-")</f>
        <v>0.24255319148936169</v>
      </c>
      <c r="AM243" s="186">
        <f t="shared" si="104"/>
        <v>118873.63157894737</v>
      </c>
      <c r="AN243" s="198">
        <f>IFERROR(AK243/$BA$19,0)</f>
        <v>2.4721342759248819E-3</v>
      </c>
      <c r="AO243" s="380">
        <f>SUM(E243,N243,W243,AF243)</f>
        <v>1511397380</v>
      </c>
      <c r="AP243" s="400">
        <f>SUM(F243,O243,X243,AG243)</f>
        <v>2094</v>
      </c>
      <c r="AQ243" s="226" t="s">
        <v>149</v>
      </c>
      <c r="AR243" s="44">
        <f t="shared" ref="AR243:AR258" si="118">SUM(H243,Q243,Z243,AI243)</f>
        <v>30383505</v>
      </c>
      <c r="AS243" s="43">
        <f>IFERROR(AR243/AO243,"-")</f>
        <v>2.0102922899072381E-2</v>
      </c>
      <c r="AT243" s="44">
        <f t="shared" si="100"/>
        <v>410</v>
      </c>
      <c r="AU243" s="43">
        <f>IFERROR(AT243/AP243,"-")</f>
        <v>0.19579751671442217</v>
      </c>
      <c r="AV243" s="186">
        <f t="shared" si="105"/>
        <v>74106.109756097561</v>
      </c>
      <c r="AW243" s="198">
        <f>IFERROR(AT243/$BA$19,0)</f>
        <v>1.7782018475950904E-2</v>
      </c>
      <c r="AX243" s="217"/>
      <c r="BE243" s="277"/>
      <c r="BG243" s="142"/>
      <c r="BH243" s="264"/>
    </row>
    <row r="244" spans="2:60" s="20" customFormat="1">
      <c r="B244" s="381"/>
      <c r="C244" s="383"/>
      <c r="D244" s="383"/>
      <c r="E244" s="371"/>
      <c r="F244" s="371"/>
      <c r="G244" s="227" t="s">
        <v>150</v>
      </c>
      <c r="H244" s="46">
        <v>20723819</v>
      </c>
      <c r="I244" s="45">
        <f>IFERROR(H244/E243,"-")</f>
        <v>2.2356065765811325E-2</v>
      </c>
      <c r="J244" s="46">
        <v>401</v>
      </c>
      <c r="K244" s="45">
        <f>IFERROR(J244/F243,"-")</f>
        <v>0.27297481279782165</v>
      </c>
      <c r="L244" s="187">
        <f t="shared" si="101"/>
        <v>51680.346633416462</v>
      </c>
      <c r="M244" s="199">
        <f t="shared" ref="M244:M259" si="119">IFERROR(J244/$BA$19,0)</f>
        <v>1.7391681485015395E-2</v>
      </c>
      <c r="N244" s="371"/>
      <c r="O244" s="371"/>
      <c r="P244" s="227" t="s">
        <v>150</v>
      </c>
      <c r="Q244" s="46">
        <v>2672094</v>
      </c>
      <c r="R244" s="45">
        <f>IFERROR(Q244/N243,"-")</f>
        <v>1.0905829515883095E-2</v>
      </c>
      <c r="S244" s="46">
        <v>75</v>
      </c>
      <c r="T244" s="45">
        <f>IFERROR(S244/O243,"-")</f>
        <v>0.29761904761904762</v>
      </c>
      <c r="U244" s="187">
        <f t="shared" si="102"/>
        <v>35627.919999999998</v>
      </c>
      <c r="V244" s="199">
        <f t="shared" ref="V244:V259" si="120">IFERROR(S244/$BA$19,0)</f>
        <v>3.2528082577958973E-3</v>
      </c>
      <c r="W244" s="371"/>
      <c r="X244" s="371"/>
      <c r="Y244" s="227" t="s">
        <v>150</v>
      </c>
      <c r="Z244" s="46">
        <v>852328</v>
      </c>
      <c r="AA244" s="45">
        <f>IFERROR(Z244/W243,"-")</f>
        <v>6.5219918119285552E-3</v>
      </c>
      <c r="AB244" s="46">
        <v>43</v>
      </c>
      <c r="AC244" s="45">
        <f>IFERROR(AB244/X243,"-")</f>
        <v>0.31159420289855072</v>
      </c>
      <c r="AD244" s="187">
        <f t="shared" si="103"/>
        <v>19821.581395348836</v>
      </c>
      <c r="AE244" s="199">
        <f t="shared" ref="AE244:AE259" si="121">IFERROR(AB244/$BA$19,0)</f>
        <v>1.8649434011363143E-3</v>
      </c>
      <c r="AF244" s="371"/>
      <c r="AG244" s="371"/>
      <c r="AH244" s="227" t="s">
        <v>150</v>
      </c>
      <c r="AI244" s="46">
        <v>6019123</v>
      </c>
      <c r="AJ244" s="45">
        <f>IFERROR(AI244/AF243,"-")</f>
        <v>2.8839881842749816E-2</v>
      </c>
      <c r="AK244" s="46">
        <v>68</v>
      </c>
      <c r="AL244" s="45">
        <f>IFERROR(AK244/AG243,"-")</f>
        <v>0.28936170212765955</v>
      </c>
      <c r="AM244" s="187">
        <f t="shared" si="104"/>
        <v>88516.51470588235</v>
      </c>
      <c r="AN244" s="199">
        <f t="shared" ref="AN244:AN259" si="122">IFERROR(AK244/$BA$19,0)</f>
        <v>2.9492128204016135E-3</v>
      </c>
      <c r="AO244" s="371"/>
      <c r="AP244" s="401"/>
      <c r="AQ244" s="227" t="s">
        <v>150</v>
      </c>
      <c r="AR244" s="46">
        <f t="shared" si="118"/>
        <v>30267364</v>
      </c>
      <c r="AS244" s="45">
        <f>IFERROR(AR244/AO243,"-")</f>
        <v>2.0026079441794454E-2</v>
      </c>
      <c r="AT244" s="46">
        <f t="shared" si="100"/>
        <v>587</v>
      </c>
      <c r="AU244" s="45">
        <f>IFERROR(AT244/AP243,"-")</f>
        <v>0.28032473734479463</v>
      </c>
      <c r="AV244" s="187">
        <f t="shared" si="105"/>
        <v>51562.800681431007</v>
      </c>
      <c r="AW244" s="199">
        <f t="shared" ref="AW244:AW259" si="123">IFERROR(AT244/$BA$19,0)</f>
        <v>2.5458645964349221E-2</v>
      </c>
      <c r="AX244" s="217"/>
      <c r="BE244" s="277"/>
      <c r="BG244" s="142"/>
      <c r="BH244" s="264"/>
    </row>
    <row r="245" spans="2:60" s="20" customFormat="1">
      <c r="B245" s="381"/>
      <c r="C245" s="383"/>
      <c r="D245" s="383"/>
      <c r="E245" s="371"/>
      <c r="F245" s="371"/>
      <c r="G245" s="228" t="s">
        <v>151</v>
      </c>
      <c r="H245" s="46">
        <v>21064169</v>
      </c>
      <c r="I245" s="45">
        <f>IFERROR(H245/E243,"-")</f>
        <v>2.272322236872288E-2</v>
      </c>
      <c r="J245" s="46">
        <v>417</v>
      </c>
      <c r="K245" s="45">
        <f>IFERROR(J245/F243,"-")</f>
        <v>0.28386657590197412</v>
      </c>
      <c r="L245" s="187">
        <f t="shared" si="101"/>
        <v>50513.594724220624</v>
      </c>
      <c r="M245" s="199">
        <f t="shared" si="119"/>
        <v>1.8085613913345188E-2</v>
      </c>
      <c r="N245" s="371"/>
      <c r="O245" s="371"/>
      <c r="P245" s="228" t="s">
        <v>151</v>
      </c>
      <c r="Q245" s="46">
        <v>4320807</v>
      </c>
      <c r="R245" s="45">
        <f>IFERROR(Q245/N243,"-")</f>
        <v>1.7634852858108396E-2</v>
      </c>
      <c r="S245" s="46">
        <v>77</v>
      </c>
      <c r="T245" s="45">
        <f>IFERROR(S245/O243,"-")</f>
        <v>0.30555555555555558</v>
      </c>
      <c r="U245" s="187">
        <f t="shared" si="102"/>
        <v>56114.376623376622</v>
      </c>
      <c r="V245" s="199">
        <f t="shared" si="120"/>
        <v>3.339549811337121E-3</v>
      </c>
      <c r="W245" s="371"/>
      <c r="X245" s="371"/>
      <c r="Y245" s="228" t="s">
        <v>151</v>
      </c>
      <c r="Z245" s="46">
        <v>2051890</v>
      </c>
      <c r="AA245" s="45">
        <f>IFERROR(Z245/W243,"-")</f>
        <v>1.5701009211216907E-2</v>
      </c>
      <c r="AB245" s="46">
        <v>45</v>
      </c>
      <c r="AC245" s="45">
        <f>IFERROR(AB245/X243,"-")</f>
        <v>0.32608695652173914</v>
      </c>
      <c r="AD245" s="187">
        <f t="shared" si="103"/>
        <v>45597.555555555555</v>
      </c>
      <c r="AE245" s="199">
        <f t="shared" si="121"/>
        <v>1.9516849546775384E-3</v>
      </c>
      <c r="AF245" s="371"/>
      <c r="AG245" s="371"/>
      <c r="AH245" s="228" t="s">
        <v>151</v>
      </c>
      <c r="AI245" s="46">
        <v>3631211</v>
      </c>
      <c r="AJ245" s="45">
        <f>IFERROR(AI245/AF243,"-")</f>
        <v>1.7398497453215925E-2</v>
      </c>
      <c r="AK245" s="46">
        <v>80</v>
      </c>
      <c r="AL245" s="45">
        <f>IFERROR(AK245/AG243,"-")</f>
        <v>0.34042553191489361</v>
      </c>
      <c r="AM245" s="187">
        <f t="shared" si="104"/>
        <v>45390.137499999997</v>
      </c>
      <c r="AN245" s="199">
        <f t="shared" si="122"/>
        <v>3.469662141648957E-3</v>
      </c>
      <c r="AO245" s="371"/>
      <c r="AP245" s="401"/>
      <c r="AQ245" s="228" t="s">
        <v>151</v>
      </c>
      <c r="AR245" s="46">
        <f t="shared" si="118"/>
        <v>31068077</v>
      </c>
      <c r="AS245" s="45">
        <f>IFERROR(AR245/AO243,"-")</f>
        <v>2.0555862681196392E-2</v>
      </c>
      <c r="AT245" s="46">
        <f t="shared" si="100"/>
        <v>619</v>
      </c>
      <c r="AU245" s="45">
        <f>IFERROR(AT245/AP243,"-")</f>
        <v>0.29560649474689588</v>
      </c>
      <c r="AV245" s="187">
        <f t="shared" si="105"/>
        <v>50190.754442649435</v>
      </c>
      <c r="AW245" s="199">
        <f t="shared" si="123"/>
        <v>2.6846510821008803E-2</v>
      </c>
      <c r="AX245" s="217"/>
      <c r="BE245" s="277"/>
      <c r="BG245" s="142"/>
      <c r="BH245" s="264"/>
    </row>
    <row r="246" spans="2:60" s="20" customFormat="1">
      <c r="B246" s="381"/>
      <c r="C246" s="383"/>
      <c r="D246" s="383"/>
      <c r="E246" s="371"/>
      <c r="F246" s="371"/>
      <c r="G246" s="228" t="s">
        <v>152</v>
      </c>
      <c r="H246" s="46">
        <v>2769455</v>
      </c>
      <c r="I246" s="45">
        <f>IFERROR(H246/E243,"-")</f>
        <v>2.9875824583999217E-3</v>
      </c>
      <c r="J246" s="46">
        <v>67</v>
      </c>
      <c r="K246" s="45">
        <f>IFERROR(J246/F243,"-")</f>
        <v>4.5609257998638526E-2</v>
      </c>
      <c r="L246" s="187">
        <f t="shared" si="101"/>
        <v>41335.149253731346</v>
      </c>
      <c r="M246" s="199">
        <f t="shared" si="119"/>
        <v>2.9058420436310012E-3</v>
      </c>
      <c r="N246" s="371"/>
      <c r="O246" s="371"/>
      <c r="P246" s="228" t="s">
        <v>152</v>
      </c>
      <c r="Q246" s="46">
        <v>180611</v>
      </c>
      <c r="R246" s="45">
        <f>IFERROR(Q246/N243,"-")</f>
        <v>7.3714202220923433E-4</v>
      </c>
      <c r="S246" s="46">
        <v>13</v>
      </c>
      <c r="T246" s="45">
        <f>IFERROR(S246/O243,"-")</f>
        <v>5.1587301587301584E-2</v>
      </c>
      <c r="U246" s="187">
        <f t="shared" si="102"/>
        <v>13893.153846153846</v>
      </c>
      <c r="V246" s="199">
        <f t="shared" si="120"/>
        <v>5.6382009801795555E-4</v>
      </c>
      <c r="W246" s="371"/>
      <c r="X246" s="371"/>
      <c r="Y246" s="228" t="s">
        <v>152</v>
      </c>
      <c r="Z246" s="46">
        <v>130435</v>
      </c>
      <c r="AA246" s="45">
        <f>IFERROR(Z246/W243,"-")</f>
        <v>9.9808524651179027E-4</v>
      </c>
      <c r="AB246" s="46">
        <v>8</v>
      </c>
      <c r="AC246" s="45">
        <f>IFERROR(AB246/X243,"-")</f>
        <v>5.7971014492753624E-2</v>
      </c>
      <c r="AD246" s="187">
        <f t="shared" si="103"/>
        <v>16304.375</v>
      </c>
      <c r="AE246" s="199">
        <f t="shared" si="121"/>
        <v>3.4696621416489571E-4</v>
      </c>
      <c r="AF246" s="371"/>
      <c r="AG246" s="371"/>
      <c r="AH246" s="228" t="s">
        <v>152</v>
      </c>
      <c r="AI246" s="46">
        <v>147701</v>
      </c>
      <c r="AJ246" s="45">
        <f>IFERROR(AI246/AF243,"-")</f>
        <v>7.0769103539768011E-4</v>
      </c>
      <c r="AK246" s="46">
        <v>12</v>
      </c>
      <c r="AL246" s="45">
        <f>IFERROR(AK246/AG243,"-")</f>
        <v>5.106382978723404E-2</v>
      </c>
      <c r="AM246" s="187">
        <f t="shared" si="104"/>
        <v>12308.416666666666</v>
      </c>
      <c r="AN246" s="199">
        <f t="shared" si="122"/>
        <v>5.2044932124734359E-4</v>
      </c>
      <c r="AO246" s="371"/>
      <c r="AP246" s="401"/>
      <c r="AQ246" s="228" t="s">
        <v>152</v>
      </c>
      <c r="AR246" s="46">
        <f t="shared" si="118"/>
        <v>3228202</v>
      </c>
      <c r="AS246" s="45">
        <f>IFERROR(AR246/AO243,"-")</f>
        <v>2.1359055154641063E-3</v>
      </c>
      <c r="AT246" s="46">
        <f t="shared" si="100"/>
        <v>100</v>
      </c>
      <c r="AU246" s="45">
        <f>IFERROR(AT246/AP243,"-")</f>
        <v>4.775549188156638E-2</v>
      </c>
      <c r="AV246" s="187">
        <f t="shared" si="105"/>
        <v>32282.02</v>
      </c>
      <c r="AW246" s="199">
        <f t="shared" si="123"/>
        <v>4.3370776770611961E-3</v>
      </c>
      <c r="AX246" s="217"/>
      <c r="BE246" s="277"/>
      <c r="BG246" s="142"/>
      <c r="BH246" s="264"/>
    </row>
    <row r="247" spans="2:60" s="20" customFormat="1">
      <c r="B247" s="381"/>
      <c r="C247" s="383"/>
      <c r="D247" s="383"/>
      <c r="E247" s="371"/>
      <c r="F247" s="371"/>
      <c r="G247" s="228" t="s">
        <v>153</v>
      </c>
      <c r="H247" s="46">
        <v>27735277</v>
      </c>
      <c r="I247" s="45">
        <f>IFERROR(H247/E243,"-")</f>
        <v>2.9919759318733398E-2</v>
      </c>
      <c r="J247" s="46">
        <v>510</v>
      </c>
      <c r="K247" s="45">
        <f>IFERROR(J247/F243,"-")</f>
        <v>0.34717494894486045</v>
      </c>
      <c r="L247" s="187">
        <f t="shared" si="101"/>
        <v>54382.896078431375</v>
      </c>
      <c r="M247" s="199">
        <f t="shared" si="119"/>
        <v>2.2119096153012101E-2</v>
      </c>
      <c r="N247" s="371"/>
      <c r="O247" s="371"/>
      <c r="P247" s="228" t="s">
        <v>153</v>
      </c>
      <c r="Q247" s="46">
        <v>9310563</v>
      </c>
      <c r="R247" s="45">
        <f>IFERROR(Q247/N243,"-")</f>
        <v>3.799994041186016E-2</v>
      </c>
      <c r="S247" s="46">
        <v>99</v>
      </c>
      <c r="T247" s="45">
        <f>IFERROR(S247/O243,"-")</f>
        <v>0.39285714285714285</v>
      </c>
      <c r="U247" s="187">
        <f t="shared" si="102"/>
        <v>94046.090909090912</v>
      </c>
      <c r="V247" s="199">
        <f t="shared" si="120"/>
        <v>4.2937069002905838E-3</v>
      </c>
      <c r="W247" s="371"/>
      <c r="X247" s="371"/>
      <c r="Y247" s="228" t="s">
        <v>153</v>
      </c>
      <c r="Z247" s="46">
        <v>6138773</v>
      </c>
      <c r="AA247" s="45">
        <f>IFERROR(Z247/W243,"-")</f>
        <v>4.6973732226664025E-2</v>
      </c>
      <c r="AB247" s="46">
        <v>61</v>
      </c>
      <c r="AC247" s="45">
        <f>IFERROR(AB247/X243,"-")</f>
        <v>0.4420289855072464</v>
      </c>
      <c r="AD247" s="187">
        <f t="shared" si="103"/>
        <v>100635.62295081967</v>
      </c>
      <c r="AE247" s="199">
        <f t="shared" si="121"/>
        <v>2.6456173830073297E-3</v>
      </c>
      <c r="AF247" s="371"/>
      <c r="AG247" s="371"/>
      <c r="AH247" s="228" t="s">
        <v>153</v>
      </c>
      <c r="AI247" s="46">
        <v>8002334</v>
      </c>
      <c r="AJ247" s="45">
        <f>IFERROR(AI247/AF243,"-")</f>
        <v>3.8342191549536289E-2</v>
      </c>
      <c r="AK247" s="46">
        <v>100</v>
      </c>
      <c r="AL247" s="45">
        <f>IFERROR(AK247/AG243,"-")</f>
        <v>0.42553191489361702</v>
      </c>
      <c r="AM247" s="187">
        <f t="shared" si="104"/>
        <v>80023.34</v>
      </c>
      <c r="AN247" s="199">
        <f t="shared" si="122"/>
        <v>4.3370776770611961E-3</v>
      </c>
      <c r="AO247" s="371"/>
      <c r="AP247" s="401"/>
      <c r="AQ247" s="228" t="s">
        <v>153</v>
      </c>
      <c r="AR247" s="46">
        <f t="shared" si="118"/>
        <v>51186947</v>
      </c>
      <c r="AS247" s="45">
        <f>IFERROR(AR247/AO243,"-")</f>
        <v>3.3867299015696323E-2</v>
      </c>
      <c r="AT247" s="46">
        <f t="shared" si="100"/>
        <v>770</v>
      </c>
      <c r="AU247" s="45">
        <f>IFERROR(AT247/AP243,"-")</f>
        <v>0.36771728748806115</v>
      </c>
      <c r="AV247" s="187">
        <f t="shared" si="105"/>
        <v>66476.55454545455</v>
      </c>
      <c r="AW247" s="199">
        <f t="shared" si="123"/>
        <v>3.3395498113371211E-2</v>
      </c>
      <c r="AX247" s="217"/>
      <c r="BE247" s="277"/>
      <c r="BG247" s="142"/>
      <c r="BH247" s="264"/>
    </row>
    <row r="248" spans="2:60" s="20" customFormat="1">
      <c r="B248" s="381"/>
      <c r="C248" s="383"/>
      <c r="D248" s="383"/>
      <c r="E248" s="371"/>
      <c r="F248" s="371"/>
      <c r="G248" s="228" t="s">
        <v>154</v>
      </c>
      <c r="H248" s="46">
        <v>37590712</v>
      </c>
      <c r="I248" s="45">
        <f>IFERROR(H248/E243,"-")</f>
        <v>4.0551426822231611E-2</v>
      </c>
      <c r="J248" s="46">
        <v>589</v>
      </c>
      <c r="K248" s="45">
        <f>IFERROR(J248/F243,"-")</f>
        <v>0.40095302927161336</v>
      </c>
      <c r="L248" s="187">
        <f t="shared" si="101"/>
        <v>63821.242784380309</v>
      </c>
      <c r="M248" s="199">
        <f t="shared" si="119"/>
        <v>2.5545387517890445E-2</v>
      </c>
      <c r="N248" s="371"/>
      <c r="O248" s="371"/>
      <c r="P248" s="228" t="s">
        <v>154</v>
      </c>
      <c r="Q248" s="46">
        <v>8650834</v>
      </c>
      <c r="R248" s="45">
        <f>IFERROR(Q248/N243,"-")</f>
        <v>3.5307336034662337E-2</v>
      </c>
      <c r="S248" s="46">
        <v>114</v>
      </c>
      <c r="T248" s="45">
        <f>IFERROR(S248/O243,"-")</f>
        <v>0.45238095238095238</v>
      </c>
      <c r="U248" s="187">
        <f t="shared" si="102"/>
        <v>75884.508771929832</v>
      </c>
      <c r="V248" s="199">
        <f t="shared" si="120"/>
        <v>4.9442685518497637E-3</v>
      </c>
      <c r="W248" s="371"/>
      <c r="X248" s="371"/>
      <c r="Y248" s="228" t="s">
        <v>154</v>
      </c>
      <c r="Z248" s="46">
        <v>5852599</v>
      </c>
      <c r="AA248" s="45">
        <f>IFERROR(Z248/W243,"-")</f>
        <v>4.4783936180087067E-2</v>
      </c>
      <c r="AB248" s="46">
        <v>75</v>
      </c>
      <c r="AC248" s="45">
        <f>IFERROR(AB248/X243,"-")</f>
        <v>0.54347826086956519</v>
      </c>
      <c r="AD248" s="187">
        <f t="shared" si="103"/>
        <v>78034.653333333335</v>
      </c>
      <c r="AE248" s="199">
        <f t="shared" si="121"/>
        <v>3.2528082577958973E-3</v>
      </c>
      <c r="AF248" s="371"/>
      <c r="AG248" s="371"/>
      <c r="AH248" s="228" t="s">
        <v>154</v>
      </c>
      <c r="AI248" s="46">
        <v>8369609</v>
      </c>
      <c r="AJ248" s="45">
        <f>IFERROR(AI248/AF243,"-")</f>
        <v>4.010194419187238E-2</v>
      </c>
      <c r="AK248" s="46">
        <v>109</v>
      </c>
      <c r="AL248" s="45">
        <f>IFERROR(AK248/AG243,"-")</f>
        <v>0.46382978723404256</v>
      </c>
      <c r="AM248" s="187">
        <f t="shared" si="104"/>
        <v>76785.403669724765</v>
      </c>
      <c r="AN248" s="199">
        <f t="shared" si="122"/>
        <v>4.7274146679967041E-3</v>
      </c>
      <c r="AO248" s="371"/>
      <c r="AP248" s="401"/>
      <c r="AQ248" s="228" t="s">
        <v>154</v>
      </c>
      <c r="AR248" s="46">
        <f t="shared" si="118"/>
        <v>60463754</v>
      </c>
      <c r="AS248" s="45">
        <f>IFERROR(AR248/AO243,"-")</f>
        <v>4.0005199691427282E-2</v>
      </c>
      <c r="AT248" s="46">
        <f t="shared" si="100"/>
        <v>887</v>
      </c>
      <c r="AU248" s="45">
        <f>IFERROR(AT248/AP243,"-")</f>
        <v>0.42359121298949381</v>
      </c>
      <c r="AV248" s="187">
        <f t="shared" si="105"/>
        <v>68166.577226606532</v>
      </c>
      <c r="AW248" s="199">
        <f t="shared" si="123"/>
        <v>3.8469878995532808E-2</v>
      </c>
      <c r="AX248" s="217"/>
      <c r="BE248" s="277"/>
      <c r="BG248" s="142"/>
      <c r="BH248" s="264"/>
    </row>
    <row r="249" spans="2:60" s="20" customFormat="1">
      <c r="B249" s="381"/>
      <c r="C249" s="383"/>
      <c r="D249" s="383"/>
      <c r="E249" s="371"/>
      <c r="F249" s="371"/>
      <c r="G249" s="228" t="s">
        <v>155</v>
      </c>
      <c r="H249" s="46">
        <v>13249898</v>
      </c>
      <c r="I249" s="45">
        <f>IFERROR(H249/E243,"-")</f>
        <v>1.4293484761582407E-2</v>
      </c>
      <c r="J249" s="46">
        <v>125</v>
      </c>
      <c r="K249" s="45">
        <f>IFERROR(J249/F243,"-")</f>
        <v>8.5091899251191289E-2</v>
      </c>
      <c r="L249" s="187">
        <f t="shared" si="101"/>
        <v>105999.18399999999</v>
      </c>
      <c r="M249" s="199">
        <f t="shared" si="119"/>
        <v>5.4213470963264954E-3</v>
      </c>
      <c r="N249" s="371"/>
      <c r="O249" s="371"/>
      <c r="P249" s="228" t="s">
        <v>155</v>
      </c>
      <c r="Q249" s="46">
        <v>7968023</v>
      </c>
      <c r="R249" s="45">
        <f>IFERROR(Q249/N243,"-")</f>
        <v>3.2520525257208534E-2</v>
      </c>
      <c r="S249" s="46">
        <v>29</v>
      </c>
      <c r="T249" s="45">
        <f>IFERROR(S249/O243,"-")</f>
        <v>0.11507936507936507</v>
      </c>
      <c r="U249" s="187">
        <f t="shared" si="102"/>
        <v>274759.41379310342</v>
      </c>
      <c r="V249" s="199">
        <f t="shared" si="120"/>
        <v>1.2577525263477469E-3</v>
      </c>
      <c r="W249" s="371"/>
      <c r="X249" s="371"/>
      <c r="Y249" s="228" t="s">
        <v>155</v>
      </c>
      <c r="Z249" s="46">
        <v>870098</v>
      </c>
      <c r="AA249" s="45">
        <f>IFERROR(Z249/W243,"-")</f>
        <v>6.6579673923365329E-3</v>
      </c>
      <c r="AB249" s="46">
        <v>19</v>
      </c>
      <c r="AC249" s="45">
        <f>IFERROR(AB249/X243,"-")</f>
        <v>0.13768115942028986</v>
      </c>
      <c r="AD249" s="187">
        <f t="shared" si="103"/>
        <v>45794.631578947367</v>
      </c>
      <c r="AE249" s="199">
        <f t="shared" si="121"/>
        <v>8.2404475864162729E-4</v>
      </c>
      <c r="AF249" s="371"/>
      <c r="AG249" s="371"/>
      <c r="AH249" s="228" t="s">
        <v>155</v>
      </c>
      <c r="AI249" s="46">
        <v>6960702</v>
      </c>
      <c r="AJ249" s="45">
        <f>IFERROR(AI249/AF243,"-")</f>
        <v>3.335134092169114E-2</v>
      </c>
      <c r="AK249" s="46">
        <v>35</v>
      </c>
      <c r="AL249" s="45">
        <f>IFERROR(AK249/AG243,"-")</f>
        <v>0.14893617021276595</v>
      </c>
      <c r="AM249" s="187">
        <f t="shared" si="104"/>
        <v>198877.2</v>
      </c>
      <c r="AN249" s="199">
        <f t="shared" si="122"/>
        <v>1.5179771869714186E-3</v>
      </c>
      <c r="AO249" s="371"/>
      <c r="AP249" s="401"/>
      <c r="AQ249" s="228" t="s">
        <v>155</v>
      </c>
      <c r="AR249" s="46">
        <f t="shared" si="118"/>
        <v>29048721</v>
      </c>
      <c r="AS249" s="45">
        <f>IFERROR(AR249/AO243,"-")</f>
        <v>1.9219777263342879E-2</v>
      </c>
      <c r="AT249" s="46">
        <f t="shared" si="100"/>
        <v>208</v>
      </c>
      <c r="AU249" s="45">
        <f>IFERROR(AT249/AP243,"-")</f>
        <v>9.9331423113658071E-2</v>
      </c>
      <c r="AV249" s="187">
        <f t="shared" si="105"/>
        <v>139657.3125</v>
      </c>
      <c r="AW249" s="199">
        <f t="shared" si="123"/>
        <v>9.0211215682872888E-3</v>
      </c>
      <c r="AX249" s="217"/>
      <c r="BE249" s="277"/>
      <c r="BG249" s="142"/>
      <c r="BH249" s="264"/>
    </row>
    <row r="250" spans="2:60" s="20" customFormat="1">
      <c r="B250" s="381"/>
      <c r="C250" s="383"/>
      <c r="D250" s="383"/>
      <c r="E250" s="371"/>
      <c r="F250" s="371"/>
      <c r="G250" s="228" t="s">
        <v>165</v>
      </c>
      <c r="H250" s="46">
        <v>0</v>
      </c>
      <c r="I250" s="45">
        <f>IFERROR(H250/E243,"-")</f>
        <v>0</v>
      </c>
      <c r="J250" s="46">
        <v>0</v>
      </c>
      <c r="K250" s="45">
        <f>IFERROR(J250/F243,"-")</f>
        <v>0</v>
      </c>
      <c r="L250" s="187" t="str">
        <f t="shared" si="101"/>
        <v>-</v>
      </c>
      <c r="M250" s="199">
        <f t="shared" si="119"/>
        <v>0</v>
      </c>
      <c r="N250" s="371"/>
      <c r="O250" s="371"/>
      <c r="P250" s="228" t="s">
        <v>165</v>
      </c>
      <c r="Q250" s="46">
        <v>0</v>
      </c>
      <c r="R250" s="45">
        <f>IFERROR(Q250/N243,"-")</f>
        <v>0</v>
      </c>
      <c r="S250" s="46">
        <v>0</v>
      </c>
      <c r="T250" s="45">
        <f>IFERROR(S250/O243,"-")</f>
        <v>0</v>
      </c>
      <c r="U250" s="187" t="str">
        <f t="shared" si="102"/>
        <v>-</v>
      </c>
      <c r="V250" s="199">
        <f t="shared" si="120"/>
        <v>0</v>
      </c>
      <c r="W250" s="371"/>
      <c r="X250" s="371"/>
      <c r="Y250" s="228" t="s">
        <v>165</v>
      </c>
      <c r="Z250" s="46">
        <v>0</v>
      </c>
      <c r="AA250" s="45">
        <f>IFERROR(Z250/W243,"-")</f>
        <v>0</v>
      </c>
      <c r="AB250" s="46">
        <v>0</v>
      </c>
      <c r="AC250" s="45">
        <f>IFERROR(AB250/X243,"-")</f>
        <v>0</v>
      </c>
      <c r="AD250" s="187" t="str">
        <f t="shared" si="103"/>
        <v>-</v>
      </c>
      <c r="AE250" s="199">
        <f t="shared" si="121"/>
        <v>0</v>
      </c>
      <c r="AF250" s="371"/>
      <c r="AG250" s="371"/>
      <c r="AH250" s="228" t="s">
        <v>165</v>
      </c>
      <c r="AI250" s="46">
        <v>0</v>
      </c>
      <c r="AJ250" s="45">
        <f>IFERROR(AI250/AF243,"-")</f>
        <v>0</v>
      </c>
      <c r="AK250" s="46">
        <v>0</v>
      </c>
      <c r="AL250" s="45">
        <f>IFERROR(AK250/AG243,"-")</f>
        <v>0</v>
      </c>
      <c r="AM250" s="187" t="str">
        <f t="shared" si="104"/>
        <v>-</v>
      </c>
      <c r="AN250" s="199">
        <f t="shared" si="122"/>
        <v>0</v>
      </c>
      <c r="AO250" s="371"/>
      <c r="AP250" s="401"/>
      <c r="AQ250" s="228" t="s">
        <v>165</v>
      </c>
      <c r="AR250" s="46">
        <f t="shared" si="118"/>
        <v>0</v>
      </c>
      <c r="AS250" s="45">
        <f>IFERROR(AR250/AO243,"-")</f>
        <v>0</v>
      </c>
      <c r="AT250" s="46">
        <f t="shared" si="100"/>
        <v>0</v>
      </c>
      <c r="AU250" s="45">
        <f>IFERROR(AT250/AP243,"-")</f>
        <v>0</v>
      </c>
      <c r="AV250" s="187" t="str">
        <f t="shared" si="105"/>
        <v>-</v>
      </c>
      <c r="AW250" s="199">
        <f t="shared" si="123"/>
        <v>0</v>
      </c>
      <c r="AX250" s="217"/>
      <c r="BE250" s="277"/>
      <c r="BG250" s="142"/>
      <c r="BH250" s="264"/>
    </row>
    <row r="251" spans="2:60" s="20" customFormat="1">
      <c r="B251" s="381"/>
      <c r="C251" s="383"/>
      <c r="D251" s="383"/>
      <c r="E251" s="371"/>
      <c r="F251" s="371"/>
      <c r="G251" s="228" t="s">
        <v>156</v>
      </c>
      <c r="H251" s="46">
        <v>366642</v>
      </c>
      <c r="I251" s="45">
        <f>IFERROR(H251/E243,"-")</f>
        <v>3.9551941003289966E-4</v>
      </c>
      <c r="J251" s="46">
        <v>12</v>
      </c>
      <c r="K251" s="45">
        <f>IFERROR(J251/F243,"-")</f>
        <v>8.168822328114363E-3</v>
      </c>
      <c r="L251" s="187">
        <f t="shared" si="101"/>
        <v>30553.5</v>
      </c>
      <c r="M251" s="199">
        <f t="shared" si="119"/>
        <v>5.2044932124734359E-4</v>
      </c>
      <c r="N251" s="371"/>
      <c r="O251" s="371"/>
      <c r="P251" s="228" t="s">
        <v>156</v>
      </c>
      <c r="Q251" s="46">
        <v>44500</v>
      </c>
      <c r="R251" s="45">
        <f>IFERROR(Q251/N243,"-")</f>
        <v>1.8162138512222914E-4</v>
      </c>
      <c r="S251" s="46">
        <v>4</v>
      </c>
      <c r="T251" s="45">
        <f>IFERROR(S251/O243,"-")</f>
        <v>1.5873015873015872E-2</v>
      </c>
      <c r="U251" s="187">
        <f t="shared" si="102"/>
        <v>11125</v>
      </c>
      <c r="V251" s="199">
        <f t="shared" si="120"/>
        <v>1.7348310708244785E-4</v>
      </c>
      <c r="W251" s="371"/>
      <c r="X251" s="371"/>
      <c r="Y251" s="228" t="s">
        <v>156</v>
      </c>
      <c r="Z251" s="46">
        <v>28404</v>
      </c>
      <c r="AA251" s="45">
        <f>IFERROR(Z251/W243,"-")</f>
        <v>2.1734667337693786E-4</v>
      </c>
      <c r="AB251" s="46">
        <v>3</v>
      </c>
      <c r="AC251" s="45">
        <f>IFERROR(AB251/X243,"-")</f>
        <v>2.1739130434782608E-2</v>
      </c>
      <c r="AD251" s="187">
        <f t="shared" si="103"/>
        <v>9468</v>
      </c>
      <c r="AE251" s="199">
        <f t="shared" si="121"/>
        <v>1.301123303118359E-4</v>
      </c>
      <c r="AF251" s="371"/>
      <c r="AG251" s="371"/>
      <c r="AH251" s="228" t="s">
        <v>156</v>
      </c>
      <c r="AI251" s="46">
        <v>118380</v>
      </c>
      <c r="AJ251" s="45">
        <f>IFERROR(AI251/AF243,"-")</f>
        <v>5.6720309795043624E-4</v>
      </c>
      <c r="AK251" s="46">
        <v>5</v>
      </c>
      <c r="AL251" s="45">
        <f>IFERROR(AK251/AG243,"-")</f>
        <v>2.1276595744680851E-2</v>
      </c>
      <c r="AM251" s="187">
        <f t="shared" si="104"/>
        <v>23676</v>
      </c>
      <c r="AN251" s="199">
        <f t="shared" si="122"/>
        <v>2.1685388385305981E-4</v>
      </c>
      <c r="AO251" s="371"/>
      <c r="AP251" s="401"/>
      <c r="AQ251" s="228" t="s">
        <v>156</v>
      </c>
      <c r="AR251" s="46">
        <f t="shared" si="118"/>
        <v>557926</v>
      </c>
      <c r="AS251" s="45">
        <f>IFERROR(AR251/AO243,"-")</f>
        <v>3.69145803335983E-4</v>
      </c>
      <c r="AT251" s="46">
        <f t="shared" si="100"/>
        <v>24</v>
      </c>
      <c r="AU251" s="45">
        <f>IFERROR(AT251/AP243,"-")</f>
        <v>1.1461318051575931E-2</v>
      </c>
      <c r="AV251" s="187">
        <f t="shared" si="105"/>
        <v>23246.916666666668</v>
      </c>
      <c r="AW251" s="199">
        <f t="shared" si="123"/>
        <v>1.0408986424946872E-3</v>
      </c>
      <c r="AX251" s="217"/>
      <c r="BE251" s="277"/>
      <c r="BG251" s="142"/>
      <c r="BH251" s="264"/>
    </row>
    <row r="252" spans="2:60" s="20" customFormat="1">
      <c r="B252" s="381"/>
      <c r="C252" s="383"/>
      <c r="D252" s="383"/>
      <c r="E252" s="371"/>
      <c r="F252" s="371"/>
      <c r="G252" s="228" t="s">
        <v>157</v>
      </c>
      <c r="H252" s="46">
        <v>721169</v>
      </c>
      <c r="I252" s="45">
        <f>IFERROR(H252/E243,"-")</f>
        <v>7.7796961999448023E-4</v>
      </c>
      <c r="J252" s="46">
        <v>58</v>
      </c>
      <c r="K252" s="45">
        <f>IFERROR(J252/F243,"-")</f>
        <v>3.9482641252552755E-2</v>
      </c>
      <c r="L252" s="187">
        <f t="shared" si="101"/>
        <v>12433.948275862069</v>
      </c>
      <c r="M252" s="199">
        <f t="shared" si="119"/>
        <v>2.5155050526954937E-3</v>
      </c>
      <c r="N252" s="371"/>
      <c r="O252" s="371"/>
      <c r="P252" s="228" t="s">
        <v>157</v>
      </c>
      <c r="Q252" s="46">
        <v>318473</v>
      </c>
      <c r="R252" s="45">
        <f>IFERROR(Q252/N243,"-")</f>
        <v>1.2998091546973412E-3</v>
      </c>
      <c r="S252" s="46">
        <v>19</v>
      </c>
      <c r="T252" s="45">
        <f>IFERROR(S252/O243,"-")</f>
        <v>7.5396825396825393E-2</v>
      </c>
      <c r="U252" s="187">
        <f t="shared" si="102"/>
        <v>16761.736842105263</v>
      </c>
      <c r="V252" s="199">
        <f t="shared" si="120"/>
        <v>8.2404475864162729E-4</v>
      </c>
      <c r="W252" s="371"/>
      <c r="X252" s="371"/>
      <c r="Y252" s="228" t="s">
        <v>157</v>
      </c>
      <c r="Z252" s="46">
        <v>25003</v>
      </c>
      <c r="AA252" s="45">
        <f>IFERROR(Z252/W243,"-")</f>
        <v>1.9132230933824733E-4</v>
      </c>
      <c r="AB252" s="46">
        <v>9</v>
      </c>
      <c r="AC252" s="45">
        <f>IFERROR(AB252/X243,"-")</f>
        <v>6.5217391304347824E-2</v>
      </c>
      <c r="AD252" s="187">
        <f t="shared" si="103"/>
        <v>2778.1111111111113</v>
      </c>
      <c r="AE252" s="199">
        <f t="shared" si="121"/>
        <v>3.9033699093550767E-4</v>
      </c>
      <c r="AF252" s="371"/>
      <c r="AG252" s="371"/>
      <c r="AH252" s="228" t="s">
        <v>157</v>
      </c>
      <c r="AI252" s="46">
        <v>298336</v>
      </c>
      <c r="AJ252" s="45">
        <f>IFERROR(AI252/AF243,"-")</f>
        <v>1.4294399681545982E-3</v>
      </c>
      <c r="AK252" s="46">
        <v>18</v>
      </c>
      <c r="AL252" s="45">
        <f>IFERROR(AK252/AG243,"-")</f>
        <v>7.6595744680851063E-2</v>
      </c>
      <c r="AM252" s="187">
        <f t="shared" si="104"/>
        <v>16574.222222222223</v>
      </c>
      <c r="AN252" s="199">
        <f t="shared" si="122"/>
        <v>7.8067398187101533E-4</v>
      </c>
      <c r="AO252" s="371"/>
      <c r="AP252" s="401"/>
      <c r="AQ252" s="228" t="s">
        <v>157</v>
      </c>
      <c r="AR252" s="46">
        <f t="shared" si="118"/>
        <v>1362981</v>
      </c>
      <c r="AS252" s="45">
        <f>IFERROR(AR252/AO243,"-")</f>
        <v>9.0180188085280393E-4</v>
      </c>
      <c r="AT252" s="46">
        <f t="shared" si="100"/>
        <v>104</v>
      </c>
      <c r="AU252" s="45">
        <f>IFERROR(AT252/AP243,"-")</f>
        <v>4.9665711556829036E-2</v>
      </c>
      <c r="AV252" s="187">
        <f t="shared" si="105"/>
        <v>13105.586538461539</v>
      </c>
      <c r="AW252" s="199">
        <f t="shared" si="123"/>
        <v>4.5105607841436444E-3</v>
      </c>
      <c r="AX252" s="217"/>
      <c r="BE252" s="277"/>
      <c r="BG252" s="142"/>
      <c r="BH252" s="264"/>
    </row>
    <row r="253" spans="2:60" s="20" customFormat="1">
      <c r="B253" s="381"/>
      <c r="C253" s="383"/>
      <c r="D253" s="383"/>
      <c r="E253" s="371"/>
      <c r="F253" s="371"/>
      <c r="G253" s="228" t="s">
        <v>158</v>
      </c>
      <c r="H253" s="46">
        <v>638345</v>
      </c>
      <c r="I253" s="45">
        <f>IFERROR(H253/E243,"-")</f>
        <v>6.8862224676237676E-4</v>
      </c>
      <c r="J253" s="46">
        <v>5</v>
      </c>
      <c r="K253" s="45">
        <f>IFERROR(J253/F243,"-")</f>
        <v>3.4036759700476512E-3</v>
      </c>
      <c r="L253" s="187">
        <f t="shared" si="101"/>
        <v>127669</v>
      </c>
      <c r="M253" s="199">
        <f t="shared" si="119"/>
        <v>2.1685388385305981E-4</v>
      </c>
      <c r="N253" s="371"/>
      <c r="O253" s="371"/>
      <c r="P253" s="228" t="s">
        <v>158</v>
      </c>
      <c r="Q253" s="46">
        <v>46454</v>
      </c>
      <c r="R253" s="45">
        <f>IFERROR(Q253/N243,"-")</f>
        <v>1.8959640054984345E-4</v>
      </c>
      <c r="S253" s="46">
        <v>3</v>
      </c>
      <c r="T253" s="45">
        <f>IFERROR(S253/O243,"-")</f>
        <v>1.1904761904761904E-2</v>
      </c>
      <c r="U253" s="187">
        <f t="shared" si="102"/>
        <v>15484.666666666666</v>
      </c>
      <c r="V253" s="199">
        <f t="shared" si="120"/>
        <v>1.301123303118359E-4</v>
      </c>
      <c r="W253" s="371"/>
      <c r="X253" s="371"/>
      <c r="Y253" s="228" t="s">
        <v>158</v>
      </c>
      <c r="Z253" s="46">
        <v>0</v>
      </c>
      <c r="AA253" s="45">
        <f>IFERROR(Z253/W243,"-")</f>
        <v>0</v>
      </c>
      <c r="AB253" s="46">
        <v>0</v>
      </c>
      <c r="AC253" s="45">
        <f>IFERROR(AB253/X243,"-")</f>
        <v>0</v>
      </c>
      <c r="AD253" s="187" t="str">
        <f t="shared" si="103"/>
        <v>-</v>
      </c>
      <c r="AE253" s="199">
        <f t="shared" si="121"/>
        <v>0</v>
      </c>
      <c r="AF253" s="371"/>
      <c r="AG253" s="371"/>
      <c r="AH253" s="228" t="s">
        <v>158</v>
      </c>
      <c r="AI253" s="46">
        <v>41863</v>
      </c>
      <c r="AJ253" s="45">
        <f>IFERROR(AI253/AF243,"-")</f>
        <v>2.0058137598833511E-4</v>
      </c>
      <c r="AK253" s="46">
        <v>4</v>
      </c>
      <c r="AL253" s="45">
        <f>IFERROR(AK253/AG243,"-")</f>
        <v>1.7021276595744681E-2</v>
      </c>
      <c r="AM253" s="187">
        <f t="shared" si="104"/>
        <v>10465.75</v>
      </c>
      <c r="AN253" s="199">
        <f t="shared" si="122"/>
        <v>1.7348310708244785E-4</v>
      </c>
      <c r="AO253" s="371"/>
      <c r="AP253" s="401"/>
      <c r="AQ253" s="228" t="s">
        <v>158</v>
      </c>
      <c r="AR253" s="46">
        <f t="shared" si="118"/>
        <v>726662</v>
      </c>
      <c r="AS253" s="45">
        <f>IFERROR(AR253/AO243,"-")</f>
        <v>4.8078818291983543E-4</v>
      </c>
      <c r="AT253" s="46">
        <f t="shared" si="100"/>
        <v>12</v>
      </c>
      <c r="AU253" s="45">
        <f>IFERROR(AT253/AP243,"-")</f>
        <v>5.7306590257879654E-3</v>
      </c>
      <c r="AV253" s="187">
        <f t="shared" si="105"/>
        <v>60555.166666666664</v>
      </c>
      <c r="AW253" s="199">
        <f t="shared" si="123"/>
        <v>5.2044932124734359E-4</v>
      </c>
      <c r="AX253" s="217"/>
      <c r="BE253" s="277"/>
      <c r="BG253" s="142"/>
      <c r="BH253" s="264"/>
    </row>
    <row r="254" spans="2:60" s="20" customFormat="1">
      <c r="B254" s="381"/>
      <c r="C254" s="383"/>
      <c r="D254" s="383"/>
      <c r="E254" s="371"/>
      <c r="F254" s="371"/>
      <c r="G254" s="228" t="s">
        <v>159</v>
      </c>
      <c r="H254" s="46">
        <v>476042</v>
      </c>
      <c r="I254" s="45">
        <f>IFERROR(H254/E243,"-")</f>
        <v>5.1353595875781172E-4</v>
      </c>
      <c r="J254" s="46">
        <v>7</v>
      </c>
      <c r="K254" s="45">
        <f>IFERROR(J254/F243,"-")</f>
        <v>4.7651463580667122E-3</v>
      </c>
      <c r="L254" s="187">
        <f t="shared" si="101"/>
        <v>68006</v>
      </c>
      <c r="M254" s="199">
        <f t="shared" si="119"/>
        <v>3.0359543739428375E-4</v>
      </c>
      <c r="N254" s="371"/>
      <c r="O254" s="371"/>
      <c r="P254" s="228" t="s">
        <v>159</v>
      </c>
      <c r="Q254" s="46">
        <v>22613</v>
      </c>
      <c r="R254" s="45">
        <f>IFERROR(Q254/N243,"-")</f>
        <v>9.2292233298179051E-5</v>
      </c>
      <c r="S254" s="46">
        <v>1</v>
      </c>
      <c r="T254" s="45">
        <f>IFERROR(S254/O243,"-")</f>
        <v>3.968253968253968E-3</v>
      </c>
      <c r="U254" s="187">
        <f t="shared" si="102"/>
        <v>22613</v>
      </c>
      <c r="V254" s="199">
        <f t="shared" si="120"/>
        <v>4.3370776770611964E-5</v>
      </c>
      <c r="W254" s="371"/>
      <c r="X254" s="371"/>
      <c r="Y254" s="228" t="s">
        <v>159</v>
      </c>
      <c r="Z254" s="46">
        <v>202640</v>
      </c>
      <c r="AA254" s="45">
        <f>IFERROR(Z254/W243,"-")</f>
        <v>1.5505960390474118E-3</v>
      </c>
      <c r="AB254" s="46">
        <v>5</v>
      </c>
      <c r="AC254" s="45">
        <f>IFERROR(AB254/X243,"-")</f>
        <v>3.6231884057971016E-2</v>
      </c>
      <c r="AD254" s="187">
        <f t="shared" si="103"/>
        <v>40528</v>
      </c>
      <c r="AE254" s="199">
        <f t="shared" si="121"/>
        <v>2.1685388385305981E-4</v>
      </c>
      <c r="AF254" s="371"/>
      <c r="AG254" s="371"/>
      <c r="AH254" s="228" t="s">
        <v>159</v>
      </c>
      <c r="AI254" s="46">
        <v>323403</v>
      </c>
      <c r="AJ254" s="45">
        <f>IFERROR(AI254/AF243,"-")</f>
        <v>1.5495453918437652E-3</v>
      </c>
      <c r="AK254" s="46">
        <v>3</v>
      </c>
      <c r="AL254" s="45">
        <f>IFERROR(AK254/AG243,"-")</f>
        <v>1.276595744680851E-2</v>
      </c>
      <c r="AM254" s="187">
        <f t="shared" si="104"/>
        <v>107801</v>
      </c>
      <c r="AN254" s="199">
        <f t="shared" si="122"/>
        <v>1.301123303118359E-4</v>
      </c>
      <c r="AO254" s="371"/>
      <c r="AP254" s="401"/>
      <c r="AQ254" s="228" t="s">
        <v>159</v>
      </c>
      <c r="AR254" s="46">
        <f t="shared" si="118"/>
        <v>1024698</v>
      </c>
      <c r="AS254" s="45">
        <f>IFERROR(AR254/AO243,"-")</f>
        <v>6.7798053216156829E-4</v>
      </c>
      <c r="AT254" s="46">
        <f t="shared" si="100"/>
        <v>16</v>
      </c>
      <c r="AU254" s="45">
        <f>IFERROR(AT254/AP243,"-")</f>
        <v>7.6408787010506206E-3</v>
      </c>
      <c r="AV254" s="187">
        <f t="shared" si="105"/>
        <v>64043.625</v>
      </c>
      <c r="AW254" s="199">
        <f t="shared" si="123"/>
        <v>6.9393242832979142E-4</v>
      </c>
      <c r="AX254" s="217"/>
      <c r="BE254" s="277"/>
      <c r="BG254" s="142"/>
      <c r="BH254" s="264"/>
    </row>
    <row r="255" spans="2:60" s="20" customFormat="1">
      <c r="B255" s="381"/>
      <c r="C255" s="383"/>
      <c r="D255" s="383"/>
      <c r="E255" s="371"/>
      <c r="F255" s="371"/>
      <c r="G255" s="228" t="s">
        <v>160</v>
      </c>
      <c r="H255" s="46">
        <v>5494541</v>
      </c>
      <c r="I255" s="45">
        <f>IFERROR(H255/E243,"-")</f>
        <v>5.9273013313302309E-3</v>
      </c>
      <c r="J255" s="46">
        <v>177</v>
      </c>
      <c r="K255" s="45">
        <f>IFERROR(J255/F243,"-")</f>
        <v>0.12049012933968686</v>
      </c>
      <c r="L255" s="187">
        <f t="shared" si="101"/>
        <v>31042.60451977401</v>
      </c>
      <c r="M255" s="199">
        <f t="shared" si="119"/>
        <v>7.6766274883983176E-3</v>
      </c>
      <c r="N255" s="371"/>
      <c r="O255" s="371"/>
      <c r="P255" s="228" t="s">
        <v>160</v>
      </c>
      <c r="Q255" s="46">
        <v>561879</v>
      </c>
      <c r="R255" s="45">
        <f>IFERROR(Q255/N243,"-")</f>
        <v>2.2932413989009662E-3</v>
      </c>
      <c r="S255" s="46">
        <v>38</v>
      </c>
      <c r="T255" s="45">
        <f>IFERROR(S255/O243,"-")</f>
        <v>0.15079365079365079</v>
      </c>
      <c r="U255" s="187">
        <f t="shared" si="102"/>
        <v>14786.28947368421</v>
      </c>
      <c r="V255" s="199">
        <f t="shared" si="120"/>
        <v>1.6480895172832546E-3</v>
      </c>
      <c r="W255" s="371"/>
      <c r="X255" s="371"/>
      <c r="Y255" s="228" t="s">
        <v>160</v>
      </c>
      <c r="Z255" s="46">
        <v>649789</v>
      </c>
      <c r="AA255" s="45">
        <f>IFERROR(Z255/W243,"-")</f>
        <v>4.9721686222689437E-3</v>
      </c>
      <c r="AB255" s="46">
        <v>24</v>
      </c>
      <c r="AC255" s="45">
        <f>IFERROR(AB255/X243,"-")</f>
        <v>0.17391304347826086</v>
      </c>
      <c r="AD255" s="187">
        <f t="shared" si="103"/>
        <v>27074.541666666668</v>
      </c>
      <c r="AE255" s="199">
        <f t="shared" si="121"/>
        <v>1.0408986424946872E-3</v>
      </c>
      <c r="AF255" s="371"/>
      <c r="AG255" s="371"/>
      <c r="AH255" s="228" t="s">
        <v>160</v>
      </c>
      <c r="AI255" s="46">
        <v>1325612</v>
      </c>
      <c r="AJ255" s="45">
        <f>IFERROR(AI255/AF243,"-")</f>
        <v>6.3515056012863119E-3</v>
      </c>
      <c r="AK255" s="46">
        <v>51</v>
      </c>
      <c r="AL255" s="45">
        <f>IFERROR(AK255/AG243,"-")</f>
        <v>0.21702127659574469</v>
      </c>
      <c r="AM255" s="187">
        <f t="shared" si="104"/>
        <v>25992.392156862745</v>
      </c>
      <c r="AN255" s="199">
        <f t="shared" si="122"/>
        <v>2.2119096153012099E-3</v>
      </c>
      <c r="AO255" s="371"/>
      <c r="AP255" s="401"/>
      <c r="AQ255" s="228" t="s">
        <v>160</v>
      </c>
      <c r="AR255" s="46">
        <f t="shared" si="118"/>
        <v>8031821</v>
      </c>
      <c r="AS255" s="45">
        <f>IFERROR(AR255/AO243,"-")</f>
        <v>5.3141689315353985E-3</v>
      </c>
      <c r="AT255" s="46">
        <f t="shared" si="100"/>
        <v>290</v>
      </c>
      <c r="AU255" s="45">
        <f>IFERROR(AT255/AP243,"-")</f>
        <v>0.13849092645654251</v>
      </c>
      <c r="AV255" s="187">
        <f t="shared" si="105"/>
        <v>27695.934482758621</v>
      </c>
      <c r="AW255" s="199">
        <f t="shared" si="123"/>
        <v>1.2577525263477468E-2</v>
      </c>
      <c r="AX255" s="217"/>
      <c r="BE255" s="277"/>
      <c r="BG255" s="142"/>
      <c r="BH255" s="264"/>
    </row>
    <row r="256" spans="2:60" s="20" customFormat="1">
      <c r="B256" s="381"/>
      <c r="C256" s="383"/>
      <c r="D256" s="383"/>
      <c r="E256" s="371"/>
      <c r="F256" s="371"/>
      <c r="G256" s="228" t="s">
        <v>161</v>
      </c>
      <c r="H256" s="46">
        <v>12851766</v>
      </c>
      <c r="I256" s="45">
        <f>IFERROR(H256/E243,"-")</f>
        <v>1.386399514022092E-2</v>
      </c>
      <c r="J256" s="46">
        <v>124</v>
      </c>
      <c r="K256" s="45">
        <f>IFERROR(J256/F243,"-")</f>
        <v>8.4411164057181756E-2</v>
      </c>
      <c r="L256" s="187">
        <f t="shared" si="101"/>
        <v>103643.27419354839</v>
      </c>
      <c r="M256" s="199">
        <f t="shared" si="119"/>
        <v>5.3779763195558831E-3</v>
      </c>
      <c r="N256" s="371"/>
      <c r="O256" s="371"/>
      <c r="P256" s="228" t="s">
        <v>161</v>
      </c>
      <c r="Q256" s="46">
        <v>1878938</v>
      </c>
      <c r="R256" s="45">
        <f>IFERROR(Q256/N243,"-")</f>
        <v>7.6686589240177756E-3</v>
      </c>
      <c r="S256" s="46">
        <v>20</v>
      </c>
      <c r="T256" s="45">
        <f>IFERROR(S256/O243,"-")</f>
        <v>7.9365079365079361E-2</v>
      </c>
      <c r="U256" s="187">
        <f t="shared" si="102"/>
        <v>93946.9</v>
      </c>
      <c r="V256" s="199">
        <f t="shared" si="120"/>
        <v>8.6741553541223925E-4</v>
      </c>
      <c r="W256" s="371"/>
      <c r="X256" s="371"/>
      <c r="Y256" s="228" t="s">
        <v>161</v>
      </c>
      <c r="Z256" s="46">
        <v>991884</v>
      </c>
      <c r="AA256" s="45">
        <f>IFERROR(Z256/W243,"-")</f>
        <v>7.5898707145405798E-3</v>
      </c>
      <c r="AB256" s="46">
        <v>15</v>
      </c>
      <c r="AC256" s="45">
        <f>IFERROR(AB256/X243,"-")</f>
        <v>0.10869565217391304</v>
      </c>
      <c r="AD256" s="187">
        <f t="shared" si="103"/>
        <v>66125.600000000006</v>
      </c>
      <c r="AE256" s="199">
        <f t="shared" si="121"/>
        <v>6.5056165155917946E-4</v>
      </c>
      <c r="AF256" s="371"/>
      <c r="AG256" s="371"/>
      <c r="AH256" s="228" t="s">
        <v>161</v>
      </c>
      <c r="AI256" s="46">
        <v>3238216</v>
      </c>
      <c r="AJ256" s="45">
        <f>IFERROR(AI256/AF243,"-")</f>
        <v>1.5515510618623666E-2</v>
      </c>
      <c r="AK256" s="46">
        <v>26</v>
      </c>
      <c r="AL256" s="45">
        <f>IFERROR(AK256/AG243,"-")</f>
        <v>0.11063829787234042</v>
      </c>
      <c r="AM256" s="187">
        <f t="shared" si="104"/>
        <v>124546.76923076923</v>
      </c>
      <c r="AN256" s="199">
        <f t="shared" si="122"/>
        <v>1.1276401960359111E-3</v>
      </c>
      <c r="AO256" s="371"/>
      <c r="AP256" s="401"/>
      <c r="AQ256" s="228" t="s">
        <v>161</v>
      </c>
      <c r="AR256" s="46">
        <f t="shared" si="118"/>
        <v>18960804</v>
      </c>
      <c r="AS256" s="45">
        <f>IFERROR(AR256/AO243,"-")</f>
        <v>1.2545214283751107E-2</v>
      </c>
      <c r="AT256" s="46">
        <f t="shared" si="100"/>
        <v>185</v>
      </c>
      <c r="AU256" s="45">
        <f>IFERROR(AT256/AP243,"-")</f>
        <v>8.8347659980897802E-2</v>
      </c>
      <c r="AV256" s="187">
        <f t="shared" si="105"/>
        <v>102490.83243243243</v>
      </c>
      <c r="AW256" s="199">
        <f t="shared" si="123"/>
        <v>8.0235937025632132E-3</v>
      </c>
      <c r="AX256" s="217"/>
      <c r="BE256" s="277"/>
      <c r="BG256" s="142"/>
      <c r="BH256" s="264"/>
    </row>
    <row r="257" spans="2:60" s="20" customFormat="1">
      <c r="B257" s="381"/>
      <c r="C257" s="383"/>
      <c r="D257" s="383"/>
      <c r="E257" s="371"/>
      <c r="F257" s="371"/>
      <c r="G257" s="228" t="s">
        <v>162</v>
      </c>
      <c r="H257" s="46">
        <v>5109106</v>
      </c>
      <c r="I257" s="45">
        <f>IFERROR(H257/E243,"-")</f>
        <v>5.5115087494491842E-3</v>
      </c>
      <c r="J257" s="46">
        <v>66</v>
      </c>
      <c r="K257" s="45">
        <f>IFERROR(J257/F243,"-")</f>
        <v>4.4928522804629001E-2</v>
      </c>
      <c r="L257" s="187">
        <f t="shared" si="101"/>
        <v>77410.696969696975</v>
      </c>
      <c r="M257" s="199">
        <f t="shared" si="119"/>
        <v>2.8624712668603894E-3</v>
      </c>
      <c r="N257" s="371"/>
      <c r="O257" s="371"/>
      <c r="P257" s="228" t="s">
        <v>162</v>
      </c>
      <c r="Q257" s="46">
        <v>709472</v>
      </c>
      <c r="R257" s="45">
        <f>IFERROR(Q257/N243,"-")</f>
        <v>2.8956244347289476E-3</v>
      </c>
      <c r="S257" s="46">
        <v>20</v>
      </c>
      <c r="T257" s="45">
        <f>IFERROR(S257/O243,"-")</f>
        <v>7.9365079365079361E-2</v>
      </c>
      <c r="U257" s="187">
        <f t="shared" si="102"/>
        <v>35473.599999999999</v>
      </c>
      <c r="V257" s="199">
        <f t="shared" si="120"/>
        <v>8.6741553541223925E-4</v>
      </c>
      <c r="W257" s="371"/>
      <c r="X257" s="371"/>
      <c r="Y257" s="228" t="s">
        <v>162</v>
      </c>
      <c r="Z257" s="46">
        <v>663305</v>
      </c>
      <c r="AA257" s="45">
        <f>IFERROR(Z257/W243,"-")</f>
        <v>5.0755927046996817E-3</v>
      </c>
      <c r="AB257" s="46">
        <v>9</v>
      </c>
      <c r="AC257" s="45">
        <f>IFERROR(AB257/X243,"-")</f>
        <v>6.5217391304347824E-2</v>
      </c>
      <c r="AD257" s="187">
        <f t="shared" si="103"/>
        <v>73700.555555555562</v>
      </c>
      <c r="AE257" s="199">
        <f t="shared" si="121"/>
        <v>3.9033699093550767E-4</v>
      </c>
      <c r="AF257" s="371"/>
      <c r="AG257" s="371"/>
      <c r="AH257" s="228" t="s">
        <v>162</v>
      </c>
      <c r="AI257" s="46">
        <v>1254337</v>
      </c>
      <c r="AJ257" s="45">
        <f>IFERROR(AI257/AF243,"-")</f>
        <v>6.0100002726292982E-3</v>
      </c>
      <c r="AK257" s="46">
        <v>26</v>
      </c>
      <c r="AL257" s="45">
        <f>IFERROR(AK257/AG243,"-")</f>
        <v>0.11063829787234042</v>
      </c>
      <c r="AM257" s="187">
        <f t="shared" si="104"/>
        <v>48243.730769230766</v>
      </c>
      <c r="AN257" s="199">
        <f t="shared" si="122"/>
        <v>1.1276401960359111E-3</v>
      </c>
      <c r="AO257" s="371"/>
      <c r="AP257" s="401"/>
      <c r="AQ257" s="228" t="s">
        <v>162</v>
      </c>
      <c r="AR257" s="46">
        <f t="shared" si="118"/>
        <v>7736220</v>
      </c>
      <c r="AS257" s="45">
        <f>IFERROR(AR257/AO243,"-")</f>
        <v>5.1185876741429845E-3</v>
      </c>
      <c r="AT257" s="46">
        <f t="shared" si="100"/>
        <v>121</v>
      </c>
      <c r="AU257" s="45">
        <f>IFERROR(AT257/AP243,"-")</f>
        <v>5.778414517669532E-2</v>
      </c>
      <c r="AV257" s="187">
        <f t="shared" si="105"/>
        <v>63935.702479338841</v>
      </c>
      <c r="AW257" s="199">
        <f t="shared" si="123"/>
        <v>5.2478639892440471E-3</v>
      </c>
      <c r="AX257" s="217"/>
      <c r="BE257" s="277"/>
      <c r="BG257" s="142"/>
      <c r="BH257" s="264"/>
    </row>
    <row r="258" spans="2:60" s="20" customFormat="1">
      <c r="B258" s="381"/>
      <c r="C258" s="383"/>
      <c r="D258" s="383"/>
      <c r="E258" s="371"/>
      <c r="F258" s="371"/>
      <c r="G258" s="229" t="s">
        <v>163</v>
      </c>
      <c r="H258" s="48">
        <v>1391934</v>
      </c>
      <c r="I258" s="47">
        <f>IFERROR(H258/E243,"-")</f>
        <v>1.5015653266257933E-3</v>
      </c>
      <c r="J258" s="48">
        <v>124</v>
      </c>
      <c r="K258" s="47">
        <f>IFERROR(J258/F243,"-")</f>
        <v>8.4411164057181756E-2</v>
      </c>
      <c r="L258" s="188">
        <f t="shared" si="101"/>
        <v>11225.274193548386</v>
      </c>
      <c r="M258" s="200">
        <f t="shared" si="119"/>
        <v>5.3779763195558831E-3</v>
      </c>
      <c r="N258" s="371"/>
      <c r="O258" s="371"/>
      <c r="P258" s="229" t="s">
        <v>163</v>
      </c>
      <c r="Q258" s="48">
        <v>222637</v>
      </c>
      <c r="R258" s="47">
        <f>IFERROR(Q258/N243,"-")</f>
        <v>9.0866607459455572E-4</v>
      </c>
      <c r="S258" s="48">
        <v>22</v>
      </c>
      <c r="T258" s="47">
        <f>IFERROR(S258/O243,"-")</f>
        <v>8.7301587301587297E-2</v>
      </c>
      <c r="U258" s="188">
        <f t="shared" si="102"/>
        <v>10119.863636363636</v>
      </c>
      <c r="V258" s="200">
        <f t="shared" si="120"/>
        <v>9.5415708895346316E-4</v>
      </c>
      <c r="W258" s="371"/>
      <c r="X258" s="371"/>
      <c r="Y258" s="229" t="s">
        <v>163</v>
      </c>
      <c r="Z258" s="48">
        <v>386641</v>
      </c>
      <c r="AA258" s="47">
        <f>IFERROR(Z258/W243,"-")</f>
        <v>2.958566932162112E-3</v>
      </c>
      <c r="AB258" s="48">
        <v>19</v>
      </c>
      <c r="AC258" s="47">
        <f>IFERROR(AB258/X243,"-")</f>
        <v>0.13768115942028986</v>
      </c>
      <c r="AD258" s="188">
        <f t="shared" si="103"/>
        <v>20349.526315789473</v>
      </c>
      <c r="AE258" s="200">
        <f t="shared" si="121"/>
        <v>8.2404475864162729E-4</v>
      </c>
      <c r="AF258" s="371"/>
      <c r="AG258" s="371"/>
      <c r="AH258" s="229" t="s">
        <v>163</v>
      </c>
      <c r="AI258" s="48">
        <v>1105374</v>
      </c>
      <c r="AJ258" s="47">
        <f>IFERROR(AI258/AF243,"-")</f>
        <v>5.2962625206442425E-3</v>
      </c>
      <c r="AK258" s="48">
        <v>33</v>
      </c>
      <c r="AL258" s="47">
        <f>IFERROR(AK258/AG243,"-")</f>
        <v>0.14042553191489363</v>
      </c>
      <c r="AM258" s="188">
        <f t="shared" si="104"/>
        <v>33496.181818181816</v>
      </c>
      <c r="AN258" s="200">
        <f t="shared" si="122"/>
        <v>1.4312356334301947E-3</v>
      </c>
      <c r="AO258" s="371"/>
      <c r="AP258" s="401"/>
      <c r="AQ258" s="229" t="s">
        <v>163</v>
      </c>
      <c r="AR258" s="48">
        <f t="shared" si="118"/>
        <v>3106586</v>
      </c>
      <c r="AS258" s="47">
        <f>IFERROR(AR258/AO243,"-")</f>
        <v>2.0554395826728241E-3</v>
      </c>
      <c r="AT258" s="48">
        <f t="shared" si="100"/>
        <v>198</v>
      </c>
      <c r="AU258" s="47">
        <f>IFERROR(AT258/AP243,"-")</f>
        <v>9.4555873925501438E-2</v>
      </c>
      <c r="AV258" s="188">
        <f t="shared" si="105"/>
        <v>15689.828282828283</v>
      </c>
      <c r="AW258" s="200">
        <f t="shared" si="123"/>
        <v>8.5874138005811677E-3</v>
      </c>
      <c r="AX258" s="217"/>
      <c r="BE258" s="277"/>
      <c r="BG258" s="142"/>
      <c r="BH258" s="264"/>
    </row>
    <row r="259" spans="2:60" s="20" customFormat="1">
      <c r="B259" s="381"/>
      <c r="C259" s="384"/>
      <c r="D259" s="384"/>
      <c r="E259" s="372"/>
      <c r="F259" s="372"/>
      <c r="G259" s="230" t="s">
        <v>86</v>
      </c>
      <c r="H259" s="49">
        <f>SUM(H243:H258)</f>
        <v>161270819</v>
      </c>
      <c r="I259" s="47">
        <f>IFERROR(H259/E243,"-")</f>
        <v>0.1739728104974404</v>
      </c>
      <c r="J259" s="48">
        <v>1164</v>
      </c>
      <c r="K259" s="47">
        <f>IFERROR(J259/F243,"-")</f>
        <v>0.79237576582709324</v>
      </c>
      <c r="L259" s="188">
        <f t="shared" si="101"/>
        <v>138548.81357388315</v>
      </c>
      <c r="M259" s="201">
        <f t="shared" si="119"/>
        <v>5.0483584160992322E-2</v>
      </c>
      <c r="N259" s="372"/>
      <c r="O259" s="372"/>
      <c r="P259" s="230" t="s">
        <v>86</v>
      </c>
      <c r="Q259" s="49">
        <f>SUM(Q243:Q258)</f>
        <v>46731878</v>
      </c>
      <c r="R259" s="47">
        <f>IFERROR(Q259/N243,"-")</f>
        <v>0.19073052610613545</v>
      </c>
      <c r="S259" s="48">
        <v>211</v>
      </c>
      <c r="T259" s="47">
        <f>IFERROR(S259/O243,"-")</f>
        <v>0.83730158730158732</v>
      </c>
      <c r="U259" s="188">
        <f t="shared" si="102"/>
        <v>221478.09478672987</v>
      </c>
      <c r="V259" s="201">
        <f t="shared" si="120"/>
        <v>9.1512338985991239E-3</v>
      </c>
      <c r="W259" s="372"/>
      <c r="X259" s="372"/>
      <c r="Y259" s="230" t="s">
        <v>86</v>
      </c>
      <c r="Z259" s="49">
        <f>SUM(Z243:Z258)</f>
        <v>21539573</v>
      </c>
      <c r="AA259" s="47">
        <f>IFERROR(Z259/W243,"-")</f>
        <v>0.16482025551012919</v>
      </c>
      <c r="AB259" s="48">
        <v>121</v>
      </c>
      <c r="AC259" s="47">
        <f>IFERROR(AB259/X243,"-")</f>
        <v>0.87681159420289856</v>
      </c>
      <c r="AD259" s="188">
        <f t="shared" si="103"/>
        <v>178013</v>
      </c>
      <c r="AE259" s="201">
        <f t="shared" si="121"/>
        <v>5.2478639892440471E-3</v>
      </c>
      <c r="AF259" s="372"/>
      <c r="AG259" s="372"/>
      <c r="AH259" s="230" t="s">
        <v>86</v>
      </c>
      <c r="AI259" s="49">
        <f>SUM(AI243:AI258)</f>
        <v>47611998</v>
      </c>
      <c r="AJ259" s="47">
        <f>IFERROR(AI259/AF243,"-")</f>
        <v>0.22812698737295128</v>
      </c>
      <c r="AK259" s="48">
        <v>208</v>
      </c>
      <c r="AL259" s="47">
        <f>IFERROR(AK259/AG243,"-")</f>
        <v>0.88510638297872335</v>
      </c>
      <c r="AM259" s="188">
        <f t="shared" si="104"/>
        <v>228903.83653846153</v>
      </c>
      <c r="AN259" s="201">
        <f t="shared" si="122"/>
        <v>9.0211215682872888E-3</v>
      </c>
      <c r="AO259" s="372"/>
      <c r="AP259" s="402"/>
      <c r="AQ259" s="230" t="s">
        <v>86</v>
      </c>
      <c r="AR259" s="49">
        <f>SUM(AR243:AR258)</f>
        <v>277154268</v>
      </c>
      <c r="AS259" s="47">
        <f>IFERROR(AR259/AO243,"-")</f>
        <v>0.18337617337936632</v>
      </c>
      <c r="AT259" s="48">
        <f t="shared" si="100"/>
        <v>1704</v>
      </c>
      <c r="AU259" s="47">
        <f>IFERROR(AT259/AP243,"-")</f>
        <v>0.81375358166189116</v>
      </c>
      <c r="AV259" s="188">
        <f t="shared" si="105"/>
        <v>162649.21830985916</v>
      </c>
      <c r="AW259" s="201">
        <f t="shared" si="123"/>
        <v>7.3903803617122787E-2</v>
      </c>
      <c r="AX259" s="217"/>
      <c r="BE259" s="277"/>
      <c r="BG259" s="142"/>
      <c r="BH259" s="264"/>
    </row>
    <row r="260" spans="2:60" s="20" customFormat="1">
      <c r="B260" s="381">
        <v>16</v>
      </c>
      <c r="C260" s="382" t="s">
        <v>61</v>
      </c>
      <c r="D260" s="385">
        <f>BA20</f>
        <v>15579</v>
      </c>
      <c r="E260" s="380">
        <v>844067870</v>
      </c>
      <c r="F260" s="380">
        <v>1253</v>
      </c>
      <c r="G260" s="226" t="s">
        <v>149</v>
      </c>
      <c r="H260" s="44">
        <v>13462926</v>
      </c>
      <c r="I260" s="43">
        <f>IFERROR(H260/E260,"-")</f>
        <v>1.5950051504744517E-2</v>
      </c>
      <c r="J260" s="44">
        <v>264</v>
      </c>
      <c r="K260" s="43">
        <f>IFERROR(J260/F260,"-")</f>
        <v>0.21069433359936154</v>
      </c>
      <c r="L260" s="186">
        <f t="shared" si="101"/>
        <v>50995.931818181816</v>
      </c>
      <c r="M260" s="198">
        <f>IFERROR(J260/$BA$20,0)</f>
        <v>1.6945888696321972E-2</v>
      </c>
      <c r="N260" s="380">
        <v>134857530</v>
      </c>
      <c r="O260" s="380">
        <v>178</v>
      </c>
      <c r="P260" s="226" t="s">
        <v>149</v>
      </c>
      <c r="Q260" s="44">
        <v>860015</v>
      </c>
      <c r="R260" s="43">
        <f>IFERROR(Q260/N260,"-")</f>
        <v>6.3772115654201879E-3</v>
      </c>
      <c r="S260" s="44">
        <v>40</v>
      </c>
      <c r="T260" s="43">
        <f>IFERROR(S260/O260,"-")</f>
        <v>0.2247191011235955</v>
      </c>
      <c r="U260" s="186">
        <f t="shared" si="102"/>
        <v>21500.375</v>
      </c>
      <c r="V260" s="198">
        <f>IFERROR(S260/$BA$20,0)</f>
        <v>2.5675588933821171E-3</v>
      </c>
      <c r="W260" s="380">
        <v>94501560</v>
      </c>
      <c r="X260" s="380">
        <v>113</v>
      </c>
      <c r="Y260" s="226" t="s">
        <v>149</v>
      </c>
      <c r="Z260" s="44">
        <v>4265040</v>
      </c>
      <c r="AA260" s="43">
        <f>IFERROR(Z260/W260,"-")</f>
        <v>4.513195337727758E-2</v>
      </c>
      <c r="AB260" s="44">
        <v>26</v>
      </c>
      <c r="AC260" s="43">
        <f>IFERROR(AB260/X260,"-")</f>
        <v>0.23008849557522124</v>
      </c>
      <c r="AD260" s="186">
        <f t="shared" si="103"/>
        <v>164040</v>
      </c>
      <c r="AE260" s="198">
        <f>IFERROR(AB260/$BA$20,0)</f>
        <v>1.668913280698376E-3</v>
      </c>
      <c r="AF260" s="380">
        <v>162914850</v>
      </c>
      <c r="AG260" s="380">
        <v>160</v>
      </c>
      <c r="AH260" s="226" t="s">
        <v>149</v>
      </c>
      <c r="AI260" s="44">
        <v>13225796</v>
      </c>
      <c r="AJ260" s="43">
        <f>IFERROR(AI260/AF260,"-")</f>
        <v>8.118226177662749E-2</v>
      </c>
      <c r="AK260" s="44">
        <v>49</v>
      </c>
      <c r="AL260" s="43">
        <f>IFERROR(AK260/AG260,"-")</f>
        <v>0.30625000000000002</v>
      </c>
      <c r="AM260" s="186">
        <f t="shared" si="104"/>
        <v>269914.20408163266</v>
      </c>
      <c r="AN260" s="198">
        <f>IFERROR(AK260/$BA$20,0)</f>
        <v>3.1452596443930932E-3</v>
      </c>
      <c r="AO260" s="380">
        <f>SUM(E260,N260,W260,AF260)</f>
        <v>1236341810</v>
      </c>
      <c r="AP260" s="400">
        <f>SUM(F260,O260,X260,AG260)</f>
        <v>1704</v>
      </c>
      <c r="AQ260" s="226" t="s">
        <v>149</v>
      </c>
      <c r="AR260" s="44">
        <f t="shared" ref="AR260:AR275" si="124">SUM(H260,Q260,Z260,AI260)</f>
        <v>31813777</v>
      </c>
      <c r="AS260" s="43">
        <f>IFERROR(AR260/AO260,"-")</f>
        <v>2.5732185664739431E-2</v>
      </c>
      <c r="AT260" s="44">
        <f t="shared" si="100"/>
        <v>379</v>
      </c>
      <c r="AU260" s="43">
        <f>IFERROR(AT260/AP260,"-")</f>
        <v>0.22241784037558684</v>
      </c>
      <c r="AV260" s="186">
        <f t="shared" si="105"/>
        <v>83941.364116094992</v>
      </c>
      <c r="AW260" s="198">
        <f>IFERROR(AT260/$BA$20,0)</f>
        <v>2.4327620514795558E-2</v>
      </c>
      <c r="AX260" s="217"/>
      <c r="BE260" s="277"/>
      <c r="BG260" s="142"/>
      <c r="BH260" s="264"/>
    </row>
    <row r="261" spans="2:60" s="20" customFormat="1">
      <c r="B261" s="381"/>
      <c r="C261" s="383"/>
      <c r="D261" s="383"/>
      <c r="E261" s="371"/>
      <c r="F261" s="371"/>
      <c r="G261" s="227" t="s">
        <v>150</v>
      </c>
      <c r="H261" s="46">
        <v>19908950</v>
      </c>
      <c r="I261" s="45">
        <f>IFERROR(H261/E260,"-")</f>
        <v>2.3586906583708725E-2</v>
      </c>
      <c r="J261" s="46">
        <v>342</v>
      </c>
      <c r="K261" s="45">
        <f>IFERROR(J261/F260,"-")</f>
        <v>0.27294493216280924</v>
      </c>
      <c r="L261" s="187">
        <f t="shared" si="101"/>
        <v>58213.304093567254</v>
      </c>
      <c r="M261" s="199">
        <f t="shared" ref="M261:M276" si="125">IFERROR(J261/$BA$20,0)</f>
        <v>2.1952628538417101E-2</v>
      </c>
      <c r="N261" s="371"/>
      <c r="O261" s="371"/>
      <c r="P261" s="227" t="s">
        <v>150</v>
      </c>
      <c r="Q261" s="46">
        <v>4517262</v>
      </c>
      <c r="R261" s="45">
        <f>IFERROR(Q261/N260,"-")</f>
        <v>3.3496550025793888E-2</v>
      </c>
      <c r="S261" s="46">
        <v>60</v>
      </c>
      <c r="T261" s="45">
        <f>IFERROR(S261/O260,"-")</f>
        <v>0.33707865168539325</v>
      </c>
      <c r="U261" s="187">
        <f t="shared" si="102"/>
        <v>75287.7</v>
      </c>
      <c r="V261" s="199">
        <f t="shared" ref="V261:V276" si="126">IFERROR(S261/$BA$20,0)</f>
        <v>3.8513383400731755E-3</v>
      </c>
      <c r="W261" s="371"/>
      <c r="X261" s="371"/>
      <c r="Y261" s="227" t="s">
        <v>150</v>
      </c>
      <c r="Z261" s="46">
        <v>746788</v>
      </c>
      <c r="AA261" s="45">
        <f>IFERROR(Z261/W260,"-")</f>
        <v>7.902388066398057E-3</v>
      </c>
      <c r="AB261" s="46">
        <v>40</v>
      </c>
      <c r="AC261" s="45">
        <f>IFERROR(AB261/X260,"-")</f>
        <v>0.35398230088495575</v>
      </c>
      <c r="AD261" s="187">
        <f t="shared" si="103"/>
        <v>18669.7</v>
      </c>
      <c r="AE261" s="199">
        <f t="shared" ref="AE261:AE276" si="127">IFERROR(AB261/$BA$20,0)</f>
        <v>2.5675588933821171E-3</v>
      </c>
      <c r="AF261" s="371"/>
      <c r="AG261" s="371"/>
      <c r="AH261" s="227" t="s">
        <v>150</v>
      </c>
      <c r="AI261" s="46">
        <v>4650908</v>
      </c>
      <c r="AJ261" s="45">
        <f>IFERROR(AI261/AF260,"-")</f>
        <v>2.8548091226797311E-2</v>
      </c>
      <c r="AK261" s="46">
        <v>54</v>
      </c>
      <c r="AL261" s="45">
        <f>IFERROR(AK261/AG260,"-")</f>
        <v>0.33750000000000002</v>
      </c>
      <c r="AM261" s="187">
        <f t="shared" si="104"/>
        <v>86127.925925925927</v>
      </c>
      <c r="AN261" s="199">
        <f t="shared" ref="AN261:AN276" si="128">IFERROR(AK261/$BA$20,0)</f>
        <v>3.4662045060658577E-3</v>
      </c>
      <c r="AO261" s="371"/>
      <c r="AP261" s="401"/>
      <c r="AQ261" s="227" t="s">
        <v>150</v>
      </c>
      <c r="AR261" s="46">
        <f t="shared" si="124"/>
        <v>29823908</v>
      </c>
      <c r="AS261" s="45">
        <f>IFERROR(AR261/AO260,"-")</f>
        <v>2.4122704383830552E-2</v>
      </c>
      <c r="AT261" s="46">
        <f t="shared" ref="AT261:AT324" si="129">SUM(J261,S261,AB261,AK261)</f>
        <v>496</v>
      </c>
      <c r="AU261" s="45">
        <f>IFERROR(AT261/AP260,"-")</f>
        <v>0.29107981220657275</v>
      </c>
      <c r="AV261" s="187">
        <f t="shared" si="105"/>
        <v>60128.846774193546</v>
      </c>
      <c r="AW261" s="199">
        <f t="shared" ref="AW261:AW276" si="130">IFERROR(AT261/$BA$20,0)</f>
        <v>3.183773027793825E-2</v>
      </c>
      <c r="AX261" s="217"/>
      <c r="BE261" s="277"/>
      <c r="BG261" s="142"/>
      <c r="BH261" s="264"/>
    </row>
    <row r="262" spans="2:60" s="20" customFormat="1">
      <c r="B262" s="381"/>
      <c r="C262" s="383"/>
      <c r="D262" s="383"/>
      <c r="E262" s="371"/>
      <c r="F262" s="371"/>
      <c r="G262" s="228" t="s">
        <v>151</v>
      </c>
      <c r="H262" s="46">
        <v>15818549</v>
      </c>
      <c r="I262" s="45">
        <f>IFERROR(H262/E260,"-")</f>
        <v>1.874084959542412E-2</v>
      </c>
      <c r="J262" s="46">
        <v>432</v>
      </c>
      <c r="K262" s="45">
        <f>IFERROR(J262/F260,"-")</f>
        <v>0.34477254588986433</v>
      </c>
      <c r="L262" s="187">
        <f t="shared" ref="L262:L325" si="131">IFERROR(H262/J262,"-")</f>
        <v>36617.011574074073</v>
      </c>
      <c r="M262" s="199">
        <f t="shared" si="125"/>
        <v>2.7729636048526862E-2</v>
      </c>
      <c r="N262" s="371"/>
      <c r="O262" s="371"/>
      <c r="P262" s="228" t="s">
        <v>151</v>
      </c>
      <c r="Q262" s="46">
        <v>2471555</v>
      </c>
      <c r="R262" s="45">
        <f>IFERROR(Q262/N260,"-")</f>
        <v>1.8327156073524406E-2</v>
      </c>
      <c r="S262" s="46">
        <v>73</v>
      </c>
      <c r="T262" s="45">
        <f>IFERROR(S262/O260,"-")</f>
        <v>0.4101123595505618</v>
      </c>
      <c r="U262" s="187">
        <f t="shared" ref="U262:U325" si="132">IFERROR(Q262/S262,"-")</f>
        <v>33856.917808219179</v>
      </c>
      <c r="V262" s="199">
        <f t="shared" si="126"/>
        <v>4.6857949804223632E-3</v>
      </c>
      <c r="W262" s="371"/>
      <c r="X262" s="371"/>
      <c r="Y262" s="228" t="s">
        <v>151</v>
      </c>
      <c r="Z262" s="46">
        <v>1394978</v>
      </c>
      <c r="AA262" s="45">
        <f>IFERROR(Z262/W260,"-")</f>
        <v>1.4761428276951195E-2</v>
      </c>
      <c r="AB262" s="46">
        <v>42</v>
      </c>
      <c r="AC262" s="45">
        <f>IFERROR(AB262/X260,"-")</f>
        <v>0.37168141592920356</v>
      </c>
      <c r="AD262" s="187">
        <f t="shared" ref="AD262:AD325" si="133">IFERROR(Z262/AB262,"-")</f>
        <v>33213.761904761908</v>
      </c>
      <c r="AE262" s="199">
        <f t="shared" si="127"/>
        <v>2.6959368380512229E-3</v>
      </c>
      <c r="AF262" s="371"/>
      <c r="AG262" s="371"/>
      <c r="AH262" s="228" t="s">
        <v>151</v>
      </c>
      <c r="AI262" s="46">
        <v>2743987</v>
      </c>
      <c r="AJ262" s="45">
        <f>IFERROR(AI262/AF260,"-")</f>
        <v>1.6843074771882367E-2</v>
      </c>
      <c r="AK262" s="46">
        <v>51</v>
      </c>
      <c r="AL262" s="45">
        <f>IFERROR(AK262/AG260,"-")</f>
        <v>0.31874999999999998</v>
      </c>
      <c r="AM262" s="187">
        <f t="shared" ref="AM262:AM325" si="134">IFERROR(AI262/AK262,"-")</f>
        <v>53803.666666666664</v>
      </c>
      <c r="AN262" s="199">
        <f t="shared" si="128"/>
        <v>3.273637589062199E-3</v>
      </c>
      <c r="AO262" s="371"/>
      <c r="AP262" s="401"/>
      <c r="AQ262" s="228" t="s">
        <v>151</v>
      </c>
      <c r="AR262" s="46">
        <f t="shared" si="124"/>
        <v>22429069</v>
      </c>
      <c r="AS262" s="45">
        <f>IFERROR(AR262/AO260,"-")</f>
        <v>1.8141479013801209E-2</v>
      </c>
      <c r="AT262" s="46">
        <f t="shared" si="129"/>
        <v>598</v>
      </c>
      <c r="AU262" s="45">
        <f>IFERROR(AT262/AP260,"-")</f>
        <v>0.35093896713615025</v>
      </c>
      <c r="AV262" s="187">
        <f t="shared" ref="AV262:AV325" si="135">IFERROR(AR262/AT262,"-")</f>
        <v>37506.804347826088</v>
      </c>
      <c r="AW262" s="199">
        <f t="shared" si="130"/>
        <v>3.8385005456062646E-2</v>
      </c>
      <c r="AX262" s="217"/>
      <c r="BE262" s="277"/>
      <c r="BG262" s="142"/>
      <c r="BH262" s="264"/>
    </row>
    <row r="263" spans="2:60" s="20" customFormat="1">
      <c r="B263" s="381"/>
      <c r="C263" s="383"/>
      <c r="D263" s="383"/>
      <c r="E263" s="371"/>
      <c r="F263" s="371"/>
      <c r="G263" s="228" t="s">
        <v>152</v>
      </c>
      <c r="H263" s="46">
        <v>2339291</v>
      </c>
      <c r="I263" s="45">
        <f>IFERROR(H263/E260,"-")</f>
        <v>2.7714489357354641E-3</v>
      </c>
      <c r="J263" s="46">
        <v>61</v>
      </c>
      <c r="K263" s="45">
        <f>IFERROR(J263/F260,"-")</f>
        <v>4.8683160415003993E-2</v>
      </c>
      <c r="L263" s="187">
        <f t="shared" si="131"/>
        <v>38349.032786885247</v>
      </c>
      <c r="M263" s="199">
        <f t="shared" si="125"/>
        <v>3.9155273124077284E-3</v>
      </c>
      <c r="N263" s="371"/>
      <c r="O263" s="371"/>
      <c r="P263" s="228" t="s">
        <v>152</v>
      </c>
      <c r="Q263" s="46">
        <v>62272</v>
      </c>
      <c r="R263" s="45">
        <f>IFERROR(Q263/N260,"-")</f>
        <v>4.6176138625703735E-4</v>
      </c>
      <c r="S263" s="46">
        <v>10</v>
      </c>
      <c r="T263" s="45">
        <f>IFERROR(S263/O260,"-")</f>
        <v>5.6179775280898875E-2</v>
      </c>
      <c r="U263" s="187">
        <f t="shared" si="132"/>
        <v>6227.2</v>
      </c>
      <c r="V263" s="199">
        <f t="shared" si="126"/>
        <v>6.4188972334552929E-4</v>
      </c>
      <c r="W263" s="371"/>
      <c r="X263" s="371"/>
      <c r="Y263" s="228" t="s">
        <v>152</v>
      </c>
      <c r="Z263" s="46">
        <v>75665</v>
      </c>
      <c r="AA263" s="45">
        <f>IFERROR(Z263/W260,"-")</f>
        <v>8.0067461320215238E-4</v>
      </c>
      <c r="AB263" s="46">
        <v>7</v>
      </c>
      <c r="AC263" s="45">
        <f>IFERROR(AB263/X260,"-")</f>
        <v>6.1946902654867256E-2</v>
      </c>
      <c r="AD263" s="187">
        <f t="shared" si="133"/>
        <v>10809.285714285714</v>
      </c>
      <c r="AE263" s="199">
        <f t="shared" si="127"/>
        <v>4.4932280634187049E-4</v>
      </c>
      <c r="AF263" s="371"/>
      <c r="AG263" s="371"/>
      <c r="AH263" s="228" t="s">
        <v>152</v>
      </c>
      <c r="AI263" s="46">
        <v>121683</v>
      </c>
      <c r="AJ263" s="45">
        <f>IFERROR(AI263/AF260,"-")</f>
        <v>7.4691165354171213E-4</v>
      </c>
      <c r="AK263" s="46">
        <v>8</v>
      </c>
      <c r="AL263" s="45">
        <f>IFERROR(AK263/AG260,"-")</f>
        <v>0.05</v>
      </c>
      <c r="AM263" s="187">
        <f t="shared" si="134"/>
        <v>15210.375</v>
      </c>
      <c r="AN263" s="199">
        <f t="shared" si="128"/>
        <v>5.1351177867642339E-4</v>
      </c>
      <c r="AO263" s="371"/>
      <c r="AP263" s="401"/>
      <c r="AQ263" s="228" t="s">
        <v>152</v>
      </c>
      <c r="AR263" s="46">
        <f t="shared" si="124"/>
        <v>2598911</v>
      </c>
      <c r="AS263" s="45">
        <f>IFERROR(AR263/AO260,"-")</f>
        <v>2.1020974773958345E-3</v>
      </c>
      <c r="AT263" s="46">
        <f t="shared" si="129"/>
        <v>86</v>
      </c>
      <c r="AU263" s="45">
        <f>IFERROR(AT263/AP260,"-")</f>
        <v>5.0469483568075117E-2</v>
      </c>
      <c r="AV263" s="187">
        <f t="shared" si="135"/>
        <v>30219.89534883721</v>
      </c>
      <c r="AW263" s="199">
        <f t="shared" si="130"/>
        <v>5.5202516207715517E-3</v>
      </c>
      <c r="AX263" s="217"/>
      <c r="BE263" s="277"/>
      <c r="BG263" s="142"/>
      <c r="BH263" s="264"/>
    </row>
    <row r="264" spans="2:60" s="20" customFormat="1">
      <c r="B264" s="381"/>
      <c r="C264" s="383"/>
      <c r="D264" s="383"/>
      <c r="E264" s="371"/>
      <c r="F264" s="371"/>
      <c r="G264" s="228" t="s">
        <v>153</v>
      </c>
      <c r="H264" s="46">
        <v>19097954</v>
      </c>
      <c r="I264" s="45">
        <f>IFERROR(H264/E260,"-")</f>
        <v>2.2626088113032902E-2</v>
      </c>
      <c r="J264" s="46">
        <v>503</v>
      </c>
      <c r="K264" s="45">
        <f>IFERROR(J264/F260,"-")</f>
        <v>0.40143655227454111</v>
      </c>
      <c r="L264" s="187">
        <f t="shared" si="131"/>
        <v>37968.099403578526</v>
      </c>
      <c r="M264" s="199">
        <f t="shared" si="125"/>
        <v>3.2287053084280121E-2</v>
      </c>
      <c r="N264" s="371"/>
      <c r="O264" s="371"/>
      <c r="P264" s="228" t="s">
        <v>153</v>
      </c>
      <c r="Q264" s="46">
        <v>4456694</v>
      </c>
      <c r="R264" s="45">
        <f>IFERROR(Q264/N260,"-")</f>
        <v>3.3047424196483502E-2</v>
      </c>
      <c r="S264" s="46">
        <v>79</v>
      </c>
      <c r="T264" s="45">
        <f>IFERROR(S264/O260,"-")</f>
        <v>0.4438202247191011</v>
      </c>
      <c r="U264" s="187">
        <f t="shared" si="132"/>
        <v>56413.848101265823</v>
      </c>
      <c r="V264" s="199">
        <f t="shared" si="126"/>
        <v>5.0709288144296814E-3</v>
      </c>
      <c r="W264" s="371"/>
      <c r="X264" s="371"/>
      <c r="Y264" s="228" t="s">
        <v>153</v>
      </c>
      <c r="Z264" s="46">
        <v>4064980</v>
      </c>
      <c r="AA264" s="45">
        <f>IFERROR(Z264/W260,"-")</f>
        <v>4.3014951287576632E-2</v>
      </c>
      <c r="AB264" s="46">
        <v>49</v>
      </c>
      <c r="AC264" s="45">
        <f>IFERROR(AB264/X260,"-")</f>
        <v>0.4336283185840708</v>
      </c>
      <c r="AD264" s="187">
        <f t="shared" si="133"/>
        <v>82958.775510204083</v>
      </c>
      <c r="AE264" s="199">
        <f t="shared" si="127"/>
        <v>3.1452596443930932E-3</v>
      </c>
      <c r="AF264" s="371"/>
      <c r="AG264" s="371"/>
      <c r="AH264" s="228" t="s">
        <v>153</v>
      </c>
      <c r="AI264" s="46">
        <v>3368880</v>
      </c>
      <c r="AJ264" s="45">
        <f>IFERROR(AI264/AF260,"-")</f>
        <v>2.0678777901462022E-2</v>
      </c>
      <c r="AK264" s="46">
        <v>73</v>
      </c>
      <c r="AL264" s="45">
        <f>IFERROR(AK264/AG260,"-")</f>
        <v>0.45624999999999999</v>
      </c>
      <c r="AM264" s="187">
        <f t="shared" si="134"/>
        <v>46149.04109589041</v>
      </c>
      <c r="AN264" s="199">
        <f t="shared" si="128"/>
        <v>4.6857949804223632E-3</v>
      </c>
      <c r="AO264" s="371"/>
      <c r="AP264" s="401"/>
      <c r="AQ264" s="228" t="s">
        <v>153</v>
      </c>
      <c r="AR264" s="46">
        <f t="shared" si="124"/>
        <v>30988508</v>
      </c>
      <c r="AS264" s="45">
        <f>IFERROR(AR264/AO260,"-")</f>
        <v>2.5064676895461459E-2</v>
      </c>
      <c r="AT264" s="46">
        <f t="shared" si="129"/>
        <v>704</v>
      </c>
      <c r="AU264" s="45">
        <f>IFERROR(AT264/AP260,"-")</f>
        <v>0.41314553990610331</v>
      </c>
      <c r="AV264" s="187">
        <f t="shared" si="135"/>
        <v>44017.767045454544</v>
      </c>
      <c r="AW264" s="199">
        <f t="shared" si="130"/>
        <v>4.518903652352526E-2</v>
      </c>
      <c r="AX264" s="217"/>
      <c r="BE264" s="277"/>
      <c r="BG264" s="142"/>
      <c r="BH264" s="264"/>
    </row>
    <row r="265" spans="2:60" s="20" customFormat="1">
      <c r="B265" s="381"/>
      <c r="C265" s="383"/>
      <c r="D265" s="383"/>
      <c r="E265" s="371"/>
      <c r="F265" s="371"/>
      <c r="G265" s="228" t="s">
        <v>154</v>
      </c>
      <c r="H265" s="46">
        <v>38785254</v>
      </c>
      <c r="I265" s="45">
        <f>IFERROR(H265/E260,"-")</f>
        <v>4.5950397330015651E-2</v>
      </c>
      <c r="J265" s="46">
        <v>610</v>
      </c>
      <c r="K265" s="45">
        <f>IFERROR(J265/F260,"-")</f>
        <v>0.4868316041500399</v>
      </c>
      <c r="L265" s="187">
        <f t="shared" si="131"/>
        <v>63582.383606557378</v>
      </c>
      <c r="M265" s="199">
        <f t="shared" si="125"/>
        <v>3.9155273124077281E-2</v>
      </c>
      <c r="N265" s="371"/>
      <c r="O265" s="371"/>
      <c r="P265" s="228" t="s">
        <v>154</v>
      </c>
      <c r="Q265" s="46">
        <v>6127721</v>
      </c>
      <c r="R265" s="45">
        <f>IFERROR(Q265/N260,"-")</f>
        <v>4.543847866707925E-2</v>
      </c>
      <c r="S265" s="46">
        <v>101</v>
      </c>
      <c r="T265" s="45">
        <f>IFERROR(S265/O260,"-")</f>
        <v>0.56741573033707871</v>
      </c>
      <c r="U265" s="187">
        <f t="shared" si="132"/>
        <v>60670.504950495051</v>
      </c>
      <c r="V265" s="199">
        <f t="shared" si="126"/>
        <v>6.4830862057898451E-3</v>
      </c>
      <c r="W265" s="371"/>
      <c r="X265" s="371"/>
      <c r="Y265" s="228" t="s">
        <v>154</v>
      </c>
      <c r="Z265" s="46">
        <v>3701036</v>
      </c>
      <c r="AA265" s="45">
        <f>IFERROR(Z265/W260,"-")</f>
        <v>3.9163755603611197E-2</v>
      </c>
      <c r="AB265" s="46">
        <v>66</v>
      </c>
      <c r="AC265" s="45">
        <f>IFERROR(AB265/X260,"-")</f>
        <v>0.58407079646017701</v>
      </c>
      <c r="AD265" s="187">
        <f t="shared" si="133"/>
        <v>56076.303030303032</v>
      </c>
      <c r="AE265" s="199">
        <f t="shared" si="127"/>
        <v>4.2364721740804929E-3</v>
      </c>
      <c r="AF265" s="371"/>
      <c r="AG265" s="371"/>
      <c r="AH265" s="228" t="s">
        <v>154</v>
      </c>
      <c r="AI265" s="46">
        <v>7504629</v>
      </c>
      <c r="AJ265" s="45">
        <f>IFERROR(AI265/AF260,"-")</f>
        <v>4.6064732588833986E-2</v>
      </c>
      <c r="AK265" s="46">
        <v>87</v>
      </c>
      <c r="AL265" s="45">
        <f>IFERROR(AK265/AG260,"-")</f>
        <v>0.54374999999999996</v>
      </c>
      <c r="AM265" s="187">
        <f t="shared" si="134"/>
        <v>86260.103448275855</v>
      </c>
      <c r="AN265" s="199">
        <f t="shared" si="128"/>
        <v>5.5844405931061046E-3</v>
      </c>
      <c r="AO265" s="371"/>
      <c r="AP265" s="401"/>
      <c r="AQ265" s="228" t="s">
        <v>154</v>
      </c>
      <c r="AR265" s="46">
        <f t="shared" si="124"/>
        <v>56118640</v>
      </c>
      <c r="AS265" s="45">
        <f>IFERROR(AR265/AO260,"-")</f>
        <v>4.5390877786459394E-2</v>
      </c>
      <c r="AT265" s="46">
        <f t="shared" si="129"/>
        <v>864</v>
      </c>
      <c r="AU265" s="45">
        <f>IFERROR(AT265/AP260,"-")</f>
        <v>0.50704225352112675</v>
      </c>
      <c r="AV265" s="187">
        <f t="shared" si="135"/>
        <v>64952.129629629628</v>
      </c>
      <c r="AW265" s="199">
        <f t="shared" si="130"/>
        <v>5.5459272097053723E-2</v>
      </c>
      <c r="AX265" s="217"/>
      <c r="BE265" s="277"/>
      <c r="BG265" s="142"/>
      <c r="BH265" s="264"/>
    </row>
    <row r="266" spans="2:60" s="20" customFormat="1">
      <c r="B266" s="381"/>
      <c r="C266" s="383"/>
      <c r="D266" s="383"/>
      <c r="E266" s="371"/>
      <c r="F266" s="371"/>
      <c r="G266" s="228" t="s">
        <v>155</v>
      </c>
      <c r="H266" s="46">
        <v>14183111</v>
      </c>
      <c r="I266" s="45">
        <f>IFERROR(H266/E260,"-")</f>
        <v>1.6803282655457552E-2</v>
      </c>
      <c r="J266" s="46">
        <v>123</v>
      </c>
      <c r="K266" s="45">
        <f>IFERROR(J266/F260,"-")</f>
        <v>9.8164405426975257E-2</v>
      </c>
      <c r="L266" s="187">
        <f t="shared" si="131"/>
        <v>115309.84552845529</v>
      </c>
      <c r="M266" s="199">
        <f t="shared" si="125"/>
        <v>7.8952435971500097E-3</v>
      </c>
      <c r="N266" s="371"/>
      <c r="O266" s="371"/>
      <c r="P266" s="228" t="s">
        <v>155</v>
      </c>
      <c r="Q266" s="46">
        <v>2056110</v>
      </c>
      <c r="R266" s="45">
        <f>IFERROR(Q266/N260,"-")</f>
        <v>1.5246534620647434E-2</v>
      </c>
      <c r="S266" s="46">
        <v>28</v>
      </c>
      <c r="T266" s="45">
        <f>IFERROR(S266/O260,"-")</f>
        <v>0.15730337078651685</v>
      </c>
      <c r="U266" s="187">
        <f t="shared" si="132"/>
        <v>73432.5</v>
      </c>
      <c r="V266" s="199">
        <f t="shared" si="126"/>
        <v>1.797291225367482E-3</v>
      </c>
      <c r="W266" s="371"/>
      <c r="X266" s="371"/>
      <c r="Y266" s="228" t="s">
        <v>155</v>
      </c>
      <c r="Z266" s="46">
        <v>1487073</v>
      </c>
      <c r="AA266" s="45">
        <f>IFERROR(Z266/W260,"-")</f>
        <v>1.5735962453953142E-2</v>
      </c>
      <c r="AB266" s="46">
        <v>15</v>
      </c>
      <c r="AC266" s="45">
        <f>IFERROR(AB266/X260,"-")</f>
        <v>0.13274336283185842</v>
      </c>
      <c r="AD266" s="187">
        <f t="shared" si="133"/>
        <v>99138.2</v>
      </c>
      <c r="AE266" s="199">
        <f t="shared" si="127"/>
        <v>9.6283458501829388E-4</v>
      </c>
      <c r="AF266" s="371"/>
      <c r="AG266" s="371"/>
      <c r="AH266" s="228" t="s">
        <v>155</v>
      </c>
      <c r="AI266" s="46">
        <v>1212606</v>
      </c>
      <c r="AJ266" s="45">
        <f>IFERROR(AI266/AF260,"-")</f>
        <v>7.4431888805716606E-3</v>
      </c>
      <c r="AK266" s="46">
        <v>27</v>
      </c>
      <c r="AL266" s="45">
        <f>IFERROR(AK266/AG260,"-")</f>
        <v>0.16875000000000001</v>
      </c>
      <c r="AM266" s="187">
        <f t="shared" si="134"/>
        <v>44911.333333333336</v>
      </c>
      <c r="AN266" s="199">
        <f t="shared" si="128"/>
        <v>1.7331022530329288E-3</v>
      </c>
      <c r="AO266" s="371"/>
      <c r="AP266" s="401"/>
      <c r="AQ266" s="228" t="s">
        <v>155</v>
      </c>
      <c r="AR266" s="46">
        <f t="shared" si="124"/>
        <v>18938900</v>
      </c>
      <c r="AS266" s="45">
        <f>IFERROR(AR266/AO260,"-")</f>
        <v>1.5318498368990692E-2</v>
      </c>
      <c r="AT266" s="46">
        <f t="shared" si="129"/>
        <v>193</v>
      </c>
      <c r="AU266" s="45">
        <f>IFERROR(AT266/AP260,"-")</f>
        <v>0.11326291079812206</v>
      </c>
      <c r="AV266" s="187">
        <f t="shared" si="135"/>
        <v>98129.015544041453</v>
      </c>
      <c r="AW266" s="199">
        <f t="shared" si="130"/>
        <v>1.2388471660568714E-2</v>
      </c>
      <c r="AX266" s="217"/>
      <c r="BE266" s="277"/>
      <c r="BG266" s="142"/>
      <c r="BH266" s="264"/>
    </row>
    <row r="267" spans="2:60" s="20" customFormat="1">
      <c r="B267" s="381"/>
      <c r="C267" s="383"/>
      <c r="D267" s="383"/>
      <c r="E267" s="371"/>
      <c r="F267" s="371"/>
      <c r="G267" s="228" t="s">
        <v>165</v>
      </c>
      <c r="H267" s="46">
        <v>0</v>
      </c>
      <c r="I267" s="45">
        <f>IFERROR(H267/E260,"-")</f>
        <v>0</v>
      </c>
      <c r="J267" s="46">
        <v>0</v>
      </c>
      <c r="K267" s="45">
        <f>IFERROR(J267/F260,"-")</f>
        <v>0</v>
      </c>
      <c r="L267" s="187" t="str">
        <f t="shared" si="131"/>
        <v>-</v>
      </c>
      <c r="M267" s="199">
        <f t="shared" si="125"/>
        <v>0</v>
      </c>
      <c r="N267" s="371"/>
      <c r="O267" s="371"/>
      <c r="P267" s="228" t="s">
        <v>165</v>
      </c>
      <c r="Q267" s="46">
        <v>681</v>
      </c>
      <c r="R267" s="45">
        <f>IFERROR(Q267/N260,"-")</f>
        <v>5.0497736388913546E-6</v>
      </c>
      <c r="S267" s="46">
        <v>1</v>
      </c>
      <c r="T267" s="45">
        <f>IFERROR(S267/O260,"-")</f>
        <v>5.6179775280898875E-3</v>
      </c>
      <c r="U267" s="187">
        <f t="shared" si="132"/>
        <v>681</v>
      </c>
      <c r="V267" s="199">
        <f t="shared" si="126"/>
        <v>6.4188972334552923E-5</v>
      </c>
      <c r="W267" s="371"/>
      <c r="X267" s="371"/>
      <c r="Y267" s="228" t="s">
        <v>165</v>
      </c>
      <c r="Z267" s="46">
        <v>0</v>
      </c>
      <c r="AA267" s="45">
        <f>IFERROR(Z267/W260,"-")</f>
        <v>0</v>
      </c>
      <c r="AB267" s="46">
        <v>0</v>
      </c>
      <c r="AC267" s="45">
        <f>IFERROR(AB267/X260,"-")</f>
        <v>0</v>
      </c>
      <c r="AD267" s="187" t="str">
        <f t="shared" si="133"/>
        <v>-</v>
      </c>
      <c r="AE267" s="199">
        <f t="shared" si="127"/>
        <v>0</v>
      </c>
      <c r="AF267" s="371"/>
      <c r="AG267" s="371"/>
      <c r="AH267" s="228" t="s">
        <v>165</v>
      </c>
      <c r="AI267" s="46">
        <v>1589</v>
      </c>
      <c r="AJ267" s="45">
        <f>IFERROR(AI267/AF260,"-")</f>
        <v>9.7535614463629318E-6</v>
      </c>
      <c r="AK267" s="46">
        <v>1</v>
      </c>
      <c r="AL267" s="45">
        <f>IFERROR(AK267/AG260,"-")</f>
        <v>6.2500000000000003E-3</v>
      </c>
      <c r="AM267" s="187">
        <f t="shared" si="134"/>
        <v>1589</v>
      </c>
      <c r="AN267" s="199">
        <f t="shared" si="128"/>
        <v>6.4188972334552923E-5</v>
      </c>
      <c r="AO267" s="371"/>
      <c r="AP267" s="401"/>
      <c r="AQ267" s="228" t="s">
        <v>165</v>
      </c>
      <c r="AR267" s="46">
        <f t="shared" si="124"/>
        <v>2270</v>
      </c>
      <c r="AS267" s="45">
        <f>IFERROR(AR267/AO260,"-")</f>
        <v>1.8360618250061446E-6</v>
      </c>
      <c r="AT267" s="46">
        <f t="shared" si="129"/>
        <v>2</v>
      </c>
      <c r="AU267" s="45">
        <f>IFERROR(AT267/AP260,"-")</f>
        <v>1.1737089201877935E-3</v>
      </c>
      <c r="AV267" s="187">
        <f t="shared" si="135"/>
        <v>1135</v>
      </c>
      <c r="AW267" s="199">
        <f t="shared" si="130"/>
        <v>1.2837794466910585E-4</v>
      </c>
      <c r="AX267" s="217"/>
      <c r="BE267" s="277"/>
      <c r="BG267" s="142"/>
      <c r="BH267" s="264"/>
    </row>
    <row r="268" spans="2:60" s="20" customFormat="1">
      <c r="B268" s="381"/>
      <c r="C268" s="383"/>
      <c r="D268" s="383"/>
      <c r="E268" s="371"/>
      <c r="F268" s="371"/>
      <c r="G268" s="228" t="s">
        <v>156</v>
      </c>
      <c r="H268" s="46">
        <v>365132</v>
      </c>
      <c r="I268" s="45">
        <f>IFERROR(H268/E260,"-")</f>
        <v>4.3258606680526769E-4</v>
      </c>
      <c r="J268" s="46">
        <v>12</v>
      </c>
      <c r="K268" s="45">
        <f>IFERROR(J268/F260,"-")</f>
        <v>9.5770151636073424E-3</v>
      </c>
      <c r="L268" s="187">
        <f t="shared" si="131"/>
        <v>30427.666666666668</v>
      </c>
      <c r="M268" s="199">
        <f t="shared" si="125"/>
        <v>7.7026766801463508E-4</v>
      </c>
      <c r="N268" s="371"/>
      <c r="O268" s="371"/>
      <c r="P268" s="228" t="s">
        <v>156</v>
      </c>
      <c r="Q268" s="46">
        <v>45566</v>
      </c>
      <c r="R268" s="45">
        <f>IFERROR(Q268/N260,"-")</f>
        <v>3.3788250459577599E-4</v>
      </c>
      <c r="S268" s="46">
        <v>3</v>
      </c>
      <c r="T268" s="45">
        <f>IFERROR(S268/O260,"-")</f>
        <v>1.6853932584269662E-2</v>
      </c>
      <c r="U268" s="187">
        <f t="shared" si="132"/>
        <v>15188.666666666666</v>
      </c>
      <c r="V268" s="199">
        <f t="shared" si="126"/>
        <v>1.9256691700365877E-4</v>
      </c>
      <c r="W268" s="371"/>
      <c r="X268" s="371"/>
      <c r="Y268" s="228" t="s">
        <v>156</v>
      </c>
      <c r="Z268" s="46">
        <v>0</v>
      </c>
      <c r="AA268" s="45">
        <f>IFERROR(Z268/W260,"-")</f>
        <v>0</v>
      </c>
      <c r="AB268" s="46">
        <v>0</v>
      </c>
      <c r="AC268" s="45">
        <f>IFERROR(AB268/X260,"-")</f>
        <v>0</v>
      </c>
      <c r="AD268" s="187" t="str">
        <f t="shared" si="133"/>
        <v>-</v>
      </c>
      <c r="AE268" s="199">
        <f t="shared" si="127"/>
        <v>0</v>
      </c>
      <c r="AF268" s="371"/>
      <c r="AG268" s="371"/>
      <c r="AH268" s="228" t="s">
        <v>156</v>
      </c>
      <c r="AI268" s="46">
        <v>7912</v>
      </c>
      <c r="AJ268" s="45">
        <f>IFERROR(AI268/AF260,"-")</f>
        <v>4.8565247428334494E-5</v>
      </c>
      <c r="AK268" s="46">
        <v>4</v>
      </c>
      <c r="AL268" s="45">
        <f>IFERROR(AK268/AG260,"-")</f>
        <v>2.5000000000000001E-2</v>
      </c>
      <c r="AM268" s="187">
        <f t="shared" si="134"/>
        <v>1978</v>
      </c>
      <c r="AN268" s="199">
        <f t="shared" si="128"/>
        <v>2.5675588933821169E-4</v>
      </c>
      <c r="AO268" s="371"/>
      <c r="AP268" s="401"/>
      <c r="AQ268" s="228" t="s">
        <v>156</v>
      </c>
      <c r="AR268" s="46">
        <f t="shared" si="124"/>
        <v>418610</v>
      </c>
      <c r="AS268" s="45">
        <f>IFERROR(AR268/AO260,"-")</f>
        <v>3.3858759496291726E-4</v>
      </c>
      <c r="AT268" s="46">
        <f t="shared" si="129"/>
        <v>19</v>
      </c>
      <c r="AU268" s="45">
        <f>IFERROR(AT268/AP260,"-")</f>
        <v>1.1150234741784037E-2</v>
      </c>
      <c r="AV268" s="187">
        <f t="shared" si="135"/>
        <v>22032.105263157893</v>
      </c>
      <c r="AW268" s="199">
        <f t="shared" si="130"/>
        <v>1.2195904743565055E-3</v>
      </c>
      <c r="AX268" s="217"/>
      <c r="BE268" s="277"/>
      <c r="BG268" s="142"/>
      <c r="BH268" s="264"/>
    </row>
    <row r="269" spans="2:60" s="20" customFormat="1">
      <c r="B269" s="381"/>
      <c r="C269" s="383"/>
      <c r="D269" s="383"/>
      <c r="E269" s="371"/>
      <c r="F269" s="371"/>
      <c r="G269" s="228" t="s">
        <v>157</v>
      </c>
      <c r="H269" s="46">
        <v>583671</v>
      </c>
      <c r="I269" s="45">
        <f>IFERROR(H269/E260,"-")</f>
        <v>6.9149771096013875E-4</v>
      </c>
      <c r="J269" s="46">
        <v>61</v>
      </c>
      <c r="K269" s="45">
        <f>IFERROR(J269/F260,"-")</f>
        <v>4.8683160415003993E-2</v>
      </c>
      <c r="L269" s="187">
        <f t="shared" si="131"/>
        <v>9568.377049180328</v>
      </c>
      <c r="M269" s="199">
        <f t="shared" si="125"/>
        <v>3.9155273124077284E-3</v>
      </c>
      <c r="N269" s="371"/>
      <c r="O269" s="371"/>
      <c r="P269" s="228" t="s">
        <v>157</v>
      </c>
      <c r="Q269" s="46">
        <v>63722</v>
      </c>
      <c r="R269" s="45">
        <f>IFERROR(Q269/N260,"-")</f>
        <v>4.7251347403441245E-4</v>
      </c>
      <c r="S269" s="46">
        <v>9</v>
      </c>
      <c r="T269" s="45">
        <f>IFERROR(S269/O260,"-")</f>
        <v>5.0561797752808987E-2</v>
      </c>
      <c r="U269" s="187">
        <f t="shared" si="132"/>
        <v>7080.2222222222226</v>
      </c>
      <c r="V269" s="199">
        <f t="shared" si="126"/>
        <v>5.7770075101097628E-4</v>
      </c>
      <c r="W269" s="371"/>
      <c r="X269" s="371"/>
      <c r="Y269" s="228" t="s">
        <v>157</v>
      </c>
      <c r="Z269" s="46">
        <v>75831</v>
      </c>
      <c r="AA269" s="45">
        <f>IFERROR(Z269/W260,"-")</f>
        <v>8.0243119796117647E-4</v>
      </c>
      <c r="AB269" s="46">
        <v>12</v>
      </c>
      <c r="AC269" s="45">
        <f>IFERROR(AB269/X260,"-")</f>
        <v>0.10619469026548672</v>
      </c>
      <c r="AD269" s="187">
        <f t="shared" si="133"/>
        <v>6319.25</v>
      </c>
      <c r="AE269" s="199">
        <f t="shared" si="127"/>
        <v>7.7026766801463508E-4</v>
      </c>
      <c r="AF269" s="371"/>
      <c r="AG269" s="371"/>
      <c r="AH269" s="228" t="s">
        <v>157</v>
      </c>
      <c r="AI269" s="46">
        <v>213459</v>
      </c>
      <c r="AJ269" s="45">
        <f>IFERROR(AI269/AF260,"-")</f>
        <v>1.3102488815476307E-3</v>
      </c>
      <c r="AK269" s="46">
        <v>11</v>
      </c>
      <c r="AL269" s="45">
        <f>IFERROR(AK269/AG260,"-")</f>
        <v>6.8750000000000006E-2</v>
      </c>
      <c r="AM269" s="187">
        <f t="shared" si="134"/>
        <v>19405.363636363636</v>
      </c>
      <c r="AN269" s="199">
        <f t="shared" si="128"/>
        <v>7.0607869568008218E-4</v>
      </c>
      <c r="AO269" s="371"/>
      <c r="AP269" s="401"/>
      <c r="AQ269" s="228" t="s">
        <v>157</v>
      </c>
      <c r="AR269" s="46">
        <f t="shared" si="124"/>
        <v>936683</v>
      </c>
      <c r="AS269" s="45">
        <f>IFERROR(AR269/AO260,"-")</f>
        <v>7.5762462486001338E-4</v>
      </c>
      <c r="AT269" s="46">
        <f t="shared" si="129"/>
        <v>93</v>
      </c>
      <c r="AU269" s="45">
        <f>IFERROR(AT269/AP260,"-")</f>
        <v>5.4577464788732391E-2</v>
      </c>
      <c r="AV269" s="187">
        <f t="shared" si="135"/>
        <v>10071.860215053763</v>
      </c>
      <c r="AW269" s="199">
        <f t="shared" si="130"/>
        <v>5.9695744271134219E-3</v>
      </c>
      <c r="AX269" s="217"/>
      <c r="BE269" s="277"/>
      <c r="BG269" s="142"/>
      <c r="BH269" s="264"/>
    </row>
    <row r="270" spans="2:60" s="20" customFormat="1">
      <c r="B270" s="381"/>
      <c r="C270" s="383"/>
      <c r="D270" s="383"/>
      <c r="E270" s="371"/>
      <c r="F270" s="371"/>
      <c r="G270" s="228" t="s">
        <v>158</v>
      </c>
      <c r="H270" s="46">
        <v>57632</v>
      </c>
      <c r="I270" s="45">
        <f>IFERROR(H270/E260,"-")</f>
        <v>6.8278869565311141E-5</v>
      </c>
      <c r="J270" s="46">
        <v>5</v>
      </c>
      <c r="K270" s="45">
        <f>IFERROR(J270/F260,"-")</f>
        <v>3.9904229848363925E-3</v>
      </c>
      <c r="L270" s="187">
        <f t="shared" si="131"/>
        <v>11526.4</v>
      </c>
      <c r="M270" s="199">
        <f t="shared" si="125"/>
        <v>3.2094486167276464E-4</v>
      </c>
      <c r="N270" s="371"/>
      <c r="O270" s="371"/>
      <c r="P270" s="228" t="s">
        <v>158</v>
      </c>
      <c r="Q270" s="46">
        <v>0</v>
      </c>
      <c r="R270" s="45">
        <f>IFERROR(Q270/N260,"-")</f>
        <v>0</v>
      </c>
      <c r="S270" s="46">
        <v>0</v>
      </c>
      <c r="T270" s="45">
        <f>IFERROR(S270/O260,"-")</f>
        <v>0</v>
      </c>
      <c r="U270" s="187" t="str">
        <f t="shared" si="132"/>
        <v>-</v>
      </c>
      <c r="V270" s="199">
        <f t="shared" si="126"/>
        <v>0</v>
      </c>
      <c r="W270" s="371"/>
      <c r="X270" s="371"/>
      <c r="Y270" s="228" t="s">
        <v>158</v>
      </c>
      <c r="Z270" s="46">
        <v>0</v>
      </c>
      <c r="AA270" s="45">
        <f>IFERROR(Z270/W260,"-")</f>
        <v>0</v>
      </c>
      <c r="AB270" s="46">
        <v>0</v>
      </c>
      <c r="AC270" s="45">
        <f>IFERROR(AB270/X260,"-")</f>
        <v>0</v>
      </c>
      <c r="AD270" s="187" t="str">
        <f t="shared" si="133"/>
        <v>-</v>
      </c>
      <c r="AE270" s="199">
        <f t="shared" si="127"/>
        <v>0</v>
      </c>
      <c r="AF270" s="371"/>
      <c r="AG270" s="371"/>
      <c r="AH270" s="228" t="s">
        <v>158</v>
      </c>
      <c r="AI270" s="46">
        <v>4921</v>
      </c>
      <c r="AJ270" s="45">
        <f>IFERROR(AI270/AF260,"-")</f>
        <v>3.0205963421996216E-5</v>
      </c>
      <c r="AK270" s="46">
        <v>2</v>
      </c>
      <c r="AL270" s="45">
        <f>IFERROR(AK270/AG260,"-")</f>
        <v>1.2500000000000001E-2</v>
      </c>
      <c r="AM270" s="187">
        <f t="shared" si="134"/>
        <v>2460.5</v>
      </c>
      <c r="AN270" s="199">
        <f t="shared" si="128"/>
        <v>1.2837794466910585E-4</v>
      </c>
      <c r="AO270" s="371"/>
      <c r="AP270" s="401"/>
      <c r="AQ270" s="228" t="s">
        <v>158</v>
      </c>
      <c r="AR270" s="46">
        <f t="shared" si="124"/>
        <v>62553</v>
      </c>
      <c r="AS270" s="45">
        <f>IFERROR(AR270/AO260,"-")</f>
        <v>5.0595231427140688E-5</v>
      </c>
      <c r="AT270" s="46">
        <f t="shared" si="129"/>
        <v>7</v>
      </c>
      <c r="AU270" s="45">
        <f>IFERROR(AT270/AP260,"-")</f>
        <v>4.1079812206572773E-3</v>
      </c>
      <c r="AV270" s="187">
        <f t="shared" si="135"/>
        <v>8936.1428571428569</v>
      </c>
      <c r="AW270" s="199">
        <f t="shared" si="130"/>
        <v>4.4932280634187049E-4</v>
      </c>
      <c r="AX270" s="217"/>
      <c r="BE270" s="277"/>
      <c r="BG270" s="142"/>
      <c r="BH270" s="264"/>
    </row>
    <row r="271" spans="2:60" s="20" customFormat="1">
      <c r="B271" s="381"/>
      <c r="C271" s="383"/>
      <c r="D271" s="383"/>
      <c r="E271" s="371"/>
      <c r="F271" s="371"/>
      <c r="G271" s="228" t="s">
        <v>159</v>
      </c>
      <c r="H271" s="46">
        <v>1177716</v>
      </c>
      <c r="I271" s="45">
        <f>IFERROR(H271/E260,"-")</f>
        <v>1.3952859027793582E-3</v>
      </c>
      <c r="J271" s="46">
        <v>7</v>
      </c>
      <c r="K271" s="45">
        <f>IFERROR(J271/F260,"-")</f>
        <v>5.5865921787709499E-3</v>
      </c>
      <c r="L271" s="187">
        <f t="shared" si="131"/>
        <v>168245.14285714287</v>
      </c>
      <c r="M271" s="199">
        <f t="shared" si="125"/>
        <v>4.4932280634187049E-4</v>
      </c>
      <c r="N271" s="371"/>
      <c r="O271" s="371"/>
      <c r="P271" s="228" t="s">
        <v>159</v>
      </c>
      <c r="Q271" s="46">
        <v>0</v>
      </c>
      <c r="R271" s="45">
        <f>IFERROR(Q271/N260,"-")</f>
        <v>0</v>
      </c>
      <c r="S271" s="46">
        <v>0</v>
      </c>
      <c r="T271" s="45">
        <f>IFERROR(S271/O260,"-")</f>
        <v>0</v>
      </c>
      <c r="U271" s="187" t="str">
        <f t="shared" si="132"/>
        <v>-</v>
      </c>
      <c r="V271" s="199">
        <f t="shared" si="126"/>
        <v>0</v>
      </c>
      <c r="W271" s="371"/>
      <c r="X271" s="371"/>
      <c r="Y271" s="228" t="s">
        <v>159</v>
      </c>
      <c r="Z271" s="46">
        <v>0</v>
      </c>
      <c r="AA271" s="45">
        <f>IFERROR(Z271/W260,"-")</f>
        <v>0</v>
      </c>
      <c r="AB271" s="46">
        <v>0</v>
      </c>
      <c r="AC271" s="45">
        <f>IFERROR(AB271/X260,"-")</f>
        <v>0</v>
      </c>
      <c r="AD271" s="187" t="str">
        <f t="shared" si="133"/>
        <v>-</v>
      </c>
      <c r="AE271" s="199">
        <f t="shared" si="127"/>
        <v>0</v>
      </c>
      <c r="AF271" s="371"/>
      <c r="AG271" s="371"/>
      <c r="AH271" s="228" t="s">
        <v>159</v>
      </c>
      <c r="AI271" s="46">
        <v>1130758</v>
      </c>
      <c r="AJ271" s="45">
        <f>IFERROR(AI271/AF260,"-")</f>
        <v>6.9407914625339556E-3</v>
      </c>
      <c r="AK271" s="46">
        <v>4</v>
      </c>
      <c r="AL271" s="45">
        <f>IFERROR(AK271/AG260,"-")</f>
        <v>2.5000000000000001E-2</v>
      </c>
      <c r="AM271" s="187">
        <f t="shared" si="134"/>
        <v>282689.5</v>
      </c>
      <c r="AN271" s="199">
        <f t="shared" si="128"/>
        <v>2.5675588933821169E-4</v>
      </c>
      <c r="AO271" s="371"/>
      <c r="AP271" s="401"/>
      <c r="AQ271" s="228" t="s">
        <v>159</v>
      </c>
      <c r="AR271" s="46">
        <f t="shared" si="124"/>
        <v>2308474</v>
      </c>
      <c r="AS271" s="45">
        <f>IFERROR(AR271/AO260,"-")</f>
        <v>1.8671810508454777E-3</v>
      </c>
      <c r="AT271" s="46">
        <f t="shared" si="129"/>
        <v>11</v>
      </c>
      <c r="AU271" s="45">
        <f>IFERROR(AT271/AP260,"-")</f>
        <v>6.4553990610328642E-3</v>
      </c>
      <c r="AV271" s="187">
        <f t="shared" si="135"/>
        <v>209861.27272727274</v>
      </c>
      <c r="AW271" s="199">
        <f t="shared" si="130"/>
        <v>7.0607869568008218E-4</v>
      </c>
      <c r="AX271" s="217"/>
      <c r="BE271" s="277"/>
      <c r="BG271" s="142"/>
      <c r="BH271" s="264"/>
    </row>
    <row r="272" spans="2:60" s="20" customFormat="1">
      <c r="B272" s="381"/>
      <c r="C272" s="383"/>
      <c r="D272" s="383"/>
      <c r="E272" s="371"/>
      <c r="F272" s="371"/>
      <c r="G272" s="228" t="s">
        <v>160</v>
      </c>
      <c r="H272" s="46">
        <v>6563443</v>
      </c>
      <c r="I272" s="45">
        <f>IFERROR(H272/E260,"-")</f>
        <v>7.7759659303226411E-3</v>
      </c>
      <c r="J272" s="46">
        <v>134</v>
      </c>
      <c r="K272" s="45">
        <f>IFERROR(J272/F260,"-")</f>
        <v>0.10694333599361533</v>
      </c>
      <c r="L272" s="187">
        <f t="shared" si="131"/>
        <v>48980.917910447759</v>
      </c>
      <c r="M272" s="199">
        <f t="shared" si="125"/>
        <v>8.6013222928300916E-3</v>
      </c>
      <c r="N272" s="371"/>
      <c r="O272" s="371"/>
      <c r="P272" s="228" t="s">
        <v>160</v>
      </c>
      <c r="Q272" s="46">
        <v>654826</v>
      </c>
      <c r="R272" s="45">
        <f>IFERROR(Q272/N260,"-")</f>
        <v>4.8556873316603086E-3</v>
      </c>
      <c r="S272" s="46">
        <v>24</v>
      </c>
      <c r="T272" s="45">
        <f>IFERROR(S272/O260,"-")</f>
        <v>0.1348314606741573</v>
      </c>
      <c r="U272" s="187">
        <f t="shared" si="132"/>
        <v>27284.416666666668</v>
      </c>
      <c r="V272" s="199">
        <f t="shared" si="126"/>
        <v>1.5405353360292702E-3</v>
      </c>
      <c r="W272" s="371"/>
      <c r="X272" s="371"/>
      <c r="Y272" s="228" t="s">
        <v>160</v>
      </c>
      <c r="Z272" s="46">
        <v>241805</v>
      </c>
      <c r="AA272" s="45">
        <f>IFERROR(Z272/W260,"-")</f>
        <v>2.5587408292519192E-3</v>
      </c>
      <c r="AB272" s="46">
        <v>18</v>
      </c>
      <c r="AC272" s="45">
        <f>IFERROR(AB272/X260,"-")</f>
        <v>0.15929203539823009</v>
      </c>
      <c r="AD272" s="187">
        <f t="shared" si="133"/>
        <v>13433.611111111111</v>
      </c>
      <c r="AE272" s="199">
        <f t="shared" si="127"/>
        <v>1.1554015020219526E-3</v>
      </c>
      <c r="AF272" s="371"/>
      <c r="AG272" s="371"/>
      <c r="AH272" s="228" t="s">
        <v>160</v>
      </c>
      <c r="AI272" s="46">
        <v>1649495</v>
      </c>
      <c r="AJ272" s="45">
        <f>IFERROR(AI272/AF260,"-")</f>
        <v>1.0124890395197246E-2</v>
      </c>
      <c r="AK272" s="46">
        <v>29</v>
      </c>
      <c r="AL272" s="45">
        <f>IFERROR(AK272/AG260,"-")</f>
        <v>0.18124999999999999</v>
      </c>
      <c r="AM272" s="187">
        <f t="shared" si="134"/>
        <v>56879.137931034486</v>
      </c>
      <c r="AN272" s="199">
        <f t="shared" si="128"/>
        <v>1.8614801977020349E-3</v>
      </c>
      <c r="AO272" s="371"/>
      <c r="AP272" s="401"/>
      <c r="AQ272" s="228" t="s">
        <v>160</v>
      </c>
      <c r="AR272" s="46">
        <f t="shared" si="124"/>
        <v>9109569</v>
      </c>
      <c r="AS272" s="45">
        <f>IFERROR(AR272/AO260,"-")</f>
        <v>7.3681638251803516E-3</v>
      </c>
      <c r="AT272" s="46">
        <f t="shared" si="129"/>
        <v>205</v>
      </c>
      <c r="AU272" s="45">
        <f>IFERROR(AT272/AP260,"-")</f>
        <v>0.12030516431924883</v>
      </c>
      <c r="AV272" s="187">
        <f t="shared" si="135"/>
        <v>44436.921951219512</v>
      </c>
      <c r="AW272" s="199">
        <f t="shared" si="130"/>
        <v>1.3158739328583349E-2</v>
      </c>
      <c r="AX272" s="217"/>
      <c r="BE272" s="277"/>
      <c r="BG272" s="142"/>
      <c r="BH272" s="264"/>
    </row>
    <row r="273" spans="2:60" s="20" customFormat="1">
      <c r="B273" s="381"/>
      <c r="C273" s="383"/>
      <c r="D273" s="383"/>
      <c r="E273" s="371"/>
      <c r="F273" s="371"/>
      <c r="G273" s="228" t="s">
        <v>161</v>
      </c>
      <c r="H273" s="46">
        <v>9710797</v>
      </c>
      <c r="I273" s="45">
        <f>IFERROR(H273/E260,"-")</f>
        <v>1.1504758497678628E-2</v>
      </c>
      <c r="J273" s="46">
        <v>132</v>
      </c>
      <c r="K273" s="45">
        <f>IFERROR(J273/F260,"-")</f>
        <v>0.10534716679968077</v>
      </c>
      <c r="L273" s="187">
        <f t="shared" si="131"/>
        <v>73566.643939393936</v>
      </c>
      <c r="M273" s="199">
        <f t="shared" si="125"/>
        <v>8.4729443481609858E-3</v>
      </c>
      <c r="N273" s="371"/>
      <c r="O273" s="371"/>
      <c r="P273" s="228" t="s">
        <v>161</v>
      </c>
      <c r="Q273" s="46">
        <v>1282723</v>
      </c>
      <c r="R273" s="45">
        <f>IFERROR(Q273/N260,"-")</f>
        <v>9.5116898552123855E-3</v>
      </c>
      <c r="S273" s="46">
        <v>20</v>
      </c>
      <c r="T273" s="45">
        <f>IFERROR(S273/O260,"-")</f>
        <v>0.11235955056179775</v>
      </c>
      <c r="U273" s="187">
        <f t="shared" si="132"/>
        <v>64136.15</v>
      </c>
      <c r="V273" s="199">
        <f t="shared" si="126"/>
        <v>1.2837794466910586E-3</v>
      </c>
      <c r="W273" s="371"/>
      <c r="X273" s="371"/>
      <c r="Y273" s="228" t="s">
        <v>161</v>
      </c>
      <c r="Z273" s="46">
        <v>883707</v>
      </c>
      <c r="AA273" s="45">
        <f>IFERROR(Z273/W260,"-")</f>
        <v>9.351242455680097E-3</v>
      </c>
      <c r="AB273" s="46">
        <v>13</v>
      </c>
      <c r="AC273" s="45">
        <f>IFERROR(AB273/X260,"-")</f>
        <v>0.11504424778761062</v>
      </c>
      <c r="AD273" s="187">
        <f t="shared" si="133"/>
        <v>67977.461538461532</v>
      </c>
      <c r="AE273" s="199">
        <f t="shared" si="127"/>
        <v>8.3445664034918798E-4</v>
      </c>
      <c r="AF273" s="371"/>
      <c r="AG273" s="371"/>
      <c r="AH273" s="228" t="s">
        <v>161</v>
      </c>
      <c r="AI273" s="46">
        <v>2399379</v>
      </c>
      <c r="AJ273" s="45">
        <f>IFERROR(AI273/AF260,"-")</f>
        <v>1.4727810264073533E-2</v>
      </c>
      <c r="AK273" s="46">
        <v>29</v>
      </c>
      <c r="AL273" s="45">
        <f>IFERROR(AK273/AG260,"-")</f>
        <v>0.18124999999999999</v>
      </c>
      <c r="AM273" s="187">
        <f t="shared" si="134"/>
        <v>82737.206896551725</v>
      </c>
      <c r="AN273" s="199">
        <f t="shared" si="128"/>
        <v>1.8614801977020349E-3</v>
      </c>
      <c r="AO273" s="371"/>
      <c r="AP273" s="401"/>
      <c r="AQ273" s="228" t="s">
        <v>161</v>
      </c>
      <c r="AR273" s="46">
        <f t="shared" si="124"/>
        <v>14276606</v>
      </c>
      <c r="AS273" s="45">
        <f>IFERROR(AR273/AO260,"-")</f>
        <v>1.1547458708041266E-2</v>
      </c>
      <c r="AT273" s="46">
        <f t="shared" si="129"/>
        <v>194</v>
      </c>
      <c r="AU273" s="45">
        <f>IFERROR(AT273/AP260,"-")</f>
        <v>0.11384976525821597</v>
      </c>
      <c r="AV273" s="187">
        <f t="shared" si="135"/>
        <v>73590.752577319581</v>
      </c>
      <c r="AW273" s="199">
        <f t="shared" si="130"/>
        <v>1.2452660632903267E-2</v>
      </c>
      <c r="AX273" s="217"/>
      <c r="BE273" s="277"/>
      <c r="BG273" s="142"/>
      <c r="BH273" s="264"/>
    </row>
    <row r="274" spans="2:60" s="20" customFormat="1">
      <c r="B274" s="381"/>
      <c r="C274" s="383"/>
      <c r="D274" s="383"/>
      <c r="E274" s="371"/>
      <c r="F274" s="371"/>
      <c r="G274" s="228" t="s">
        <v>162</v>
      </c>
      <c r="H274" s="46">
        <v>2387702</v>
      </c>
      <c r="I274" s="45">
        <f>IFERROR(H274/E260,"-")</f>
        <v>2.8288033283389879E-3</v>
      </c>
      <c r="J274" s="46">
        <v>52</v>
      </c>
      <c r="K274" s="45">
        <f>IFERROR(J274/F260,"-")</f>
        <v>4.1500399042298484E-2</v>
      </c>
      <c r="L274" s="187">
        <f t="shared" si="131"/>
        <v>45917.346153846156</v>
      </c>
      <c r="M274" s="199">
        <f t="shared" si="125"/>
        <v>3.3378265613967519E-3</v>
      </c>
      <c r="N274" s="371"/>
      <c r="O274" s="371"/>
      <c r="P274" s="228" t="s">
        <v>162</v>
      </c>
      <c r="Q274" s="46">
        <v>520402</v>
      </c>
      <c r="R274" s="45">
        <f>IFERROR(Q274/N260,"-")</f>
        <v>3.8589020576010845E-3</v>
      </c>
      <c r="S274" s="46">
        <v>13</v>
      </c>
      <c r="T274" s="45">
        <f>IFERROR(S274/O260,"-")</f>
        <v>7.3033707865168537E-2</v>
      </c>
      <c r="U274" s="187">
        <f t="shared" si="132"/>
        <v>40030.923076923078</v>
      </c>
      <c r="V274" s="199">
        <f t="shared" si="126"/>
        <v>8.3445664034918798E-4</v>
      </c>
      <c r="W274" s="371"/>
      <c r="X274" s="371"/>
      <c r="Y274" s="228" t="s">
        <v>162</v>
      </c>
      <c r="Z274" s="46">
        <v>274057</v>
      </c>
      <c r="AA274" s="45">
        <f>IFERROR(Z274/W260,"-")</f>
        <v>2.9000262006256827E-3</v>
      </c>
      <c r="AB274" s="46">
        <v>11</v>
      </c>
      <c r="AC274" s="45">
        <f>IFERROR(AB274/X260,"-")</f>
        <v>9.7345132743362831E-2</v>
      </c>
      <c r="AD274" s="187">
        <f t="shared" si="133"/>
        <v>24914.272727272728</v>
      </c>
      <c r="AE274" s="199">
        <f t="shared" si="127"/>
        <v>7.0607869568008218E-4</v>
      </c>
      <c r="AF274" s="371"/>
      <c r="AG274" s="371"/>
      <c r="AH274" s="228" t="s">
        <v>162</v>
      </c>
      <c r="AI274" s="46">
        <v>969890</v>
      </c>
      <c r="AJ274" s="45">
        <f>IFERROR(AI274/AF260,"-")</f>
        <v>5.953355387799209E-3</v>
      </c>
      <c r="AK274" s="46">
        <v>19</v>
      </c>
      <c r="AL274" s="45">
        <f>IFERROR(AK274/AG260,"-")</f>
        <v>0.11874999999999999</v>
      </c>
      <c r="AM274" s="187">
        <f t="shared" si="134"/>
        <v>51046.84210526316</v>
      </c>
      <c r="AN274" s="199">
        <f t="shared" si="128"/>
        <v>1.2195904743565055E-3</v>
      </c>
      <c r="AO274" s="371"/>
      <c r="AP274" s="401"/>
      <c r="AQ274" s="228" t="s">
        <v>162</v>
      </c>
      <c r="AR274" s="46">
        <f t="shared" si="124"/>
        <v>4152051</v>
      </c>
      <c r="AS274" s="45">
        <f>IFERROR(AR274/AO260,"-")</f>
        <v>3.3583358310918889E-3</v>
      </c>
      <c r="AT274" s="46">
        <f t="shared" si="129"/>
        <v>95</v>
      </c>
      <c r="AU274" s="45">
        <f>IFERROR(AT274/AP260,"-")</f>
        <v>5.5751173708920188E-2</v>
      </c>
      <c r="AV274" s="187">
        <f t="shared" si="135"/>
        <v>43705.8</v>
      </c>
      <c r="AW274" s="199">
        <f t="shared" si="130"/>
        <v>6.0979523717825277E-3</v>
      </c>
      <c r="AX274" s="217"/>
      <c r="BE274" s="277"/>
      <c r="BG274" s="142"/>
      <c r="BH274" s="264"/>
    </row>
    <row r="275" spans="2:60" s="20" customFormat="1">
      <c r="B275" s="381"/>
      <c r="C275" s="383"/>
      <c r="D275" s="383"/>
      <c r="E275" s="371"/>
      <c r="F275" s="371"/>
      <c r="G275" s="229" t="s">
        <v>163</v>
      </c>
      <c r="H275" s="48">
        <v>2083424</v>
      </c>
      <c r="I275" s="47">
        <f>IFERROR(H275/E260,"-")</f>
        <v>2.4683133596827942E-3</v>
      </c>
      <c r="J275" s="48">
        <v>97</v>
      </c>
      <c r="K275" s="47">
        <f>IFERROR(J275/F260,"-")</f>
        <v>7.7414205905826011E-2</v>
      </c>
      <c r="L275" s="188">
        <f t="shared" si="131"/>
        <v>21478.597938144329</v>
      </c>
      <c r="M275" s="200">
        <f t="shared" si="125"/>
        <v>6.2263303164516335E-3</v>
      </c>
      <c r="N275" s="371"/>
      <c r="O275" s="371"/>
      <c r="P275" s="229" t="s">
        <v>163</v>
      </c>
      <c r="Q275" s="48">
        <v>358282</v>
      </c>
      <c r="R275" s="47">
        <f>IFERROR(Q275/N260,"-")</f>
        <v>2.6567444917610459E-3</v>
      </c>
      <c r="S275" s="48">
        <v>13</v>
      </c>
      <c r="T275" s="47">
        <f>IFERROR(S275/O260,"-")</f>
        <v>7.3033707865168537E-2</v>
      </c>
      <c r="U275" s="188">
        <f t="shared" si="132"/>
        <v>27560.153846153848</v>
      </c>
      <c r="V275" s="200">
        <f t="shared" si="126"/>
        <v>8.3445664034918798E-4</v>
      </c>
      <c r="W275" s="371"/>
      <c r="X275" s="371"/>
      <c r="Y275" s="229" t="s">
        <v>163</v>
      </c>
      <c r="Z275" s="48">
        <v>116587</v>
      </c>
      <c r="AA275" s="47">
        <f>IFERROR(Z275/W260,"-")</f>
        <v>1.2337045018092822E-3</v>
      </c>
      <c r="AB275" s="48">
        <v>6</v>
      </c>
      <c r="AC275" s="47">
        <f>IFERROR(AB275/X260,"-")</f>
        <v>5.3097345132743362E-2</v>
      </c>
      <c r="AD275" s="188">
        <f t="shared" si="133"/>
        <v>19431.166666666668</v>
      </c>
      <c r="AE275" s="200">
        <f t="shared" si="127"/>
        <v>3.8513383400731754E-4</v>
      </c>
      <c r="AF275" s="371"/>
      <c r="AG275" s="371"/>
      <c r="AH275" s="229" t="s">
        <v>163</v>
      </c>
      <c r="AI275" s="48">
        <v>134833</v>
      </c>
      <c r="AJ275" s="47">
        <f>IFERROR(AI275/AF260,"-")</f>
        <v>8.2762866614062504E-4</v>
      </c>
      <c r="AK275" s="48">
        <v>14</v>
      </c>
      <c r="AL275" s="47">
        <f>IFERROR(AK275/AG260,"-")</f>
        <v>8.7499999999999994E-2</v>
      </c>
      <c r="AM275" s="188">
        <f t="shared" si="134"/>
        <v>9630.9285714285706</v>
      </c>
      <c r="AN275" s="200">
        <f t="shared" si="128"/>
        <v>8.9864561268374098E-4</v>
      </c>
      <c r="AO275" s="371"/>
      <c r="AP275" s="401"/>
      <c r="AQ275" s="229" t="s">
        <v>163</v>
      </c>
      <c r="AR275" s="48">
        <f t="shared" si="124"/>
        <v>2693126</v>
      </c>
      <c r="AS275" s="47">
        <f>IFERROR(AR275/AO260,"-")</f>
        <v>2.1783021315116731E-3</v>
      </c>
      <c r="AT275" s="48">
        <f t="shared" si="129"/>
        <v>130</v>
      </c>
      <c r="AU275" s="47">
        <f>IFERROR(AT275/AP260,"-")</f>
        <v>7.6291079812206578E-2</v>
      </c>
      <c r="AV275" s="188">
        <f t="shared" si="135"/>
        <v>20716.353846153845</v>
      </c>
      <c r="AW275" s="200">
        <f t="shared" si="130"/>
        <v>8.34456640349188E-3</v>
      </c>
      <c r="AX275" s="217"/>
      <c r="BE275" s="277"/>
      <c r="BG275" s="142"/>
      <c r="BH275" s="264"/>
    </row>
    <row r="276" spans="2:60" s="20" customFormat="1">
      <c r="B276" s="381"/>
      <c r="C276" s="384"/>
      <c r="D276" s="384"/>
      <c r="E276" s="372"/>
      <c r="F276" s="372"/>
      <c r="G276" s="230" t="s">
        <v>86</v>
      </c>
      <c r="H276" s="49">
        <f>SUM(H260:H275)</f>
        <v>146525552</v>
      </c>
      <c r="I276" s="47">
        <f>IFERROR(H276/E260,"-")</f>
        <v>0.17359451438425205</v>
      </c>
      <c r="J276" s="48">
        <v>1033</v>
      </c>
      <c r="K276" s="47">
        <f>IFERROR(J276/F260,"-")</f>
        <v>0.82442138866719872</v>
      </c>
      <c r="L276" s="188">
        <f t="shared" si="131"/>
        <v>141844.67763794772</v>
      </c>
      <c r="M276" s="201">
        <f t="shared" si="125"/>
        <v>6.630720842159317E-2</v>
      </c>
      <c r="N276" s="372"/>
      <c r="O276" s="372"/>
      <c r="P276" s="230" t="s">
        <v>86</v>
      </c>
      <c r="Q276" s="49">
        <f>SUM(Q260:Q275)</f>
        <v>23477831</v>
      </c>
      <c r="R276" s="47">
        <f>IFERROR(Q276/N260,"-")</f>
        <v>0.17409358602370961</v>
      </c>
      <c r="S276" s="48">
        <v>151</v>
      </c>
      <c r="T276" s="47">
        <f>IFERROR(S276/O260,"-")</f>
        <v>0.848314606741573</v>
      </c>
      <c r="U276" s="188">
        <f t="shared" si="132"/>
        <v>155482.32450331125</v>
      </c>
      <c r="V276" s="201">
        <f t="shared" si="126"/>
        <v>9.6925348225174908E-3</v>
      </c>
      <c r="W276" s="372"/>
      <c r="X276" s="372"/>
      <c r="Y276" s="230" t="s">
        <v>86</v>
      </c>
      <c r="Z276" s="49">
        <f>SUM(Z260:Z275)</f>
        <v>17327547</v>
      </c>
      <c r="AA276" s="47">
        <f>IFERROR(Z276/W260,"-")</f>
        <v>0.1833572588642981</v>
      </c>
      <c r="AB276" s="48">
        <v>96</v>
      </c>
      <c r="AC276" s="47">
        <f>IFERROR(AB276/X260,"-")</f>
        <v>0.84955752212389379</v>
      </c>
      <c r="AD276" s="188">
        <f t="shared" si="133"/>
        <v>180495.28125</v>
      </c>
      <c r="AE276" s="201">
        <f t="shared" si="127"/>
        <v>6.1621413441170806E-3</v>
      </c>
      <c r="AF276" s="372"/>
      <c r="AG276" s="372"/>
      <c r="AH276" s="230" t="s">
        <v>86</v>
      </c>
      <c r="AI276" s="49">
        <f>SUM(AI260:AI275)</f>
        <v>39340725</v>
      </c>
      <c r="AJ276" s="47">
        <f>IFERROR(AI276/AF260,"-")</f>
        <v>0.24148028862930543</v>
      </c>
      <c r="AK276" s="48">
        <v>142</v>
      </c>
      <c r="AL276" s="47">
        <f>IFERROR(AK276/AG260,"-")</f>
        <v>0.88749999999999996</v>
      </c>
      <c r="AM276" s="188">
        <f t="shared" si="134"/>
        <v>277047.35915492958</v>
      </c>
      <c r="AN276" s="201">
        <f t="shared" si="128"/>
        <v>9.1148340715065147E-3</v>
      </c>
      <c r="AO276" s="372"/>
      <c r="AP276" s="402"/>
      <c r="AQ276" s="230" t="s">
        <v>86</v>
      </c>
      <c r="AR276" s="49">
        <f>SUM(AR260:AR275)</f>
        <v>226671655</v>
      </c>
      <c r="AS276" s="47">
        <f>IFERROR(AR276/AO260,"-")</f>
        <v>0.18334060465042432</v>
      </c>
      <c r="AT276" s="48">
        <f t="shared" si="129"/>
        <v>1422</v>
      </c>
      <c r="AU276" s="47">
        <f>IFERROR(AT276/AP260,"-")</f>
        <v>0.83450704225352113</v>
      </c>
      <c r="AV276" s="188">
        <f t="shared" si="135"/>
        <v>159403.4142053446</v>
      </c>
      <c r="AW276" s="201">
        <f t="shared" si="130"/>
        <v>9.127671865973426E-2</v>
      </c>
      <c r="AX276" s="217"/>
      <c r="BE276" s="277"/>
      <c r="BG276" s="142"/>
      <c r="BH276" s="264"/>
    </row>
    <row r="277" spans="2:60" s="20" customFormat="1">
      <c r="B277" s="381">
        <v>17</v>
      </c>
      <c r="C277" s="382" t="s">
        <v>140</v>
      </c>
      <c r="D277" s="385">
        <f>BA21</f>
        <v>22047</v>
      </c>
      <c r="E277" s="380">
        <v>1504284890</v>
      </c>
      <c r="F277" s="380">
        <v>1958</v>
      </c>
      <c r="G277" s="226" t="s">
        <v>149</v>
      </c>
      <c r="H277" s="44">
        <v>28308519</v>
      </c>
      <c r="I277" s="43">
        <f>IFERROR(H277/E277,"-")</f>
        <v>1.8818588944279031E-2</v>
      </c>
      <c r="J277" s="44">
        <v>501</v>
      </c>
      <c r="K277" s="43">
        <f>IFERROR(J277/F277,"-")</f>
        <v>0.25587334014300306</v>
      </c>
      <c r="L277" s="186">
        <f t="shared" si="131"/>
        <v>56504.029940119763</v>
      </c>
      <c r="M277" s="198">
        <f>IFERROR(J277/$BA$21,0)</f>
        <v>2.2724180160566064E-2</v>
      </c>
      <c r="N277" s="380">
        <v>244264350</v>
      </c>
      <c r="O277" s="380">
        <v>300</v>
      </c>
      <c r="P277" s="226" t="s">
        <v>149</v>
      </c>
      <c r="Q277" s="44">
        <v>5549697</v>
      </c>
      <c r="R277" s="43">
        <f>IFERROR(Q277/N277,"-")</f>
        <v>2.2720044902172585E-2</v>
      </c>
      <c r="S277" s="44">
        <v>99</v>
      </c>
      <c r="T277" s="43">
        <f>IFERROR(S277/O277,"-")</f>
        <v>0.33</v>
      </c>
      <c r="U277" s="186">
        <f t="shared" si="132"/>
        <v>56057.545454545456</v>
      </c>
      <c r="V277" s="198">
        <f>IFERROR(S277/$BA$21,0)</f>
        <v>4.4904068580759286E-3</v>
      </c>
      <c r="W277" s="380">
        <v>148070910</v>
      </c>
      <c r="X277" s="380">
        <v>163</v>
      </c>
      <c r="Y277" s="226" t="s">
        <v>149</v>
      </c>
      <c r="Z277" s="44">
        <v>3473003</v>
      </c>
      <c r="AA277" s="43">
        <f>IFERROR(Z277/W277,"-")</f>
        <v>2.3454998689479249E-2</v>
      </c>
      <c r="AB277" s="44">
        <v>53</v>
      </c>
      <c r="AC277" s="43">
        <f>IFERROR(AB277/X277,"-")</f>
        <v>0.32515337423312884</v>
      </c>
      <c r="AD277" s="186">
        <f t="shared" si="133"/>
        <v>65528.358490566039</v>
      </c>
      <c r="AE277" s="198">
        <f>IFERROR(AB277/$BA$21,0)</f>
        <v>2.4039551866467091E-3</v>
      </c>
      <c r="AF277" s="380">
        <v>251382030</v>
      </c>
      <c r="AG277" s="380">
        <v>270</v>
      </c>
      <c r="AH277" s="226" t="s">
        <v>149</v>
      </c>
      <c r="AI277" s="44">
        <v>2248730</v>
      </c>
      <c r="AJ277" s="43">
        <f>IFERROR(AI277/AF277,"-")</f>
        <v>8.9454683773537835E-3</v>
      </c>
      <c r="AK277" s="44">
        <v>80</v>
      </c>
      <c r="AL277" s="43">
        <f>IFERROR(AK277/AG277,"-")</f>
        <v>0.29629629629629628</v>
      </c>
      <c r="AM277" s="186">
        <f t="shared" si="134"/>
        <v>28109.125</v>
      </c>
      <c r="AN277" s="198">
        <f>IFERROR(AK277/$BA$21,0)</f>
        <v>3.6286116024855991E-3</v>
      </c>
      <c r="AO277" s="380">
        <f>SUM(E277,N277,W277,AF277)</f>
        <v>2148002180</v>
      </c>
      <c r="AP277" s="400">
        <f>SUM(F277,O277,X277,AG277)</f>
        <v>2691</v>
      </c>
      <c r="AQ277" s="226" t="s">
        <v>149</v>
      </c>
      <c r="AR277" s="44">
        <f t="shared" ref="AR277:AR292" si="136">SUM(H277,Q277,Z277,AI277)</f>
        <v>39579949</v>
      </c>
      <c r="AS277" s="43">
        <f>IFERROR(AR277/AO277,"-")</f>
        <v>1.8426400759053232E-2</v>
      </c>
      <c r="AT277" s="44">
        <f t="shared" si="129"/>
        <v>733</v>
      </c>
      <c r="AU277" s="43">
        <f>IFERROR(AT277/AP277,"-")</f>
        <v>0.27238944630248979</v>
      </c>
      <c r="AV277" s="186">
        <f t="shared" si="135"/>
        <v>53997.201909959069</v>
      </c>
      <c r="AW277" s="198">
        <f>IFERROR(AT277/$BA$21,0)</f>
        <v>3.32471538077743E-2</v>
      </c>
      <c r="AX277" s="217"/>
      <c r="BE277" s="277"/>
      <c r="BG277" s="142"/>
      <c r="BH277" s="264"/>
    </row>
    <row r="278" spans="2:60" s="20" customFormat="1">
      <c r="B278" s="381"/>
      <c r="C278" s="383"/>
      <c r="D278" s="383"/>
      <c r="E278" s="371"/>
      <c r="F278" s="371"/>
      <c r="G278" s="227" t="s">
        <v>150</v>
      </c>
      <c r="H278" s="46">
        <v>49517934</v>
      </c>
      <c r="I278" s="45">
        <f>IFERROR(H278/E277,"-")</f>
        <v>3.2917922880951092E-2</v>
      </c>
      <c r="J278" s="46">
        <v>641</v>
      </c>
      <c r="K278" s="45">
        <f>IFERROR(J278/F277,"-")</f>
        <v>0.32737487231869256</v>
      </c>
      <c r="L278" s="187">
        <f t="shared" si="131"/>
        <v>77251.067082683308</v>
      </c>
      <c r="M278" s="199">
        <f t="shared" ref="M278:M293" si="137">IFERROR(J278/$BA$21,0)</f>
        <v>2.9074250464915862E-2</v>
      </c>
      <c r="N278" s="371"/>
      <c r="O278" s="371"/>
      <c r="P278" s="227" t="s">
        <v>150</v>
      </c>
      <c r="Q278" s="46">
        <v>10572377</v>
      </c>
      <c r="R278" s="45">
        <f>IFERROR(Q278/N277,"-")</f>
        <v>4.3282521579591948E-2</v>
      </c>
      <c r="S278" s="46">
        <v>107</v>
      </c>
      <c r="T278" s="45">
        <f>IFERROR(S278/O277,"-")</f>
        <v>0.35666666666666669</v>
      </c>
      <c r="U278" s="187">
        <f t="shared" si="132"/>
        <v>98807.261682242985</v>
      </c>
      <c r="V278" s="199">
        <f t="shared" ref="V278:V293" si="138">IFERROR(S278/$BA$21,0)</f>
        <v>4.8532680183244886E-3</v>
      </c>
      <c r="W278" s="371"/>
      <c r="X278" s="371"/>
      <c r="Y278" s="227" t="s">
        <v>150</v>
      </c>
      <c r="Z278" s="46">
        <v>2586086</v>
      </c>
      <c r="AA278" s="45">
        <f>IFERROR(Z278/W277,"-")</f>
        <v>1.7465186105765137E-2</v>
      </c>
      <c r="AB278" s="46">
        <v>58</v>
      </c>
      <c r="AC278" s="45">
        <f>IFERROR(AB278/X277,"-")</f>
        <v>0.35582822085889571</v>
      </c>
      <c r="AD278" s="187">
        <f t="shared" si="133"/>
        <v>44587.689655172413</v>
      </c>
      <c r="AE278" s="199">
        <f t="shared" ref="AE278:AE293" si="139">IFERROR(AB278/$BA$21,0)</f>
        <v>2.6307434118020591E-3</v>
      </c>
      <c r="AF278" s="371"/>
      <c r="AG278" s="371"/>
      <c r="AH278" s="227" t="s">
        <v>150</v>
      </c>
      <c r="AI278" s="46">
        <v>8947358</v>
      </c>
      <c r="AJ278" s="45">
        <f>IFERROR(AI278/AF277,"-")</f>
        <v>3.5592671441152732E-2</v>
      </c>
      <c r="AK278" s="46">
        <v>111</v>
      </c>
      <c r="AL278" s="45">
        <f>IFERROR(AK278/AG277,"-")</f>
        <v>0.41111111111111109</v>
      </c>
      <c r="AM278" s="187">
        <f t="shared" si="134"/>
        <v>80606.828828828831</v>
      </c>
      <c r="AN278" s="199">
        <f t="shared" ref="AN278:AN293" si="140">IFERROR(AK278/$BA$21,0)</f>
        <v>5.0346985984487686E-3</v>
      </c>
      <c r="AO278" s="371"/>
      <c r="AP278" s="401"/>
      <c r="AQ278" s="227" t="s">
        <v>150</v>
      </c>
      <c r="AR278" s="46">
        <f t="shared" si="136"/>
        <v>71623755</v>
      </c>
      <c r="AS278" s="45">
        <f>IFERROR(AR278/AO277,"-")</f>
        <v>3.3344358616991719E-2</v>
      </c>
      <c r="AT278" s="46">
        <f t="shared" si="129"/>
        <v>917</v>
      </c>
      <c r="AU278" s="45">
        <f>IFERROR(AT278/AP277,"-")</f>
        <v>0.34076551467855815</v>
      </c>
      <c r="AV278" s="187">
        <f t="shared" si="135"/>
        <v>78106.603053435116</v>
      </c>
      <c r="AW278" s="199">
        <f t="shared" ref="AW278:AW293" si="141">IFERROR(AT278/$BA$21,0)</f>
        <v>4.1592960493491177E-2</v>
      </c>
      <c r="AX278" s="217"/>
      <c r="BE278" s="277"/>
      <c r="BG278" s="142"/>
      <c r="BH278" s="264"/>
    </row>
    <row r="279" spans="2:60" s="20" customFormat="1">
      <c r="B279" s="381"/>
      <c r="C279" s="383"/>
      <c r="D279" s="383"/>
      <c r="E279" s="371"/>
      <c r="F279" s="371"/>
      <c r="G279" s="228" t="s">
        <v>151</v>
      </c>
      <c r="H279" s="46">
        <v>26444521</v>
      </c>
      <c r="I279" s="45">
        <f>IFERROR(H279/E277,"-")</f>
        <v>1.7579463289031642E-2</v>
      </c>
      <c r="J279" s="46">
        <v>571</v>
      </c>
      <c r="K279" s="45">
        <f>IFERROR(J279/F277,"-")</f>
        <v>0.29162410623084778</v>
      </c>
      <c r="L279" s="187">
        <f t="shared" si="131"/>
        <v>46312.646234676009</v>
      </c>
      <c r="M279" s="199">
        <f t="shared" si="137"/>
        <v>2.5899215312740961E-2</v>
      </c>
      <c r="N279" s="371"/>
      <c r="O279" s="371"/>
      <c r="P279" s="228" t="s">
        <v>151</v>
      </c>
      <c r="Q279" s="46">
        <v>6014728</v>
      </c>
      <c r="R279" s="45">
        <f>IFERROR(Q279/N277,"-")</f>
        <v>2.4623847073877134E-2</v>
      </c>
      <c r="S279" s="46">
        <v>106</v>
      </c>
      <c r="T279" s="45">
        <f>IFERROR(S279/O277,"-")</f>
        <v>0.35333333333333333</v>
      </c>
      <c r="U279" s="187">
        <f t="shared" si="132"/>
        <v>56742.716981132078</v>
      </c>
      <c r="V279" s="199">
        <f t="shared" si="138"/>
        <v>4.8079103732934182E-3</v>
      </c>
      <c r="W279" s="371"/>
      <c r="X279" s="371"/>
      <c r="Y279" s="228" t="s">
        <v>151</v>
      </c>
      <c r="Z279" s="46">
        <v>7719679</v>
      </c>
      <c r="AA279" s="45">
        <f>IFERROR(Z279/W277,"-")</f>
        <v>5.2135014230681773E-2</v>
      </c>
      <c r="AB279" s="46">
        <v>56</v>
      </c>
      <c r="AC279" s="45">
        <f>IFERROR(AB279/X277,"-")</f>
        <v>0.34355828220858897</v>
      </c>
      <c r="AD279" s="187">
        <f t="shared" si="133"/>
        <v>137851.41071428571</v>
      </c>
      <c r="AE279" s="199">
        <f t="shared" si="139"/>
        <v>2.5400281217399191E-3</v>
      </c>
      <c r="AF279" s="371"/>
      <c r="AG279" s="371"/>
      <c r="AH279" s="228" t="s">
        <v>151</v>
      </c>
      <c r="AI279" s="46">
        <v>5330337</v>
      </c>
      <c r="AJ279" s="45">
        <f>IFERROR(AI279/AF277,"-")</f>
        <v>2.1204129030225432E-2</v>
      </c>
      <c r="AK279" s="46">
        <v>103</v>
      </c>
      <c r="AL279" s="45">
        <f>IFERROR(AK279/AG277,"-")</f>
        <v>0.38148148148148148</v>
      </c>
      <c r="AM279" s="187">
        <f t="shared" si="134"/>
        <v>51750.844660194176</v>
      </c>
      <c r="AN279" s="199">
        <f t="shared" si="140"/>
        <v>4.6718374382002086E-3</v>
      </c>
      <c r="AO279" s="371"/>
      <c r="AP279" s="401"/>
      <c r="AQ279" s="228" t="s">
        <v>151</v>
      </c>
      <c r="AR279" s="46">
        <f t="shared" si="136"/>
        <v>45509265</v>
      </c>
      <c r="AS279" s="45">
        <f>IFERROR(AR279/AO277,"-")</f>
        <v>2.1186787156798881E-2</v>
      </c>
      <c r="AT279" s="46">
        <f t="shared" si="129"/>
        <v>836</v>
      </c>
      <c r="AU279" s="45">
        <f>IFERROR(AT279/AP277,"-")</f>
        <v>0.31066518023039763</v>
      </c>
      <c r="AV279" s="187">
        <f t="shared" si="135"/>
        <v>54436.919856459332</v>
      </c>
      <c r="AW279" s="199">
        <f t="shared" si="141"/>
        <v>3.7918991245974511E-2</v>
      </c>
      <c r="AX279" s="217"/>
      <c r="BE279" s="277"/>
      <c r="BG279" s="142"/>
      <c r="BH279" s="264"/>
    </row>
    <row r="280" spans="2:60" s="20" customFormat="1">
      <c r="B280" s="381"/>
      <c r="C280" s="383"/>
      <c r="D280" s="383"/>
      <c r="E280" s="371"/>
      <c r="F280" s="371"/>
      <c r="G280" s="228" t="s">
        <v>152</v>
      </c>
      <c r="H280" s="46">
        <v>2274703</v>
      </c>
      <c r="I280" s="45">
        <f>IFERROR(H280/E277,"-")</f>
        <v>1.5121490717094153E-3</v>
      </c>
      <c r="J280" s="46">
        <v>97</v>
      </c>
      <c r="K280" s="45">
        <f>IFERROR(J280/F277,"-")</f>
        <v>4.9540347293156282E-2</v>
      </c>
      <c r="L280" s="187">
        <f t="shared" si="131"/>
        <v>23450.546391752578</v>
      </c>
      <c r="M280" s="199">
        <f t="shared" si="137"/>
        <v>4.3996915680137886E-3</v>
      </c>
      <c r="N280" s="371"/>
      <c r="O280" s="371"/>
      <c r="P280" s="228" t="s">
        <v>152</v>
      </c>
      <c r="Q280" s="46">
        <v>331415</v>
      </c>
      <c r="R280" s="45">
        <f>IFERROR(Q280/N277,"-")</f>
        <v>1.3567882501069027E-3</v>
      </c>
      <c r="S280" s="46">
        <v>17</v>
      </c>
      <c r="T280" s="45">
        <f>IFERROR(S280/O277,"-")</f>
        <v>5.6666666666666664E-2</v>
      </c>
      <c r="U280" s="187">
        <f t="shared" si="132"/>
        <v>19495</v>
      </c>
      <c r="V280" s="199">
        <f t="shared" si="138"/>
        <v>7.7107996552818977E-4</v>
      </c>
      <c r="W280" s="371"/>
      <c r="X280" s="371"/>
      <c r="Y280" s="228" t="s">
        <v>152</v>
      </c>
      <c r="Z280" s="46">
        <v>161396</v>
      </c>
      <c r="AA280" s="45">
        <f>IFERROR(Z280/W277,"-")</f>
        <v>1.0899912751262217E-3</v>
      </c>
      <c r="AB280" s="46">
        <v>11</v>
      </c>
      <c r="AC280" s="45">
        <f>IFERROR(AB280/X277,"-")</f>
        <v>6.7484662576687116E-2</v>
      </c>
      <c r="AD280" s="187">
        <f t="shared" si="133"/>
        <v>14672.363636363636</v>
      </c>
      <c r="AE280" s="199">
        <f t="shared" si="139"/>
        <v>4.9893409534176988E-4</v>
      </c>
      <c r="AF280" s="371"/>
      <c r="AG280" s="371"/>
      <c r="AH280" s="228" t="s">
        <v>152</v>
      </c>
      <c r="AI280" s="46">
        <v>257136</v>
      </c>
      <c r="AJ280" s="45">
        <f>IFERROR(AI280/AF277,"-")</f>
        <v>1.0228893449543708E-3</v>
      </c>
      <c r="AK280" s="46">
        <v>17</v>
      </c>
      <c r="AL280" s="45">
        <f>IFERROR(AK280/AG277,"-")</f>
        <v>6.2962962962962957E-2</v>
      </c>
      <c r="AM280" s="187">
        <f t="shared" si="134"/>
        <v>15125.64705882353</v>
      </c>
      <c r="AN280" s="199">
        <f t="shared" si="140"/>
        <v>7.7107996552818977E-4</v>
      </c>
      <c r="AO280" s="371"/>
      <c r="AP280" s="401"/>
      <c r="AQ280" s="228" t="s">
        <v>152</v>
      </c>
      <c r="AR280" s="46">
        <f t="shared" si="136"/>
        <v>3024650</v>
      </c>
      <c r="AS280" s="45">
        <f>IFERROR(AR280/AO277,"-")</f>
        <v>1.4081224070266074E-3</v>
      </c>
      <c r="AT280" s="46">
        <f t="shared" si="129"/>
        <v>142</v>
      </c>
      <c r="AU280" s="45">
        <f>IFERROR(AT280/AP277,"-")</f>
        <v>5.2768487551096248E-2</v>
      </c>
      <c r="AV280" s="187">
        <f t="shared" si="135"/>
        <v>21300.352112676057</v>
      </c>
      <c r="AW280" s="199">
        <f t="shared" si="141"/>
        <v>6.4407855944119382E-3</v>
      </c>
      <c r="AX280" s="217"/>
      <c r="BE280" s="277"/>
      <c r="BG280" s="142"/>
      <c r="BH280" s="264"/>
    </row>
    <row r="281" spans="2:60" s="20" customFormat="1">
      <c r="B281" s="381"/>
      <c r="C281" s="383"/>
      <c r="D281" s="383"/>
      <c r="E281" s="371"/>
      <c r="F281" s="371"/>
      <c r="G281" s="228" t="s">
        <v>153</v>
      </c>
      <c r="H281" s="46">
        <v>32161415</v>
      </c>
      <c r="I281" s="45">
        <f>IFERROR(H281/E277,"-")</f>
        <v>2.1379869739966608E-2</v>
      </c>
      <c r="J281" s="46">
        <v>723</v>
      </c>
      <c r="K281" s="45">
        <f>IFERROR(J281/F277,"-")</f>
        <v>0.36925434116445355</v>
      </c>
      <c r="L281" s="187">
        <f t="shared" si="131"/>
        <v>44483.284923928077</v>
      </c>
      <c r="M281" s="199">
        <f t="shared" si="137"/>
        <v>3.2793577357463598E-2</v>
      </c>
      <c r="N281" s="371"/>
      <c r="O281" s="371"/>
      <c r="P281" s="228" t="s">
        <v>153</v>
      </c>
      <c r="Q281" s="46">
        <v>8450489</v>
      </c>
      <c r="R281" s="45">
        <f>IFERROR(Q281/N277,"-")</f>
        <v>3.4595670633066185E-2</v>
      </c>
      <c r="S281" s="46">
        <v>136</v>
      </c>
      <c r="T281" s="45">
        <f>IFERROR(S281/O277,"-")</f>
        <v>0.45333333333333331</v>
      </c>
      <c r="U281" s="187">
        <f t="shared" si="132"/>
        <v>62135.948529411762</v>
      </c>
      <c r="V281" s="199">
        <f t="shared" si="138"/>
        <v>6.1686397242255182E-3</v>
      </c>
      <c r="W281" s="371"/>
      <c r="X281" s="371"/>
      <c r="Y281" s="228" t="s">
        <v>153</v>
      </c>
      <c r="Z281" s="46">
        <v>3040517</v>
      </c>
      <c r="AA281" s="45">
        <f>IFERROR(Z281/W277,"-")</f>
        <v>2.053419540678179E-2</v>
      </c>
      <c r="AB281" s="46">
        <v>80</v>
      </c>
      <c r="AC281" s="45">
        <f>IFERROR(AB281/X277,"-")</f>
        <v>0.49079754601226994</v>
      </c>
      <c r="AD281" s="187">
        <f t="shared" si="133"/>
        <v>38006.462500000001</v>
      </c>
      <c r="AE281" s="199">
        <f t="shared" si="139"/>
        <v>3.6286116024855991E-3</v>
      </c>
      <c r="AF281" s="371"/>
      <c r="AG281" s="371"/>
      <c r="AH281" s="228" t="s">
        <v>153</v>
      </c>
      <c r="AI281" s="46">
        <v>4498675</v>
      </c>
      <c r="AJ281" s="45">
        <f>IFERROR(AI281/AF277,"-")</f>
        <v>1.7895770035749971E-2</v>
      </c>
      <c r="AK281" s="46">
        <v>110</v>
      </c>
      <c r="AL281" s="45">
        <f>IFERROR(AK281/AG277,"-")</f>
        <v>0.40740740740740738</v>
      </c>
      <c r="AM281" s="187">
        <f t="shared" si="134"/>
        <v>40897.045454545456</v>
      </c>
      <c r="AN281" s="199">
        <f t="shared" si="140"/>
        <v>4.9893409534176982E-3</v>
      </c>
      <c r="AO281" s="371"/>
      <c r="AP281" s="401"/>
      <c r="AQ281" s="228" t="s">
        <v>153</v>
      </c>
      <c r="AR281" s="46">
        <f t="shared" si="136"/>
        <v>48151096</v>
      </c>
      <c r="AS281" s="45">
        <f>IFERROR(AR281/AO277,"-")</f>
        <v>2.2416688608761094E-2</v>
      </c>
      <c r="AT281" s="46">
        <f t="shared" si="129"/>
        <v>1049</v>
      </c>
      <c r="AU281" s="45">
        <f>IFERROR(AT281/AP277,"-")</f>
        <v>0.38981791155704199</v>
      </c>
      <c r="AV281" s="187">
        <f t="shared" si="135"/>
        <v>45901.902764537655</v>
      </c>
      <c r="AW281" s="199">
        <f t="shared" si="141"/>
        <v>4.7580169637592415E-2</v>
      </c>
      <c r="AX281" s="217"/>
      <c r="BE281" s="277"/>
      <c r="BG281" s="142"/>
      <c r="BH281" s="264"/>
    </row>
    <row r="282" spans="2:60" s="20" customFormat="1">
      <c r="B282" s="381"/>
      <c r="C282" s="383"/>
      <c r="D282" s="383"/>
      <c r="E282" s="371"/>
      <c r="F282" s="371"/>
      <c r="G282" s="228" t="s">
        <v>154</v>
      </c>
      <c r="H282" s="46">
        <v>55909132</v>
      </c>
      <c r="I282" s="45">
        <f>IFERROR(H282/E277,"-")</f>
        <v>3.7166584848166623E-2</v>
      </c>
      <c r="J282" s="46">
        <v>875</v>
      </c>
      <c r="K282" s="45">
        <f>IFERROR(J282/F277,"-")</f>
        <v>0.44688457609805926</v>
      </c>
      <c r="L282" s="187">
        <f t="shared" si="131"/>
        <v>63896.150857142857</v>
      </c>
      <c r="M282" s="199">
        <f t="shared" si="137"/>
        <v>3.9687939402186241E-2</v>
      </c>
      <c r="N282" s="371"/>
      <c r="O282" s="371"/>
      <c r="P282" s="228" t="s">
        <v>154</v>
      </c>
      <c r="Q282" s="46">
        <v>9288905</v>
      </c>
      <c r="R282" s="45">
        <f>IFERROR(Q282/N277,"-")</f>
        <v>3.8028083099314332E-2</v>
      </c>
      <c r="S282" s="46">
        <v>148</v>
      </c>
      <c r="T282" s="45">
        <f>IFERROR(S282/O277,"-")</f>
        <v>0.49333333333333335</v>
      </c>
      <c r="U282" s="187">
        <f t="shared" si="132"/>
        <v>62762.87162162162</v>
      </c>
      <c r="V282" s="199">
        <f t="shared" si="138"/>
        <v>6.7129314645983582E-3</v>
      </c>
      <c r="W282" s="371"/>
      <c r="X282" s="371"/>
      <c r="Y282" s="228" t="s">
        <v>154</v>
      </c>
      <c r="Z282" s="46">
        <v>5601447</v>
      </c>
      <c r="AA282" s="45">
        <f>IFERROR(Z282/W277,"-")</f>
        <v>3.7829489938300508E-2</v>
      </c>
      <c r="AB282" s="46">
        <v>87</v>
      </c>
      <c r="AC282" s="45">
        <f>IFERROR(AB282/X277,"-")</f>
        <v>0.53374233128834359</v>
      </c>
      <c r="AD282" s="187">
        <f t="shared" si="133"/>
        <v>64384.448275862072</v>
      </c>
      <c r="AE282" s="199">
        <f t="shared" si="139"/>
        <v>3.9461151177030886E-3</v>
      </c>
      <c r="AF282" s="371"/>
      <c r="AG282" s="371"/>
      <c r="AH282" s="228" t="s">
        <v>154</v>
      </c>
      <c r="AI282" s="46">
        <v>8453633</v>
      </c>
      <c r="AJ282" s="45">
        <f>IFERROR(AI282/AF277,"-")</f>
        <v>3.3628628903983313E-2</v>
      </c>
      <c r="AK282" s="46">
        <v>143</v>
      </c>
      <c r="AL282" s="45">
        <f>IFERROR(AK282/AG277,"-")</f>
        <v>0.52962962962962967</v>
      </c>
      <c r="AM282" s="187">
        <f t="shared" si="134"/>
        <v>59116.314685314683</v>
      </c>
      <c r="AN282" s="199">
        <f t="shared" si="140"/>
        <v>6.4861432394430077E-3</v>
      </c>
      <c r="AO282" s="371"/>
      <c r="AP282" s="401"/>
      <c r="AQ282" s="228" t="s">
        <v>154</v>
      </c>
      <c r="AR282" s="46">
        <f t="shared" si="136"/>
        <v>79253117</v>
      </c>
      <c r="AS282" s="45">
        <f>IFERROR(AR282/AO277,"-")</f>
        <v>3.6896199518754676E-2</v>
      </c>
      <c r="AT282" s="46">
        <f t="shared" si="129"/>
        <v>1253</v>
      </c>
      <c r="AU282" s="45">
        <f>IFERROR(AT282/AP277,"-")</f>
        <v>0.46562616127833517</v>
      </c>
      <c r="AV282" s="187">
        <f t="shared" si="135"/>
        <v>63250.691939345568</v>
      </c>
      <c r="AW282" s="199">
        <f t="shared" si="141"/>
        <v>5.6833129223930696E-2</v>
      </c>
      <c r="AX282" s="217"/>
      <c r="BE282" s="277"/>
      <c r="BG282" s="142"/>
      <c r="BH282" s="264"/>
    </row>
    <row r="283" spans="2:60" s="20" customFormat="1">
      <c r="B283" s="381"/>
      <c r="C283" s="383"/>
      <c r="D283" s="383"/>
      <c r="E283" s="371"/>
      <c r="F283" s="371"/>
      <c r="G283" s="228" t="s">
        <v>155</v>
      </c>
      <c r="H283" s="46">
        <v>54956905</v>
      </c>
      <c r="I283" s="45">
        <f>IFERROR(H283/E277,"-")</f>
        <v>3.6533575099594331E-2</v>
      </c>
      <c r="J283" s="46">
        <v>225</v>
      </c>
      <c r="K283" s="45">
        <f>IFERROR(J283/F277,"-")</f>
        <v>0.11491317671092952</v>
      </c>
      <c r="L283" s="187">
        <f t="shared" si="131"/>
        <v>244252.91111111111</v>
      </c>
      <c r="M283" s="199">
        <f t="shared" si="137"/>
        <v>1.0205470131990748E-2</v>
      </c>
      <c r="N283" s="371"/>
      <c r="O283" s="371"/>
      <c r="P283" s="228" t="s">
        <v>155</v>
      </c>
      <c r="Q283" s="46">
        <v>3705947</v>
      </c>
      <c r="R283" s="45">
        <f>IFERROR(Q283/N277,"-")</f>
        <v>1.5171870148058856E-2</v>
      </c>
      <c r="S283" s="46">
        <v>37</v>
      </c>
      <c r="T283" s="45">
        <f>IFERROR(S283/O277,"-")</f>
        <v>0.12333333333333334</v>
      </c>
      <c r="U283" s="187">
        <f t="shared" si="132"/>
        <v>100160.72972972973</v>
      </c>
      <c r="V283" s="199">
        <f t="shared" si="138"/>
        <v>1.6782328661495895E-3</v>
      </c>
      <c r="W283" s="371"/>
      <c r="X283" s="371"/>
      <c r="Y283" s="228" t="s">
        <v>155</v>
      </c>
      <c r="Z283" s="46">
        <v>5756207</v>
      </c>
      <c r="AA283" s="45">
        <f>IFERROR(Z283/W277,"-")</f>
        <v>3.8874664848078534E-2</v>
      </c>
      <c r="AB283" s="46">
        <v>21</v>
      </c>
      <c r="AC283" s="45">
        <f>IFERROR(AB283/X277,"-")</f>
        <v>0.12883435582822086</v>
      </c>
      <c r="AD283" s="187">
        <f t="shared" si="133"/>
        <v>274105.09523809527</v>
      </c>
      <c r="AE283" s="199">
        <f t="shared" si="139"/>
        <v>9.5251054565246977E-4</v>
      </c>
      <c r="AF283" s="371"/>
      <c r="AG283" s="371"/>
      <c r="AH283" s="228" t="s">
        <v>155</v>
      </c>
      <c r="AI283" s="46">
        <v>1667000</v>
      </c>
      <c r="AJ283" s="45">
        <f>IFERROR(AI283/AF277,"-")</f>
        <v>6.6313411503598728E-3</v>
      </c>
      <c r="AK283" s="46">
        <v>35</v>
      </c>
      <c r="AL283" s="45">
        <f>IFERROR(AK283/AG277,"-")</f>
        <v>0.12962962962962962</v>
      </c>
      <c r="AM283" s="187">
        <f t="shared" si="134"/>
        <v>47628.571428571428</v>
      </c>
      <c r="AN283" s="199">
        <f t="shared" si="140"/>
        <v>1.5875175760874495E-3</v>
      </c>
      <c r="AO283" s="371"/>
      <c r="AP283" s="401"/>
      <c r="AQ283" s="228" t="s">
        <v>155</v>
      </c>
      <c r="AR283" s="46">
        <f t="shared" si="136"/>
        <v>66086059</v>
      </c>
      <c r="AS283" s="45">
        <f>IFERROR(AR283/AO277,"-")</f>
        <v>3.0766290469965912E-2</v>
      </c>
      <c r="AT283" s="46">
        <f t="shared" si="129"/>
        <v>318</v>
      </c>
      <c r="AU283" s="45">
        <f>IFERROR(AT283/AP277,"-")</f>
        <v>0.11817168338907469</v>
      </c>
      <c r="AV283" s="187">
        <f t="shared" si="135"/>
        <v>207817.79559748428</v>
      </c>
      <c r="AW283" s="199">
        <f t="shared" si="141"/>
        <v>1.4423731119880255E-2</v>
      </c>
      <c r="AX283" s="217"/>
      <c r="BE283" s="277"/>
      <c r="BG283" s="142"/>
      <c r="BH283" s="264"/>
    </row>
    <row r="284" spans="2:60" s="20" customFormat="1">
      <c r="B284" s="381"/>
      <c r="C284" s="383"/>
      <c r="D284" s="383"/>
      <c r="E284" s="371"/>
      <c r="F284" s="371"/>
      <c r="G284" s="228" t="s">
        <v>165</v>
      </c>
      <c r="H284" s="46">
        <v>0</v>
      </c>
      <c r="I284" s="45">
        <f>IFERROR(H284/E277,"-")</f>
        <v>0</v>
      </c>
      <c r="J284" s="46">
        <v>0</v>
      </c>
      <c r="K284" s="45">
        <f>IFERROR(J284/F277,"-")</f>
        <v>0</v>
      </c>
      <c r="L284" s="187" t="str">
        <f t="shared" si="131"/>
        <v>-</v>
      </c>
      <c r="M284" s="199">
        <f t="shared" si="137"/>
        <v>0</v>
      </c>
      <c r="N284" s="371"/>
      <c r="O284" s="371"/>
      <c r="P284" s="228" t="s">
        <v>165</v>
      </c>
      <c r="Q284" s="46">
        <v>0</v>
      </c>
      <c r="R284" s="45">
        <f>IFERROR(Q284/N277,"-")</f>
        <v>0</v>
      </c>
      <c r="S284" s="46">
        <v>0</v>
      </c>
      <c r="T284" s="45">
        <f>IFERROR(S284/O277,"-")</f>
        <v>0</v>
      </c>
      <c r="U284" s="187" t="str">
        <f t="shared" si="132"/>
        <v>-</v>
      </c>
      <c r="V284" s="199">
        <f t="shared" si="138"/>
        <v>0</v>
      </c>
      <c r="W284" s="371"/>
      <c r="X284" s="371"/>
      <c r="Y284" s="228" t="s">
        <v>165</v>
      </c>
      <c r="Z284" s="46">
        <v>0</v>
      </c>
      <c r="AA284" s="45">
        <f>IFERROR(Z284/W277,"-")</f>
        <v>0</v>
      </c>
      <c r="AB284" s="46">
        <v>0</v>
      </c>
      <c r="AC284" s="45">
        <f>IFERROR(AB284/X277,"-")</f>
        <v>0</v>
      </c>
      <c r="AD284" s="187" t="str">
        <f t="shared" si="133"/>
        <v>-</v>
      </c>
      <c r="AE284" s="199">
        <f t="shared" si="139"/>
        <v>0</v>
      </c>
      <c r="AF284" s="371"/>
      <c r="AG284" s="371"/>
      <c r="AH284" s="228" t="s">
        <v>165</v>
      </c>
      <c r="AI284" s="46">
        <v>0</v>
      </c>
      <c r="AJ284" s="45">
        <f>IFERROR(AI284/AF277,"-")</f>
        <v>0</v>
      </c>
      <c r="AK284" s="46">
        <v>0</v>
      </c>
      <c r="AL284" s="45">
        <f>IFERROR(AK284/AG277,"-")</f>
        <v>0</v>
      </c>
      <c r="AM284" s="187" t="str">
        <f t="shared" si="134"/>
        <v>-</v>
      </c>
      <c r="AN284" s="199">
        <f t="shared" si="140"/>
        <v>0</v>
      </c>
      <c r="AO284" s="371"/>
      <c r="AP284" s="401"/>
      <c r="AQ284" s="228" t="s">
        <v>165</v>
      </c>
      <c r="AR284" s="46">
        <f t="shared" si="136"/>
        <v>0</v>
      </c>
      <c r="AS284" s="45">
        <f>IFERROR(AR284/AO277,"-")</f>
        <v>0</v>
      </c>
      <c r="AT284" s="46">
        <f t="shared" si="129"/>
        <v>0</v>
      </c>
      <c r="AU284" s="45">
        <f>IFERROR(AT284/AP277,"-")</f>
        <v>0</v>
      </c>
      <c r="AV284" s="187" t="str">
        <f t="shared" si="135"/>
        <v>-</v>
      </c>
      <c r="AW284" s="199">
        <f t="shared" si="141"/>
        <v>0</v>
      </c>
      <c r="AX284" s="217"/>
      <c r="BE284" s="277"/>
      <c r="BG284" s="142"/>
      <c r="BH284" s="264"/>
    </row>
    <row r="285" spans="2:60" s="20" customFormat="1">
      <c r="B285" s="381"/>
      <c r="C285" s="383"/>
      <c r="D285" s="383"/>
      <c r="E285" s="371"/>
      <c r="F285" s="371"/>
      <c r="G285" s="228" t="s">
        <v>156</v>
      </c>
      <c r="H285" s="46">
        <v>239731</v>
      </c>
      <c r="I285" s="45">
        <f>IFERROR(H285/E277,"-")</f>
        <v>1.5936542445759726E-4</v>
      </c>
      <c r="J285" s="46">
        <v>15</v>
      </c>
      <c r="K285" s="45">
        <f>IFERROR(J285/F277,"-")</f>
        <v>7.6608784473953017E-3</v>
      </c>
      <c r="L285" s="187">
        <f t="shared" si="131"/>
        <v>15982.066666666668</v>
      </c>
      <c r="M285" s="199">
        <f t="shared" si="137"/>
        <v>6.8036467546604977E-4</v>
      </c>
      <c r="N285" s="371"/>
      <c r="O285" s="371"/>
      <c r="P285" s="228" t="s">
        <v>156</v>
      </c>
      <c r="Q285" s="46">
        <v>63230</v>
      </c>
      <c r="R285" s="45">
        <f>IFERROR(Q285/N277,"-")</f>
        <v>2.5885889610989077E-4</v>
      </c>
      <c r="S285" s="46">
        <v>4</v>
      </c>
      <c r="T285" s="45">
        <f>IFERROR(S285/O277,"-")</f>
        <v>1.3333333333333334E-2</v>
      </c>
      <c r="U285" s="187">
        <f t="shared" si="132"/>
        <v>15807.5</v>
      </c>
      <c r="V285" s="199">
        <f t="shared" si="138"/>
        <v>1.8143058012427994E-4</v>
      </c>
      <c r="W285" s="371"/>
      <c r="X285" s="371"/>
      <c r="Y285" s="228" t="s">
        <v>156</v>
      </c>
      <c r="Z285" s="46">
        <v>39700</v>
      </c>
      <c r="AA285" s="45">
        <f>IFERROR(Z285/W277,"-")</f>
        <v>2.6811478365331852E-4</v>
      </c>
      <c r="AB285" s="46">
        <v>3</v>
      </c>
      <c r="AC285" s="45">
        <f>IFERROR(AB285/X277,"-")</f>
        <v>1.8404907975460124E-2</v>
      </c>
      <c r="AD285" s="187">
        <f t="shared" si="133"/>
        <v>13233.333333333334</v>
      </c>
      <c r="AE285" s="199">
        <f t="shared" si="139"/>
        <v>1.3607293509320997E-4</v>
      </c>
      <c r="AF285" s="371"/>
      <c r="AG285" s="371"/>
      <c r="AH285" s="228" t="s">
        <v>156</v>
      </c>
      <c r="AI285" s="46">
        <v>87204</v>
      </c>
      <c r="AJ285" s="45">
        <f>IFERROR(AI285/AF277,"-")</f>
        <v>3.4689830454468049E-4</v>
      </c>
      <c r="AK285" s="46">
        <v>3</v>
      </c>
      <c r="AL285" s="45">
        <f>IFERROR(AK285/AG277,"-")</f>
        <v>1.1111111111111112E-2</v>
      </c>
      <c r="AM285" s="187">
        <f t="shared" si="134"/>
        <v>29068</v>
      </c>
      <c r="AN285" s="199">
        <f t="shared" si="140"/>
        <v>1.3607293509320997E-4</v>
      </c>
      <c r="AO285" s="371"/>
      <c r="AP285" s="401"/>
      <c r="AQ285" s="228" t="s">
        <v>156</v>
      </c>
      <c r="AR285" s="46">
        <f t="shared" si="136"/>
        <v>429865</v>
      </c>
      <c r="AS285" s="45">
        <f>IFERROR(AR285/AO277,"-")</f>
        <v>2.00123167472763E-4</v>
      </c>
      <c r="AT285" s="46">
        <f t="shared" si="129"/>
        <v>25</v>
      </c>
      <c r="AU285" s="45">
        <f>IFERROR(AT285/AP277,"-")</f>
        <v>9.2902266815310299E-3</v>
      </c>
      <c r="AV285" s="187">
        <f t="shared" si="135"/>
        <v>17194.599999999999</v>
      </c>
      <c r="AW285" s="199">
        <f t="shared" si="141"/>
        <v>1.1339411257767498E-3</v>
      </c>
      <c r="AX285" s="217"/>
      <c r="BE285" s="277"/>
      <c r="BG285" s="142"/>
      <c r="BH285" s="264"/>
    </row>
    <row r="286" spans="2:60" s="20" customFormat="1">
      <c r="B286" s="381"/>
      <c r="C286" s="383"/>
      <c r="D286" s="383"/>
      <c r="E286" s="371"/>
      <c r="F286" s="371"/>
      <c r="G286" s="228" t="s">
        <v>157</v>
      </c>
      <c r="H286" s="46">
        <v>1108256</v>
      </c>
      <c r="I286" s="45">
        <f>IFERROR(H286/E277,"-")</f>
        <v>7.367327873644998E-4</v>
      </c>
      <c r="J286" s="46">
        <v>85</v>
      </c>
      <c r="K286" s="45">
        <f>IFERROR(J286/F277,"-")</f>
        <v>4.3411644535240039E-2</v>
      </c>
      <c r="L286" s="187">
        <f t="shared" si="131"/>
        <v>13038.305882352941</v>
      </c>
      <c r="M286" s="199">
        <f t="shared" si="137"/>
        <v>3.8553998276409491E-3</v>
      </c>
      <c r="N286" s="371"/>
      <c r="O286" s="371"/>
      <c r="P286" s="228" t="s">
        <v>157</v>
      </c>
      <c r="Q286" s="46">
        <v>225266</v>
      </c>
      <c r="R286" s="45">
        <f>IFERROR(Q286/N277,"-")</f>
        <v>9.2222217445976054E-4</v>
      </c>
      <c r="S286" s="46">
        <v>17</v>
      </c>
      <c r="T286" s="45">
        <f>IFERROR(S286/O277,"-")</f>
        <v>5.6666666666666664E-2</v>
      </c>
      <c r="U286" s="187">
        <f t="shared" si="132"/>
        <v>13250.941176470587</v>
      </c>
      <c r="V286" s="199">
        <f t="shared" si="138"/>
        <v>7.7107996552818977E-4</v>
      </c>
      <c r="W286" s="371"/>
      <c r="X286" s="371"/>
      <c r="Y286" s="228" t="s">
        <v>157</v>
      </c>
      <c r="Z286" s="46">
        <v>134833</v>
      </c>
      <c r="AA286" s="45">
        <f>IFERROR(Z286/W277,"-")</f>
        <v>9.1059749683445592E-4</v>
      </c>
      <c r="AB286" s="46">
        <v>14</v>
      </c>
      <c r="AC286" s="45">
        <f>IFERROR(AB286/X277,"-")</f>
        <v>8.5889570552147243E-2</v>
      </c>
      <c r="AD286" s="187">
        <f t="shared" si="133"/>
        <v>9630.9285714285706</v>
      </c>
      <c r="AE286" s="199">
        <f t="shared" si="139"/>
        <v>6.3500703043497977E-4</v>
      </c>
      <c r="AF286" s="371"/>
      <c r="AG286" s="371"/>
      <c r="AH286" s="228" t="s">
        <v>157</v>
      </c>
      <c r="AI286" s="46">
        <v>452368</v>
      </c>
      <c r="AJ286" s="45">
        <f>IFERROR(AI286/AF277,"-")</f>
        <v>1.7995240153005367E-3</v>
      </c>
      <c r="AK286" s="46">
        <v>22</v>
      </c>
      <c r="AL286" s="45">
        <f>IFERROR(AK286/AG277,"-")</f>
        <v>8.1481481481481488E-2</v>
      </c>
      <c r="AM286" s="187">
        <f t="shared" si="134"/>
        <v>20562.18181818182</v>
      </c>
      <c r="AN286" s="199">
        <f t="shared" si="140"/>
        <v>9.9786819068353977E-4</v>
      </c>
      <c r="AO286" s="371"/>
      <c r="AP286" s="401"/>
      <c r="AQ286" s="228" t="s">
        <v>157</v>
      </c>
      <c r="AR286" s="46">
        <f t="shared" si="136"/>
        <v>1920723</v>
      </c>
      <c r="AS286" s="45">
        <f>IFERROR(AR286/AO277,"-")</f>
        <v>8.9419043327041683E-4</v>
      </c>
      <c r="AT286" s="46">
        <f t="shared" si="129"/>
        <v>138</v>
      </c>
      <c r="AU286" s="45">
        <f>IFERROR(AT286/AP277,"-")</f>
        <v>5.128205128205128E-2</v>
      </c>
      <c r="AV286" s="187">
        <f t="shared" si="135"/>
        <v>13918.282608695652</v>
      </c>
      <c r="AW286" s="199">
        <f t="shared" si="141"/>
        <v>6.2593550142876582E-3</v>
      </c>
      <c r="AX286" s="217"/>
      <c r="BE286" s="277"/>
      <c r="BG286" s="142"/>
      <c r="BH286" s="264"/>
    </row>
    <row r="287" spans="2:60" s="20" customFormat="1">
      <c r="B287" s="381"/>
      <c r="C287" s="383"/>
      <c r="D287" s="383"/>
      <c r="E287" s="371"/>
      <c r="F287" s="371"/>
      <c r="G287" s="228" t="s">
        <v>158</v>
      </c>
      <c r="H287" s="46">
        <v>144573</v>
      </c>
      <c r="I287" s="45">
        <f>IFERROR(H287/E277,"-")</f>
        <v>9.6107460070279636E-5</v>
      </c>
      <c r="J287" s="46">
        <v>4</v>
      </c>
      <c r="K287" s="45">
        <f>IFERROR(J287/F277,"-")</f>
        <v>2.0429009193054137E-3</v>
      </c>
      <c r="L287" s="187">
        <f t="shared" si="131"/>
        <v>36143.25</v>
      </c>
      <c r="M287" s="199">
        <f t="shared" si="137"/>
        <v>1.8143058012427994E-4</v>
      </c>
      <c r="N287" s="371"/>
      <c r="O287" s="371"/>
      <c r="P287" s="228" t="s">
        <v>158</v>
      </c>
      <c r="Q287" s="46">
        <v>649</v>
      </c>
      <c r="R287" s="45">
        <f>IFERROR(Q287/N277,"-")</f>
        <v>2.6569575134480326E-6</v>
      </c>
      <c r="S287" s="46">
        <v>1</v>
      </c>
      <c r="T287" s="45">
        <f>IFERROR(S287/O277,"-")</f>
        <v>3.3333333333333335E-3</v>
      </c>
      <c r="U287" s="187">
        <f t="shared" si="132"/>
        <v>649</v>
      </c>
      <c r="V287" s="199">
        <f t="shared" si="138"/>
        <v>4.5357645031069986E-5</v>
      </c>
      <c r="W287" s="371"/>
      <c r="X287" s="371"/>
      <c r="Y287" s="228" t="s">
        <v>158</v>
      </c>
      <c r="Z287" s="46">
        <v>10976</v>
      </c>
      <c r="AA287" s="45">
        <f>IFERROR(Z287/W277,"-")</f>
        <v>7.4126646483093812E-5</v>
      </c>
      <c r="AB287" s="46">
        <v>1</v>
      </c>
      <c r="AC287" s="45">
        <f>IFERROR(AB287/X277,"-")</f>
        <v>6.1349693251533744E-3</v>
      </c>
      <c r="AD287" s="187">
        <f t="shared" si="133"/>
        <v>10976</v>
      </c>
      <c r="AE287" s="199">
        <f t="shared" si="139"/>
        <v>4.5357645031069986E-5</v>
      </c>
      <c r="AF287" s="371"/>
      <c r="AG287" s="371"/>
      <c r="AH287" s="228" t="s">
        <v>158</v>
      </c>
      <c r="AI287" s="46">
        <v>22044</v>
      </c>
      <c r="AJ287" s="45">
        <f>IFERROR(AI287/AF277,"-")</f>
        <v>8.7691232344650895E-5</v>
      </c>
      <c r="AK287" s="46">
        <v>3</v>
      </c>
      <c r="AL287" s="45">
        <f>IFERROR(AK287/AG277,"-")</f>
        <v>1.1111111111111112E-2</v>
      </c>
      <c r="AM287" s="187">
        <f t="shared" si="134"/>
        <v>7348</v>
      </c>
      <c r="AN287" s="199">
        <f t="shared" si="140"/>
        <v>1.3607293509320997E-4</v>
      </c>
      <c r="AO287" s="371"/>
      <c r="AP287" s="401"/>
      <c r="AQ287" s="228" t="s">
        <v>158</v>
      </c>
      <c r="AR287" s="46">
        <f t="shared" si="136"/>
        <v>178242</v>
      </c>
      <c r="AS287" s="45">
        <f>IFERROR(AR287/AO277,"-")</f>
        <v>8.2980362710805071E-5</v>
      </c>
      <c r="AT287" s="46">
        <f t="shared" si="129"/>
        <v>9</v>
      </c>
      <c r="AU287" s="45">
        <f>IFERROR(AT287/AP277,"-")</f>
        <v>3.3444816053511705E-3</v>
      </c>
      <c r="AV287" s="187">
        <f t="shared" si="135"/>
        <v>19804.666666666668</v>
      </c>
      <c r="AW287" s="199">
        <f t="shared" si="141"/>
        <v>4.0821880527962988E-4</v>
      </c>
      <c r="AX287" s="217"/>
      <c r="BE287" s="277"/>
      <c r="BG287" s="142"/>
      <c r="BH287" s="264"/>
    </row>
    <row r="288" spans="2:60" s="20" customFormat="1">
      <c r="B288" s="381"/>
      <c r="C288" s="383"/>
      <c r="D288" s="383"/>
      <c r="E288" s="371"/>
      <c r="F288" s="371"/>
      <c r="G288" s="228" t="s">
        <v>159</v>
      </c>
      <c r="H288" s="46">
        <v>449424</v>
      </c>
      <c r="I288" s="45">
        <f>IFERROR(H288/E277,"-")</f>
        <v>2.9876255687179043E-4</v>
      </c>
      <c r="J288" s="46">
        <v>10</v>
      </c>
      <c r="K288" s="45">
        <f>IFERROR(J288/F277,"-")</f>
        <v>5.1072522982635342E-3</v>
      </c>
      <c r="L288" s="187">
        <f t="shared" si="131"/>
        <v>44942.400000000001</v>
      </c>
      <c r="M288" s="199">
        <f t="shared" si="137"/>
        <v>4.5357645031069988E-4</v>
      </c>
      <c r="N288" s="371"/>
      <c r="O288" s="371"/>
      <c r="P288" s="228" t="s">
        <v>159</v>
      </c>
      <c r="Q288" s="46">
        <v>1443</v>
      </c>
      <c r="R288" s="45">
        <f>IFERROR(Q288/N277,"-")</f>
        <v>5.9075341939992469E-6</v>
      </c>
      <c r="S288" s="46">
        <v>1</v>
      </c>
      <c r="T288" s="45">
        <f>IFERROR(S288/O277,"-")</f>
        <v>3.3333333333333335E-3</v>
      </c>
      <c r="U288" s="187">
        <f t="shared" si="132"/>
        <v>1443</v>
      </c>
      <c r="V288" s="199">
        <f t="shared" si="138"/>
        <v>4.5357645031069986E-5</v>
      </c>
      <c r="W288" s="371"/>
      <c r="X288" s="371"/>
      <c r="Y288" s="228" t="s">
        <v>159</v>
      </c>
      <c r="Z288" s="46">
        <v>0</v>
      </c>
      <c r="AA288" s="45">
        <f>IFERROR(Z288/W277,"-")</f>
        <v>0</v>
      </c>
      <c r="AB288" s="46">
        <v>0</v>
      </c>
      <c r="AC288" s="45">
        <f>IFERROR(AB288/X277,"-")</f>
        <v>0</v>
      </c>
      <c r="AD288" s="187" t="str">
        <f t="shared" si="133"/>
        <v>-</v>
      </c>
      <c r="AE288" s="199">
        <f t="shared" si="139"/>
        <v>0</v>
      </c>
      <c r="AF288" s="371"/>
      <c r="AG288" s="371"/>
      <c r="AH288" s="228" t="s">
        <v>159</v>
      </c>
      <c r="AI288" s="46">
        <v>29024</v>
      </c>
      <c r="AJ288" s="45">
        <f>IFERROR(AI288/AF277,"-")</f>
        <v>1.1545773578167063E-4</v>
      </c>
      <c r="AK288" s="46">
        <v>5</v>
      </c>
      <c r="AL288" s="45">
        <f>IFERROR(AK288/AG277,"-")</f>
        <v>1.8518518518518517E-2</v>
      </c>
      <c r="AM288" s="187">
        <f t="shared" si="134"/>
        <v>5804.8</v>
      </c>
      <c r="AN288" s="199">
        <f t="shared" si="140"/>
        <v>2.2678822515534994E-4</v>
      </c>
      <c r="AO288" s="371"/>
      <c r="AP288" s="401"/>
      <c r="AQ288" s="228" t="s">
        <v>159</v>
      </c>
      <c r="AR288" s="46">
        <f t="shared" si="136"/>
        <v>479891</v>
      </c>
      <c r="AS288" s="45">
        <f>IFERROR(AR288/AO277,"-")</f>
        <v>2.2341271553085669E-4</v>
      </c>
      <c r="AT288" s="46">
        <f t="shared" si="129"/>
        <v>16</v>
      </c>
      <c r="AU288" s="45">
        <f>IFERROR(AT288/AP277,"-")</f>
        <v>5.945745076179859E-3</v>
      </c>
      <c r="AV288" s="187">
        <f t="shared" si="135"/>
        <v>29993.1875</v>
      </c>
      <c r="AW288" s="199">
        <f t="shared" si="141"/>
        <v>7.2572232049711977E-4</v>
      </c>
      <c r="AX288" s="217"/>
      <c r="BE288" s="277"/>
      <c r="BG288" s="142"/>
      <c r="BH288" s="264"/>
    </row>
    <row r="289" spans="2:60" s="20" customFormat="1">
      <c r="B289" s="381"/>
      <c r="C289" s="383"/>
      <c r="D289" s="383"/>
      <c r="E289" s="371"/>
      <c r="F289" s="371"/>
      <c r="G289" s="228" t="s">
        <v>160</v>
      </c>
      <c r="H289" s="46">
        <v>12555626</v>
      </c>
      <c r="I289" s="45">
        <f>IFERROR(H289/E277,"-")</f>
        <v>8.3465745640774209E-3</v>
      </c>
      <c r="J289" s="46">
        <v>249</v>
      </c>
      <c r="K289" s="45">
        <f>IFERROR(J289/F277,"-")</f>
        <v>0.127170582226762</v>
      </c>
      <c r="L289" s="187">
        <f t="shared" si="131"/>
        <v>50424.200803212851</v>
      </c>
      <c r="M289" s="199">
        <f t="shared" si="137"/>
        <v>1.1294053612736426E-2</v>
      </c>
      <c r="N289" s="371"/>
      <c r="O289" s="371"/>
      <c r="P289" s="228" t="s">
        <v>160</v>
      </c>
      <c r="Q289" s="46">
        <v>1106993</v>
      </c>
      <c r="R289" s="45">
        <f>IFERROR(Q289/N277,"-")</f>
        <v>4.5319466389589806E-3</v>
      </c>
      <c r="S289" s="46">
        <v>40</v>
      </c>
      <c r="T289" s="45">
        <f>IFERROR(S289/O277,"-")</f>
        <v>0.13333333333333333</v>
      </c>
      <c r="U289" s="187">
        <f t="shared" si="132"/>
        <v>27674.825000000001</v>
      </c>
      <c r="V289" s="199">
        <f t="shared" si="138"/>
        <v>1.8143058012427995E-3</v>
      </c>
      <c r="W289" s="371"/>
      <c r="X289" s="371"/>
      <c r="Y289" s="228" t="s">
        <v>160</v>
      </c>
      <c r="Z289" s="46">
        <v>599251</v>
      </c>
      <c r="AA289" s="45">
        <f>IFERROR(Z289/W277,"-")</f>
        <v>4.0470542120663675E-3</v>
      </c>
      <c r="AB289" s="46">
        <v>28</v>
      </c>
      <c r="AC289" s="45">
        <f>IFERROR(AB289/X277,"-")</f>
        <v>0.17177914110429449</v>
      </c>
      <c r="AD289" s="187">
        <f t="shared" si="133"/>
        <v>21401.821428571428</v>
      </c>
      <c r="AE289" s="199">
        <f t="shared" si="139"/>
        <v>1.2700140608699595E-3</v>
      </c>
      <c r="AF289" s="371"/>
      <c r="AG289" s="371"/>
      <c r="AH289" s="228" t="s">
        <v>160</v>
      </c>
      <c r="AI289" s="46">
        <v>2788343</v>
      </c>
      <c r="AJ289" s="45">
        <f>IFERROR(AI289/AF277,"-")</f>
        <v>1.1092053795571625E-2</v>
      </c>
      <c r="AK289" s="46">
        <v>52</v>
      </c>
      <c r="AL289" s="45">
        <f>IFERROR(AK289/AG277,"-")</f>
        <v>0.19259259259259259</v>
      </c>
      <c r="AM289" s="187">
        <f t="shared" si="134"/>
        <v>53621.980769230766</v>
      </c>
      <c r="AN289" s="199">
        <f t="shared" si="140"/>
        <v>2.3585975416156395E-3</v>
      </c>
      <c r="AO289" s="371"/>
      <c r="AP289" s="401"/>
      <c r="AQ289" s="228" t="s">
        <v>160</v>
      </c>
      <c r="AR289" s="46">
        <f t="shared" si="136"/>
        <v>17050213</v>
      </c>
      <c r="AS289" s="45">
        <f>IFERROR(AR289/AO277,"-")</f>
        <v>7.9377074933881121E-3</v>
      </c>
      <c r="AT289" s="46">
        <f t="shared" si="129"/>
        <v>369</v>
      </c>
      <c r="AU289" s="45">
        <f>IFERROR(AT289/AP277,"-")</f>
        <v>0.13712374581939799</v>
      </c>
      <c r="AV289" s="187">
        <f t="shared" si="135"/>
        <v>46206.539295392955</v>
      </c>
      <c r="AW289" s="199">
        <f t="shared" si="141"/>
        <v>1.6736971016464826E-2</v>
      </c>
      <c r="AX289" s="217"/>
      <c r="BE289" s="277"/>
      <c r="BG289" s="142"/>
      <c r="BH289" s="264"/>
    </row>
    <row r="290" spans="2:60" s="20" customFormat="1">
      <c r="B290" s="381"/>
      <c r="C290" s="383"/>
      <c r="D290" s="383"/>
      <c r="E290" s="371"/>
      <c r="F290" s="371"/>
      <c r="G290" s="228" t="s">
        <v>161</v>
      </c>
      <c r="H290" s="46">
        <v>19482066</v>
      </c>
      <c r="I290" s="45">
        <f>IFERROR(H290/E277,"-")</f>
        <v>1.2951048122274232E-2</v>
      </c>
      <c r="J290" s="46">
        <v>248</v>
      </c>
      <c r="K290" s="45">
        <f>IFERROR(J290/F277,"-")</f>
        <v>0.12665985699693566</v>
      </c>
      <c r="L290" s="187">
        <f t="shared" si="131"/>
        <v>78556.717741935485</v>
      </c>
      <c r="M290" s="199">
        <f t="shared" si="137"/>
        <v>1.1248695967705356E-2</v>
      </c>
      <c r="N290" s="371"/>
      <c r="O290" s="371"/>
      <c r="P290" s="228" t="s">
        <v>161</v>
      </c>
      <c r="Q290" s="46">
        <v>1154501</v>
      </c>
      <c r="R290" s="45">
        <f>IFERROR(Q290/N277,"-")</f>
        <v>4.7264408416537252E-3</v>
      </c>
      <c r="S290" s="46">
        <v>37</v>
      </c>
      <c r="T290" s="45">
        <f>IFERROR(S290/O277,"-")</f>
        <v>0.12333333333333334</v>
      </c>
      <c r="U290" s="187">
        <f t="shared" si="132"/>
        <v>31202.72972972973</v>
      </c>
      <c r="V290" s="199">
        <f t="shared" si="138"/>
        <v>1.6782328661495895E-3</v>
      </c>
      <c r="W290" s="371"/>
      <c r="X290" s="371"/>
      <c r="Y290" s="228" t="s">
        <v>161</v>
      </c>
      <c r="Z290" s="46">
        <v>811210</v>
      </c>
      <c r="AA290" s="45">
        <f>IFERROR(Z290/W277,"-")</f>
        <v>5.4785237694561341E-3</v>
      </c>
      <c r="AB290" s="46">
        <v>22</v>
      </c>
      <c r="AC290" s="45">
        <f>IFERROR(AB290/X277,"-")</f>
        <v>0.13496932515337423</v>
      </c>
      <c r="AD290" s="187">
        <f t="shared" si="133"/>
        <v>36873.181818181816</v>
      </c>
      <c r="AE290" s="199">
        <f t="shared" si="139"/>
        <v>9.9786819068353977E-4</v>
      </c>
      <c r="AF290" s="371"/>
      <c r="AG290" s="371"/>
      <c r="AH290" s="228" t="s">
        <v>161</v>
      </c>
      <c r="AI290" s="46">
        <v>3574295</v>
      </c>
      <c r="AJ290" s="45">
        <f>IFERROR(AI290/AF277,"-")</f>
        <v>1.4218577994616401E-2</v>
      </c>
      <c r="AK290" s="46">
        <v>45</v>
      </c>
      <c r="AL290" s="45">
        <f>IFERROR(AK290/AG277,"-")</f>
        <v>0.16666666666666666</v>
      </c>
      <c r="AM290" s="187">
        <f t="shared" si="134"/>
        <v>79428.777777777781</v>
      </c>
      <c r="AN290" s="199">
        <f t="shared" si="140"/>
        <v>2.0410940263981495E-3</v>
      </c>
      <c r="AO290" s="371"/>
      <c r="AP290" s="401"/>
      <c r="AQ290" s="228" t="s">
        <v>161</v>
      </c>
      <c r="AR290" s="46">
        <f t="shared" si="136"/>
        <v>25022072</v>
      </c>
      <c r="AS290" s="45">
        <f>IFERROR(AR290/AO277,"-")</f>
        <v>1.1648997488447613E-2</v>
      </c>
      <c r="AT290" s="46">
        <f t="shared" si="129"/>
        <v>352</v>
      </c>
      <c r="AU290" s="45">
        <f>IFERROR(AT290/AP277,"-")</f>
        <v>0.1308063916759569</v>
      </c>
      <c r="AV290" s="187">
        <f t="shared" si="135"/>
        <v>71085.431818181823</v>
      </c>
      <c r="AW290" s="199">
        <f t="shared" si="141"/>
        <v>1.5965891050936636E-2</v>
      </c>
      <c r="AX290" s="217"/>
      <c r="BE290" s="277"/>
      <c r="BG290" s="142"/>
      <c r="BH290" s="264"/>
    </row>
    <row r="291" spans="2:60" s="20" customFormat="1">
      <c r="B291" s="381"/>
      <c r="C291" s="383"/>
      <c r="D291" s="383"/>
      <c r="E291" s="371"/>
      <c r="F291" s="371"/>
      <c r="G291" s="228" t="s">
        <v>162</v>
      </c>
      <c r="H291" s="46">
        <v>4850159</v>
      </c>
      <c r="I291" s="45">
        <f>IFERROR(H291/E277,"-")</f>
        <v>3.2242290222033675E-3</v>
      </c>
      <c r="J291" s="46">
        <v>123</v>
      </c>
      <c r="K291" s="45">
        <f>IFERROR(J291/F277,"-")</f>
        <v>6.2819203268641474E-2</v>
      </c>
      <c r="L291" s="187">
        <f t="shared" si="131"/>
        <v>39432.186991869916</v>
      </c>
      <c r="M291" s="199">
        <f t="shared" si="137"/>
        <v>5.5789903388216086E-3</v>
      </c>
      <c r="N291" s="371"/>
      <c r="O291" s="371"/>
      <c r="P291" s="228" t="s">
        <v>162</v>
      </c>
      <c r="Q291" s="46">
        <v>935638</v>
      </c>
      <c r="R291" s="45">
        <f>IFERROR(Q291/N277,"-")</f>
        <v>3.8304320708281827E-3</v>
      </c>
      <c r="S291" s="46">
        <v>25</v>
      </c>
      <c r="T291" s="45">
        <f>IFERROR(S291/O277,"-")</f>
        <v>8.3333333333333329E-2</v>
      </c>
      <c r="U291" s="187">
        <f t="shared" si="132"/>
        <v>37425.519999999997</v>
      </c>
      <c r="V291" s="199">
        <f t="shared" si="138"/>
        <v>1.1339411257767498E-3</v>
      </c>
      <c r="W291" s="371"/>
      <c r="X291" s="371"/>
      <c r="Y291" s="228" t="s">
        <v>162</v>
      </c>
      <c r="Z291" s="46">
        <v>534808</v>
      </c>
      <c r="AA291" s="45">
        <f>IFERROR(Z291/W277,"-")</f>
        <v>3.6118370583391431E-3</v>
      </c>
      <c r="AB291" s="46">
        <v>19</v>
      </c>
      <c r="AC291" s="45">
        <f>IFERROR(AB291/X277,"-")</f>
        <v>0.1165644171779141</v>
      </c>
      <c r="AD291" s="187">
        <f t="shared" si="133"/>
        <v>28147.78947368421</v>
      </c>
      <c r="AE291" s="199">
        <f t="shared" si="139"/>
        <v>8.6179525559032977E-4</v>
      </c>
      <c r="AF291" s="371"/>
      <c r="AG291" s="371"/>
      <c r="AH291" s="228" t="s">
        <v>162</v>
      </c>
      <c r="AI291" s="46">
        <v>1243745</v>
      </c>
      <c r="AJ291" s="45">
        <f>IFERROR(AI291/AF277,"-")</f>
        <v>4.9476289136498736E-3</v>
      </c>
      <c r="AK291" s="46">
        <v>37</v>
      </c>
      <c r="AL291" s="45">
        <f>IFERROR(AK291/AG277,"-")</f>
        <v>0.13703703703703704</v>
      </c>
      <c r="AM291" s="187">
        <f t="shared" si="134"/>
        <v>33614.729729729726</v>
      </c>
      <c r="AN291" s="199">
        <f t="shared" si="140"/>
        <v>1.6782328661495895E-3</v>
      </c>
      <c r="AO291" s="371"/>
      <c r="AP291" s="401"/>
      <c r="AQ291" s="228" t="s">
        <v>162</v>
      </c>
      <c r="AR291" s="46">
        <f t="shared" si="136"/>
        <v>7564350</v>
      </c>
      <c r="AS291" s="45">
        <f>IFERROR(AR291/AO277,"-")</f>
        <v>3.5215746382529275E-3</v>
      </c>
      <c r="AT291" s="46">
        <f t="shared" si="129"/>
        <v>204</v>
      </c>
      <c r="AU291" s="45">
        <f>IFERROR(AT291/AP277,"-")</f>
        <v>7.58082497212932E-2</v>
      </c>
      <c r="AV291" s="187">
        <f t="shared" si="135"/>
        <v>37080.147058823532</v>
      </c>
      <c r="AW291" s="199">
        <f t="shared" si="141"/>
        <v>9.2529595863382781E-3</v>
      </c>
      <c r="AX291" s="217"/>
      <c r="BE291" s="277"/>
      <c r="BG291" s="142"/>
      <c r="BH291" s="264"/>
    </row>
    <row r="292" spans="2:60" s="20" customFormat="1">
      <c r="B292" s="381"/>
      <c r="C292" s="383"/>
      <c r="D292" s="383"/>
      <c r="E292" s="371"/>
      <c r="F292" s="371"/>
      <c r="G292" s="229" t="s">
        <v>163</v>
      </c>
      <c r="H292" s="48">
        <v>4066121</v>
      </c>
      <c r="I292" s="47">
        <f>IFERROR(H292/E277,"-")</f>
        <v>2.7030258876029794E-3</v>
      </c>
      <c r="J292" s="48">
        <v>179</v>
      </c>
      <c r="K292" s="47">
        <f>IFERROR(J292/F277,"-")</f>
        <v>9.1419816138917268E-2</v>
      </c>
      <c r="L292" s="188">
        <f t="shared" si="131"/>
        <v>22715.759776536313</v>
      </c>
      <c r="M292" s="200">
        <f t="shared" si="137"/>
        <v>8.1190184605615268E-3</v>
      </c>
      <c r="N292" s="371"/>
      <c r="O292" s="371"/>
      <c r="P292" s="229" t="s">
        <v>163</v>
      </c>
      <c r="Q292" s="48">
        <v>236528</v>
      </c>
      <c r="R292" s="47">
        <f>IFERROR(Q292/N277,"-")</f>
        <v>9.6832796107987102E-4</v>
      </c>
      <c r="S292" s="48">
        <v>25</v>
      </c>
      <c r="T292" s="47">
        <f>IFERROR(S292/O277,"-")</f>
        <v>8.3333333333333329E-2</v>
      </c>
      <c r="U292" s="188">
        <f t="shared" si="132"/>
        <v>9461.1200000000008</v>
      </c>
      <c r="V292" s="200">
        <f t="shared" si="138"/>
        <v>1.1339411257767498E-3</v>
      </c>
      <c r="W292" s="371"/>
      <c r="X292" s="371"/>
      <c r="Y292" s="229" t="s">
        <v>163</v>
      </c>
      <c r="Z292" s="48">
        <v>192507</v>
      </c>
      <c r="AA292" s="47">
        <f>IFERROR(Z292/W277,"-")</f>
        <v>1.3001000669206396E-3</v>
      </c>
      <c r="AB292" s="48">
        <v>15</v>
      </c>
      <c r="AC292" s="47">
        <f>IFERROR(AB292/X277,"-")</f>
        <v>9.202453987730061E-2</v>
      </c>
      <c r="AD292" s="188">
        <f t="shared" si="133"/>
        <v>12833.8</v>
      </c>
      <c r="AE292" s="200">
        <f t="shared" si="139"/>
        <v>6.8036467546604977E-4</v>
      </c>
      <c r="AF292" s="371"/>
      <c r="AG292" s="371"/>
      <c r="AH292" s="229" t="s">
        <v>163</v>
      </c>
      <c r="AI292" s="48">
        <v>313879</v>
      </c>
      <c r="AJ292" s="47">
        <f>IFERROR(AI292/AF277,"-")</f>
        <v>1.2486135146573523E-3</v>
      </c>
      <c r="AK292" s="48">
        <v>38</v>
      </c>
      <c r="AL292" s="47">
        <f>IFERROR(AK292/AG277,"-")</f>
        <v>0.14074074074074075</v>
      </c>
      <c r="AM292" s="188">
        <f t="shared" si="134"/>
        <v>8259.9736842105267</v>
      </c>
      <c r="AN292" s="200">
        <f t="shared" si="140"/>
        <v>1.7235905111806595E-3</v>
      </c>
      <c r="AO292" s="371"/>
      <c r="AP292" s="401"/>
      <c r="AQ292" s="229" t="s">
        <v>163</v>
      </c>
      <c r="AR292" s="48">
        <f t="shared" si="136"/>
        <v>4809035</v>
      </c>
      <c r="AS292" s="47">
        <f>IFERROR(AR292/AO277,"-")</f>
        <v>2.2388408376754999E-3</v>
      </c>
      <c r="AT292" s="48">
        <f t="shared" si="129"/>
        <v>257</v>
      </c>
      <c r="AU292" s="47">
        <f>IFERROR(AT292/AP277,"-")</f>
        <v>9.5503530286138977E-2</v>
      </c>
      <c r="AV292" s="188">
        <f t="shared" si="135"/>
        <v>18712.198443579768</v>
      </c>
      <c r="AW292" s="200">
        <f t="shared" si="141"/>
        <v>1.1656914772984986E-2</v>
      </c>
      <c r="AX292" s="217"/>
      <c r="BE292" s="277"/>
      <c r="BG292" s="142"/>
      <c r="BH292" s="264"/>
    </row>
    <row r="293" spans="2:60" s="20" customFormat="1">
      <c r="B293" s="381"/>
      <c r="C293" s="384"/>
      <c r="D293" s="384"/>
      <c r="E293" s="372"/>
      <c r="F293" s="372"/>
      <c r="G293" s="230" t="s">
        <v>86</v>
      </c>
      <c r="H293" s="49">
        <f>SUM(H277:H292)</f>
        <v>292469085</v>
      </c>
      <c r="I293" s="47">
        <f>IFERROR(H293/E277,"-")</f>
        <v>0.19442399969862093</v>
      </c>
      <c r="J293" s="48">
        <v>1625</v>
      </c>
      <c r="K293" s="47">
        <f>IFERROR(J293/F277,"-")</f>
        <v>0.82992849846782435</v>
      </c>
      <c r="L293" s="188">
        <f t="shared" si="131"/>
        <v>179980.97538461539</v>
      </c>
      <c r="M293" s="201">
        <f t="shared" si="137"/>
        <v>7.3706173175488734E-2</v>
      </c>
      <c r="N293" s="372"/>
      <c r="O293" s="372"/>
      <c r="P293" s="230" t="s">
        <v>86</v>
      </c>
      <c r="Q293" s="49">
        <f>SUM(Q277:Q292)</f>
        <v>47637806</v>
      </c>
      <c r="R293" s="47">
        <f>IFERROR(Q293/N277,"-")</f>
        <v>0.19502561876098579</v>
      </c>
      <c r="S293" s="48">
        <v>262</v>
      </c>
      <c r="T293" s="47">
        <f>IFERROR(S293/O277,"-")</f>
        <v>0.87333333333333329</v>
      </c>
      <c r="U293" s="188">
        <f t="shared" si="132"/>
        <v>181823.68702290076</v>
      </c>
      <c r="V293" s="201">
        <f t="shared" si="138"/>
        <v>1.1883702998140337E-2</v>
      </c>
      <c r="W293" s="372"/>
      <c r="X293" s="372"/>
      <c r="Y293" s="230" t="s">
        <v>86</v>
      </c>
      <c r="Z293" s="49">
        <f>SUM(Z277:Z292)</f>
        <v>30661620</v>
      </c>
      <c r="AA293" s="47">
        <f>IFERROR(Z293/W277,"-")</f>
        <v>0.20707389452796637</v>
      </c>
      <c r="AB293" s="48">
        <v>140</v>
      </c>
      <c r="AC293" s="47">
        <f>IFERROR(AB293/X277,"-")</f>
        <v>0.85889570552147243</v>
      </c>
      <c r="AD293" s="188">
        <f t="shared" si="133"/>
        <v>219011.57142857142</v>
      </c>
      <c r="AE293" s="201">
        <f t="shared" si="139"/>
        <v>6.3500703043497982E-3</v>
      </c>
      <c r="AF293" s="372"/>
      <c r="AG293" s="372"/>
      <c r="AH293" s="230" t="s">
        <v>86</v>
      </c>
      <c r="AI293" s="49">
        <f>SUM(AI277:AI292)</f>
        <v>39913771</v>
      </c>
      <c r="AJ293" s="47">
        <f>IFERROR(AI293/AF277,"-")</f>
        <v>0.15877734379024627</v>
      </c>
      <c r="AK293" s="48">
        <v>244</v>
      </c>
      <c r="AL293" s="47">
        <f>IFERROR(AK293/AG277,"-")</f>
        <v>0.90370370370370368</v>
      </c>
      <c r="AM293" s="188">
        <f t="shared" si="134"/>
        <v>163581.02868852459</v>
      </c>
      <c r="AN293" s="201">
        <f t="shared" si="140"/>
        <v>1.1067265387581076E-2</v>
      </c>
      <c r="AO293" s="372"/>
      <c r="AP293" s="402"/>
      <c r="AQ293" s="230" t="s">
        <v>86</v>
      </c>
      <c r="AR293" s="49">
        <f>SUM(AR277:AR292)</f>
        <v>410682282</v>
      </c>
      <c r="AS293" s="47">
        <f>IFERROR(AR293/AO277,"-")</f>
        <v>0.19119267467410112</v>
      </c>
      <c r="AT293" s="48">
        <f t="shared" si="129"/>
        <v>2271</v>
      </c>
      <c r="AU293" s="47">
        <f>IFERROR(AT293/AP277,"-")</f>
        <v>0.84392419175027866</v>
      </c>
      <c r="AV293" s="188">
        <f t="shared" si="135"/>
        <v>180837.64068692207</v>
      </c>
      <c r="AW293" s="201">
        <f t="shared" si="141"/>
        <v>0.10300721186555994</v>
      </c>
      <c r="AX293" s="217"/>
      <c r="BE293" s="277"/>
      <c r="BG293" s="142"/>
      <c r="BH293" s="264"/>
    </row>
    <row r="294" spans="2:60" s="20" customFormat="1">
      <c r="B294" s="381">
        <v>18</v>
      </c>
      <c r="C294" s="382" t="s">
        <v>62</v>
      </c>
      <c r="D294" s="385">
        <f>BA22</f>
        <v>19820</v>
      </c>
      <c r="E294" s="380">
        <v>1215194450</v>
      </c>
      <c r="F294" s="380">
        <v>1819</v>
      </c>
      <c r="G294" s="226" t="s">
        <v>149</v>
      </c>
      <c r="H294" s="44">
        <v>19254251</v>
      </c>
      <c r="I294" s="43">
        <f>IFERROR(H294/E294,"-")</f>
        <v>1.5844584379067893E-2</v>
      </c>
      <c r="J294" s="44">
        <v>400</v>
      </c>
      <c r="K294" s="43">
        <f>IFERROR(J294/F294,"-")</f>
        <v>0.21990104452996151</v>
      </c>
      <c r="L294" s="186">
        <f t="shared" si="131"/>
        <v>48135.627500000002</v>
      </c>
      <c r="M294" s="198">
        <f>IFERROR(J294/$BA$22,0)</f>
        <v>2.0181634712411706E-2</v>
      </c>
      <c r="N294" s="380">
        <v>183736770</v>
      </c>
      <c r="O294" s="380">
        <v>243</v>
      </c>
      <c r="P294" s="226" t="s">
        <v>149</v>
      </c>
      <c r="Q294" s="44">
        <v>5712071</v>
      </c>
      <c r="R294" s="43">
        <f>IFERROR(Q294/N294,"-")</f>
        <v>3.1088339040683036E-2</v>
      </c>
      <c r="S294" s="44">
        <v>54</v>
      </c>
      <c r="T294" s="43">
        <f>IFERROR(S294/O294,"-")</f>
        <v>0.22222222222222221</v>
      </c>
      <c r="U294" s="186">
        <f t="shared" si="132"/>
        <v>105779.0925925926</v>
      </c>
      <c r="V294" s="198">
        <f>IFERROR(S294/$BA$22,0)</f>
        <v>2.7245206861755801E-3</v>
      </c>
      <c r="W294" s="380">
        <v>96252050</v>
      </c>
      <c r="X294" s="380">
        <v>127</v>
      </c>
      <c r="Y294" s="226" t="s">
        <v>149</v>
      </c>
      <c r="Z294" s="44">
        <v>1982740</v>
      </c>
      <c r="AA294" s="43">
        <f>IFERROR(Z294/W294,"-")</f>
        <v>2.0599457362206832E-2</v>
      </c>
      <c r="AB294" s="44">
        <v>35</v>
      </c>
      <c r="AC294" s="43">
        <f>IFERROR(AB294/X294,"-")</f>
        <v>0.27559055118110237</v>
      </c>
      <c r="AD294" s="186">
        <f t="shared" si="133"/>
        <v>56649.714285714283</v>
      </c>
      <c r="AE294" s="198">
        <f>IFERROR(AB294/$BA$22,0)</f>
        <v>1.7658930373360242E-3</v>
      </c>
      <c r="AF294" s="380">
        <v>233697730</v>
      </c>
      <c r="AG294" s="380">
        <v>236</v>
      </c>
      <c r="AH294" s="226" t="s">
        <v>149</v>
      </c>
      <c r="AI294" s="44">
        <v>2533105</v>
      </c>
      <c r="AJ294" s="43">
        <f>IFERROR(AI294/AF294,"-")</f>
        <v>1.0839236649838234E-2</v>
      </c>
      <c r="AK294" s="44">
        <v>64</v>
      </c>
      <c r="AL294" s="43">
        <f>IFERROR(AK294/AG294,"-")</f>
        <v>0.2711864406779661</v>
      </c>
      <c r="AM294" s="186">
        <f t="shared" si="134"/>
        <v>39579.765625</v>
      </c>
      <c r="AN294" s="198">
        <f>IFERROR(AK294/$BA$22,0)</f>
        <v>3.2290615539858729E-3</v>
      </c>
      <c r="AO294" s="380">
        <f>SUM(E294,N294,W294,AF294)</f>
        <v>1728881000</v>
      </c>
      <c r="AP294" s="400">
        <f>SUM(F294,O294,X294,AG294)</f>
        <v>2425</v>
      </c>
      <c r="AQ294" s="226" t="s">
        <v>149</v>
      </c>
      <c r="AR294" s="44">
        <f t="shared" ref="AR294:AR309" si="142">SUM(H294,Q294,Z294,AI294)</f>
        <v>29482167</v>
      </c>
      <c r="AS294" s="43">
        <f>IFERROR(AR294/AO294,"-")</f>
        <v>1.7052745099286764E-2</v>
      </c>
      <c r="AT294" s="44">
        <f t="shared" si="129"/>
        <v>553</v>
      </c>
      <c r="AU294" s="43">
        <f>IFERROR(AT294/AP294,"-")</f>
        <v>0.22804123711340207</v>
      </c>
      <c r="AV294" s="186">
        <f t="shared" si="135"/>
        <v>53313.141048824597</v>
      </c>
      <c r="AW294" s="198">
        <f>IFERROR(AT294/$BA$22,0)</f>
        <v>2.7901109989909183E-2</v>
      </c>
      <c r="AX294" s="217"/>
      <c r="BE294" s="277"/>
      <c r="BG294" s="142"/>
      <c r="BH294" s="264"/>
    </row>
    <row r="295" spans="2:60" s="20" customFormat="1">
      <c r="B295" s="381"/>
      <c r="C295" s="383"/>
      <c r="D295" s="383"/>
      <c r="E295" s="371"/>
      <c r="F295" s="371"/>
      <c r="G295" s="227" t="s">
        <v>150</v>
      </c>
      <c r="H295" s="46">
        <v>37120020</v>
      </c>
      <c r="I295" s="45">
        <f>IFERROR(H295/E294,"-")</f>
        <v>3.0546568082169896E-2</v>
      </c>
      <c r="J295" s="46">
        <v>492</v>
      </c>
      <c r="K295" s="45">
        <f>IFERROR(J295/F294,"-")</f>
        <v>0.27047828477185265</v>
      </c>
      <c r="L295" s="187">
        <f t="shared" si="131"/>
        <v>75447.195121951227</v>
      </c>
      <c r="M295" s="199">
        <f t="shared" ref="M295:M310" si="143">IFERROR(J295/$BA$22,0)</f>
        <v>2.4823410696266396E-2</v>
      </c>
      <c r="N295" s="371"/>
      <c r="O295" s="371"/>
      <c r="P295" s="227" t="s">
        <v>150</v>
      </c>
      <c r="Q295" s="46">
        <v>2843947</v>
      </c>
      <c r="R295" s="45">
        <f>IFERROR(Q295/N294,"-")</f>
        <v>1.5478377028180043E-2</v>
      </c>
      <c r="S295" s="46">
        <v>72</v>
      </c>
      <c r="T295" s="45">
        <f>IFERROR(S295/O294,"-")</f>
        <v>0.29629629629629628</v>
      </c>
      <c r="U295" s="187">
        <f t="shared" si="132"/>
        <v>39499.263888888891</v>
      </c>
      <c r="V295" s="199">
        <f t="shared" ref="V295:V310" si="144">IFERROR(S295/$BA$22,0)</f>
        <v>3.632694248234107E-3</v>
      </c>
      <c r="W295" s="371"/>
      <c r="X295" s="371"/>
      <c r="Y295" s="227" t="s">
        <v>150</v>
      </c>
      <c r="Z295" s="46">
        <v>1046927</v>
      </c>
      <c r="AA295" s="45">
        <f>IFERROR(Z295/W294,"-")</f>
        <v>1.0876931971838522E-2</v>
      </c>
      <c r="AB295" s="46">
        <v>34</v>
      </c>
      <c r="AC295" s="45">
        <f>IFERROR(AB295/X294,"-")</f>
        <v>0.26771653543307089</v>
      </c>
      <c r="AD295" s="187">
        <f t="shared" si="133"/>
        <v>30791.970588235294</v>
      </c>
      <c r="AE295" s="199">
        <f t="shared" ref="AE295:AE310" si="145">IFERROR(AB295/$BA$22,0)</f>
        <v>1.7154389505549949E-3</v>
      </c>
      <c r="AF295" s="371"/>
      <c r="AG295" s="371"/>
      <c r="AH295" s="227" t="s">
        <v>150</v>
      </c>
      <c r="AI295" s="46">
        <v>6043101</v>
      </c>
      <c r="AJ295" s="45">
        <f>IFERROR(AI295/AF294,"-")</f>
        <v>2.5858620877489909E-2</v>
      </c>
      <c r="AK295" s="46">
        <v>86</v>
      </c>
      <c r="AL295" s="45">
        <f>IFERROR(AK295/AG294,"-")</f>
        <v>0.36440677966101692</v>
      </c>
      <c r="AM295" s="187">
        <f t="shared" si="134"/>
        <v>70268.616279069771</v>
      </c>
      <c r="AN295" s="199">
        <f t="shared" ref="AN295:AN310" si="146">IFERROR(AK295/$BA$22,0)</f>
        <v>4.3390514631685166E-3</v>
      </c>
      <c r="AO295" s="371"/>
      <c r="AP295" s="401"/>
      <c r="AQ295" s="227" t="s">
        <v>150</v>
      </c>
      <c r="AR295" s="46">
        <f t="shared" si="142"/>
        <v>47053995</v>
      </c>
      <c r="AS295" s="45">
        <f>IFERROR(AR295/AO294,"-")</f>
        <v>2.7216445203573872E-2</v>
      </c>
      <c r="AT295" s="46">
        <f t="shared" si="129"/>
        <v>684</v>
      </c>
      <c r="AU295" s="45">
        <f>IFERROR(AT295/AP294,"-")</f>
        <v>0.28206185567010311</v>
      </c>
      <c r="AV295" s="187">
        <f t="shared" si="135"/>
        <v>68792.390350877191</v>
      </c>
      <c r="AW295" s="199">
        <f t="shared" ref="AW295:AW310" si="147">IFERROR(AT295/$BA$22,0)</f>
        <v>3.4510595358224018E-2</v>
      </c>
      <c r="AX295" s="217"/>
      <c r="BE295" s="277"/>
      <c r="BG295" s="142"/>
      <c r="BH295" s="264"/>
    </row>
    <row r="296" spans="2:60" s="20" customFormat="1">
      <c r="B296" s="381"/>
      <c r="C296" s="383"/>
      <c r="D296" s="383"/>
      <c r="E296" s="371"/>
      <c r="F296" s="371"/>
      <c r="G296" s="228" t="s">
        <v>151</v>
      </c>
      <c r="H296" s="46">
        <v>22108756</v>
      </c>
      <c r="I296" s="45">
        <f>IFERROR(H296/E294,"-")</f>
        <v>1.8193595271933639E-2</v>
      </c>
      <c r="J296" s="46">
        <v>618</v>
      </c>
      <c r="K296" s="45">
        <f>IFERROR(J296/F294,"-")</f>
        <v>0.33974711379879052</v>
      </c>
      <c r="L296" s="187">
        <f t="shared" si="131"/>
        <v>35774.686084142391</v>
      </c>
      <c r="M296" s="199">
        <f t="shared" si="143"/>
        <v>3.1180625630676084E-2</v>
      </c>
      <c r="N296" s="371"/>
      <c r="O296" s="371"/>
      <c r="P296" s="228" t="s">
        <v>151</v>
      </c>
      <c r="Q296" s="46">
        <v>3411913</v>
      </c>
      <c r="R296" s="45">
        <f>IFERROR(Q296/N294,"-")</f>
        <v>1.8569571022719077E-2</v>
      </c>
      <c r="S296" s="46">
        <v>102</v>
      </c>
      <c r="T296" s="45">
        <f>IFERROR(S296/O294,"-")</f>
        <v>0.41975308641975306</v>
      </c>
      <c r="U296" s="187">
        <f t="shared" si="132"/>
        <v>33450.127450980392</v>
      </c>
      <c r="V296" s="199">
        <f t="shared" si="144"/>
        <v>5.1463168516649848E-3</v>
      </c>
      <c r="W296" s="371"/>
      <c r="X296" s="371"/>
      <c r="Y296" s="228" t="s">
        <v>151</v>
      </c>
      <c r="Z296" s="46">
        <v>1090213</v>
      </c>
      <c r="AA296" s="45">
        <f>IFERROR(Z296/W294,"-")</f>
        <v>1.1326647068815678E-2</v>
      </c>
      <c r="AB296" s="46">
        <v>45</v>
      </c>
      <c r="AC296" s="45">
        <f>IFERROR(AB296/X294,"-")</f>
        <v>0.3543307086614173</v>
      </c>
      <c r="AD296" s="187">
        <f t="shared" si="133"/>
        <v>24226.955555555556</v>
      </c>
      <c r="AE296" s="199">
        <f t="shared" si="145"/>
        <v>2.2704339051463169E-3</v>
      </c>
      <c r="AF296" s="371"/>
      <c r="AG296" s="371"/>
      <c r="AH296" s="228" t="s">
        <v>151</v>
      </c>
      <c r="AI296" s="46">
        <v>3307977</v>
      </c>
      <c r="AJ296" s="45">
        <f>IFERROR(AI296/AF294,"-")</f>
        <v>1.4154938518230365E-2</v>
      </c>
      <c r="AK296" s="46">
        <v>83</v>
      </c>
      <c r="AL296" s="45">
        <f>IFERROR(AK296/AG294,"-")</f>
        <v>0.35169491525423729</v>
      </c>
      <c r="AM296" s="187">
        <f t="shared" si="134"/>
        <v>39855.144578313251</v>
      </c>
      <c r="AN296" s="199">
        <f t="shared" si="146"/>
        <v>4.1876892028254288E-3</v>
      </c>
      <c r="AO296" s="371"/>
      <c r="AP296" s="401"/>
      <c r="AQ296" s="228" t="s">
        <v>151</v>
      </c>
      <c r="AR296" s="46">
        <f t="shared" si="142"/>
        <v>29918859</v>
      </c>
      <c r="AS296" s="45">
        <f>IFERROR(AR296/AO294,"-")</f>
        <v>1.7305331598878117E-2</v>
      </c>
      <c r="AT296" s="46">
        <f t="shared" si="129"/>
        <v>848</v>
      </c>
      <c r="AU296" s="45">
        <f>IFERROR(AT296/AP294,"-")</f>
        <v>0.34969072164948456</v>
      </c>
      <c r="AV296" s="187">
        <f t="shared" si="135"/>
        <v>35281.673349056604</v>
      </c>
      <c r="AW296" s="199">
        <f t="shared" si="147"/>
        <v>4.2785065590312817E-2</v>
      </c>
      <c r="AX296" s="217"/>
      <c r="BE296" s="277"/>
      <c r="BG296" s="142"/>
      <c r="BH296" s="264"/>
    </row>
    <row r="297" spans="2:60" s="20" customFormat="1">
      <c r="B297" s="381"/>
      <c r="C297" s="383"/>
      <c r="D297" s="383"/>
      <c r="E297" s="371"/>
      <c r="F297" s="371"/>
      <c r="G297" s="228" t="s">
        <v>152</v>
      </c>
      <c r="H297" s="46">
        <v>5130602</v>
      </c>
      <c r="I297" s="45">
        <f>IFERROR(H297/E294,"-")</f>
        <v>4.2220419950074655E-3</v>
      </c>
      <c r="J297" s="46">
        <v>91</v>
      </c>
      <c r="K297" s="45">
        <f>IFERROR(J297/F294,"-")</f>
        <v>5.0027487630566247E-2</v>
      </c>
      <c r="L297" s="187">
        <f t="shared" si="131"/>
        <v>56380.241758241755</v>
      </c>
      <c r="M297" s="199">
        <f t="shared" si="143"/>
        <v>4.5913218970736634E-3</v>
      </c>
      <c r="N297" s="371"/>
      <c r="O297" s="371"/>
      <c r="P297" s="228" t="s">
        <v>152</v>
      </c>
      <c r="Q297" s="46">
        <v>72317</v>
      </c>
      <c r="R297" s="45">
        <f>IFERROR(Q297/N294,"-")</f>
        <v>3.9359024325941942E-4</v>
      </c>
      <c r="S297" s="46">
        <v>7</v>
      </c>
      <c r="T297" s="45">
        <f>IFERROR(S297/O294,"-")</f>
        <v>2.8806584362139918E-2</v>
      </c>
      <c r="U297" s="187">
        <f t="shared" si="132"/>
        <v>10331</v>
      </c>
      <c r="V297" s="199">
        <f t="shared" si="144"/>
        <v>3.5317860746720485E-4</v>
      </c>
      <c r="W297" s="371"/>
      <c r="X297" s="371"/>
      <c r="Y297" s="228" t="s">
        <v>152</v>
      </c>
      <c r="Z297" s="46">
        <v>38252</v>
      </c>
      <c r="AA297" s="45">
        <f>IFERROR(Z297/W294,"-")</f>
        <v>3.9741491220186999E-4</v>
      </c>
      <c r="AB297" s="46">
        <v>6</v>
      </c>
      <c r="AC297" s="45">
        <f>IFERROR(AB297/X294,"-")</f>
        <v>4.7244094488188976E-2</v>
      </c>
      <c r="AD297" s="187">
        <f t="shared" si="133"/>
        <v>6375.333333333333</v>
      </c>
      <c r="AE297" s="199">
        <f t="shared" si="145"/>
        <v>3.0272452068617558E-4</v>
      </c>
      <c r="AF297" s="371"/>
      <c r="AG297" s="371"/>
      <c r="AH297" s="228" t="s">
        <v>152</v>
      </c>
      <c r="AI297" s="46">
        <v>115214</v>
      </c>
      <c r="AJ297" s="45">
        <f>IFERROR(AI297/AF294,"-")</f>
        <v>4.9300436080401808E-4</v>
      </c>
      <c r="AK297" s="46">
        <v>13</v>
      </c>
      <c r="AL297" s="45">
        <f>IFERROR(AK297/AG294,"-")</f>
        <v>5.5084745762711863E-2</v>
      </c>
      <c r="AM297" s="187">
        <f t="shared" si="134"/>
        <v>8862.6153846153848</v>
      </c>
      <c r="AN297" s="199">
        <f t="shared" si="146"/>
        <v>6.5590312815338038E-4</v>
      </c>
      <c r="AO297" s="371"/>
      <c r="AP297" s="401"/>
      <c r="AQ297" s="228" t="s">
        <v>152</v>
      </c>
      <c r="AR297" s="46">
        <f t="shared" si="142"/>
        <v>5356385</v>
      </c>
      <c r="AS297" s="45">
        <f>IFERROR(AR297/AO294,"-")</f>
        <v>3.0981802680462101E-3</v>
      </c>
      <c r="AT297" s="46">
        <f t="shared" si="129"/>
        <v>117</v>
      </c>
      <c r="AU297" s="45">
        <f>IFERROR(AT297/AP294,"-")</f>
        <v>4.824742268041237E-2</v>
      </c>
      <c r="AV297" s="187">
        <f t="shared" si="135"/>
        <v>45781.068376068375</v>
      </c>
      <c r="AW297" s="199">
        <f t="shared" si="147"/>
        <v>5.9031281533804235E-3</v>
      </c>
      <c r="AX297" s="217"/>
      <c r="BE297" s="277"/>
      <c r="BG297" s="142"/>
      <c r="BH297" s="264"/>
    </row>
    <row r="298" spans="2:60" s="20" customFormat="1">
      <c r="B298" s="381"/>
      <c r="C298" s="383"/>
      <c r="D298" s="383"/>
      <c r="E298" s="371"/>
      <c r="F298" s="371"/>
      <c r="G298" s="228" t="s">
        <v>153</v>
      </c>
      <c r="H298" s="46">
        <v>26765609</v>
      </c>
      <c r="I298" s="45">
        <f>IFERROR(H298/E294,"-")</f>
        <v>2.2025782787273265E-2</v>
      </c>
      <c r="J298" s="46">
        <v>733</v>
      </c>
      <c r="K298" s="45">
        <f>IFERROR(J298/F294,"-")</f>
        <v>0.40296866410115451</v>
      </c>
      <c r="L298" s="187">
        <f t="shared" si="131"/>
        <v>36515.155525238748</v>
      </c>
      <c r="M298" s="199">
        <f t="shared" si="143"/>
        <v>3.6982845610494447E-2</v>
      </c>
      <c r="N298" s="371"/>
      <c r="O298" s="371"/>
      <c r="P298" s="228" t="s">
        <v>153</v>
      </c>
      <c r="Q298" s="46">
        <v>3557885</v>
      </c>
      <c r="R298" s="45">
        <f>IFERROR(Q298/N294,"-")</f>
        <v>1.936403366620628E-2</v>
      </c>
      <c r="S298" s="46">
        <v>112</v>
      </c>
      <c r="T298" s="45">
        <f>IFERROR(S298/O294,"-")</f>
        <v>0.46090534979423869</v>
      </c>
      <c r="U298" s="187">
        <f t="shared" si="132"/>
        <v>31766.830357142859</v>
      </c>
      <c r="V298" s="199">
        <f t="shared" si="144"/>
        <v>5.6508577194752775E-3</v>
      </c>
      <c r="W298" s="371"/>
      <c r="X298" s="371"/>
      <c r="Y298" s="228" t="s">
        <v>153</v>
      </c>
      <c r="Z298" s="46">
        <v>1651645</v>
      </c>
      <c r="AA298" s="45">
        <f>IFERROR(Z298/W294,"-")</f>
        <v>1.7159582575124375E-2</v>
      </c>
      <c r="AB298" s="46">
        <v>60</v>
      </c>
      <c r="AC298" s="45">
        <f>IFERROR(AB298/X294,"-")</f>
        <v>0.47244094488188976</v>
      </c>
      <c r="AD298" s="187">
        <f t="shared" si="133"/>
        <v>27527.416666666668</v>
      </c>
      <c r="AE298" s="199">
        <f t="shared" si="145"/>
        <v>3.0272452068617556E-3</v>
      </c>
      <c r="AF298" s="371"/>
      <c r="AG298" s="371"/>
      <c r="AH298" s="228" t="s">
        <v>153</v>
      </c>
      <c r="AI298" s="46">
        <v>6393021</v>
      </c>
      <c r="AJ298" s="45">
        <f>IFERROR(AI298/AF294,"-")</f>
        <v>2.7355939657608141E-2</v>
      </c>
      <c r="AK298" s="46">
        <v>112</v>
      </c>
      <c r="AL298" s="45">
        <f>IFERROR(AK298/AG294,"-")</f>
        <v>0.47457627118644069</v>
      </c>
      <c r="AM298" s="187">
        <f t="shared" si="134"/>
        <v>57080.544642857145</v>
      </c>
      <c r="AN298" s="199">
        <f t="shared" si="146"/>
        <v>5.6508577194752775E-3</v>
      </c>
      <c r="AO298" s="371"/>
      <c r="AP298" s="401"/>
      <c r="AQ298" s="228" t="s">
        <v>153</v>
      </c>
      <c r="AR298" s="46">
        <f t="shared" si="142"/>
        <v>38368160</v>
      </c>
      <c r="AS298" s="45">
        <f>IFERROR(AR298/AO294,"-")</f>
        <v>2.2192481726619705E-2</v>
      </c>
      <c r="AT298" s="46">
        <f t="shared" si="129"/>
        <v>1017</v>
      </c>
      <c r="AU298" s="45">
        <f>IFERROR(AT298/AP294,"-")</f>
        <v>0.41938144329896909</v>
      </c>
      <c r="AV298" s="187">
        <f t="shared" si="135"/>
        <v>37726.804326450343</v>
      </c>
      <c r="AW298" s="199">
        <f t="shared" si="147"/>
        <v>5.1311806256306762E-2</v>
      </c>
      <c r="AX298" s="217"/>
      <c r="BE298" s="277"/>
      <c r="BG298" s="142"/>
      <c r="BH298" s="264"/>
    </row>
    <row r="299" spans="2:60" s="20" customFormat="1">
      <c r="B299" s="381"/>
      <c r="C299" s="383"/>
      <c r="D299" s="383"/>
      <c r="E299" s="371"/>
      <c r="F299" s="371"/>
      <c r="G299" s="228" t="s">
        <v>154</v>
      </c>
      <c r="H299" s="46">
        <v>52258016</v>
      </c>
      <c r="I299" s="45">
        <f>IFERROR(H299/E294,"-")</f>
        <v>4.3003830374636752E-2</v>
      </c>
      <c r="J299" s="46">
        <v>802</v>
      </c>
      <c r="K299" s="45">
        <f>IFERROR(J299/F294,"-")</f>
        <v>0.44090159428257286</v>
      </c>
      <c r="L299" s="187">
        <f t="shared" si="131"/>
        <v>65159.620947630923</v>
      </c>
      <c r="M299" s="199">
        <f t="shared" si="143"/>
        <v>4.046417759838547E-2</v>
      </c>
      <c r="N299" s="371"/>
      <c r="O299" s="371"/>
      <c r="P299" s="228" t="s">
        <v>154</v>
      </c>
      <c r="Q299" s="46">
        <v>11301845</v>
      </c>
      <c r="R299" s="45">
        <f>IFERROR(Q299/N294,"-")</f>
        <v>6.1511068252696505E-2</v>
      </c>
      <c r="S299" s="46">
        <v>144</v>
      </c>
      <c r="T299" s="45">
        <f>IFERROR(S299/O294,"-")</f>
        <v>0.59259259259259256</v>
      </c>
      <c r="U299" s="187">
        <f t="shared" si="132"/>
        <v>78485.034722222219</v>
      </c>
      <c r="V299" s="199">
        <f t="shared" si="144"/>
        <v>7.265388496468214E-3</v>
      </c>
      <c r="W299" s="371"/>
      <c r="X299" s="371"/>
      <c r="Y299" s="228" t="s">
        <v>154</v>
      </c>
      <c r="Z299" s="46">
        <v>4325751</v>
      </c>
      <c r="AA299" s="45">
        <f>IFERROR(Z299/W294,"-")</f>
        <v>4.494191032814366E-2</v>
      </c>
      <c r="AB299" s="46">
        <v>72</v>
      </c>
      <c r="AC299" s="45">
        <f>IFERROR(AB299/X294,"-")</f>
        <v>0.56692913385826771</v>
      </c>
      <c r="AD299" s="187">
        <f t="shared" si="133"/>
        <v>60079.875</v>
      </c>
      <c r="AE299" s="199">
        <f t="shared" si="145"/>
        <v>3.632694248234107E-3</v>
      </c>
      <c r="AF299" s="371"/>
      <c r="AG299" s="371"/>
      <c r="AH299" s="228" t="s">
        <v>154</v>
      </c>
      <c r="AI299" s="46">
        <v>9406182</v>
      </c>
      <c r="AJ299" s="45">
        <f>IFERROR(AI299/AF294,"-")</f>
        <v>4.0249351159722432E-2</v>
      </c>
      <c r="AK299" s="46">
        <v>122</v>
      </c>
      <c r="AL299" s="45">
        <f>IFERROR(AK299/AG294,"-")</f>
        <v>0.51694915254237284</v>
      </c>
      <c r="AM299" s="187">
        <f t="shared" si="134"/>
        <v>77099.852459016387</v>
      </c>
      <c r="AN299" s="199">
        <f t="shared" si="146"/>
        <v>6.1553985872855703E-3</v>
      </c>
      <c r="AO299" s="371"/>
      <c r="AP299" s="401"/>
      <c r="AQ299" s="228" t="s">
        <v>154</v>
      </c>
      <c r="AR299" s="46">
        <f t="shared" si="142"/>
        <v>77291794</v>
      </c>
      <c r="AS299" s="45">
        <f>IFERROR(AR299/AO294,"-")</f>
        <v>4.4706254507973657E-2</v>
      </c>
      <c r="AT299" s="46">
        <f t="shared" si="129"/>
        <v>1140</v>
      </c>
      <c r="AU299" s="45">
        <f>IFERROR(AT299/AP294,"-")</f>
        <v>0.47010309278350515</v>
      </c>
      <c r="AV299" s="187">
        <f t="shared" si="135"/>
        <v>67799.819298245609</v>
      </c>
      <c r="AW299" s="199">
        <f t="shared" si="147"/>
        <v>5.7517658930373361E-2</v>
      </c>
      <c r="AX299" s="217"/>
      <c r="BE299" s="277"/>
      <c r="BG299" s="142"/>
      <c r="BH299" s="264"/>
    </row>
    <row r="300" spans="2:60" s="20" customFormat="1">
      <c r="B300" s="381"/>
      <c r="C300" s="383"/>
      <c r="D300" s="383"/>
      <c r="E300" s="371"/>
      <c r="F300" s="371"/>
      <c r="G300" s="228" t="s">
        <v>155</v>
      </c>
      <c r="H300" s="46">
        <v>17329702</v>
      </c>
      <c r="I300" s="45">
        <f>IFERROR(H300/E294,"-")</f>
        <v>1.4260846895737551E-2</v>
      </c>
      <c r="J300" s="46">
        <v>209</v>
      </c>
      <c r="K300" s="45">
        <f>IFERROR(J300/F294,"-")</f>
        <v>0.1148982957669049</v>
      </c>
      <c r="L300" s="187">
        <f t="shared" si="131"/>
        <v>82917.23444976077</v>
      </c>
      <c r="M300" s="199">
        <f t="shared" si="143"/>
        <v>1.0544904137235116E-2</v>
      </c>
      <c r="N300" s="371"/>
      <c r="O300" s="371"/>
      <c r="P300" s="228" t="s">
        <v>155</v>
      </c>
      <c r="Q300" s="46">
        <v>3068847</v>
      </c>
      <c r="R300" s="45">
        <f>IFERROR(Q300/N294,"-")</f>
        <v>1.6702410736838359E-2</v>
      </c>
      <c r="S300" s="46">
        <v>30</v>
      </c>
      <c r="T300" s="45">
        <f>IFERROR(S300/O294,"-")</f>
        <v>0.12345679012345678</v>
      </c>
      <c r="U300" s="187">
        <f t="shared" si="132"/>
        <v>102294.9</v>
      </c>
      <c r="V300" s="199">
        <f t="shared" si="144"/>
        <v>1.5136226034308778E-3</v>
      </c>
      <c r="W300" s="371"/>
      <c r="X300" s="371"/>
      <c r="Y300" s="228" t="s">
        <v>155</v>
      </c>
      <c r="Z300" s="46">
        <v>4897514</v>
      </c>
      <c r="AA300" s="45">
        <f>IFERROR(Z300/W294,"-")</f>
        <v>5.0882178613338623E-2</v>
      </c>
      <c r="AB300" s="46">
        <v>23</v>
      </c>
      <c r="AC300" s="45">
        <f>IFERROR(AB300/X294,"-")</f>
        <v>0.18110236220472442</v>
      </c>
      <c r="AD300" s="187">
        <f t="shared" si="133"/>
        <v>212935.39130434784</v>
      </c>
      <c r="AE300" s="199">
        <f t="shared" si="145"/>
        <v>1.160443995963673E-3</v>
      </c>
      <c r="AF300" s="371"/>
      <c r="AG300" s="371"/>
      <c r="AH300" s="228" t="s">
        <v>155</v>
      </c>
      <c r="AI300" s="46">
        <v>2591716</v>
      </c>
      <c r="AJ300" s="45">
        <f>IFERROR(AI300/AF294,"-")</f>
        <v>1.1090034978089004E-2</v>
      </c>
      <c r="AK300" s="46">
        <v>46</v>
      </c>
      <c r="AL300" s="45">
        <f>IFERROR(AK300/AG294,"-")</f>
        <v>0.19491525423728814</v>
      </c>
      <c r="AM300" s="187">
        <f t="shared" si="134"/>
        <v>56341.65217391304</v>
      </c>
      <c r="AN300" s="199">
        <f t="shared" si="146"/>
        <v>2.320887991927346E-3</v>
      </c>
      <c r="AO300" s="371"/>
      <c r="AP300" s="401"/>
      <c r="AQ300" s="228" t="s">
        <v>155</v>
      </c>
      <c r="AR300" s="46">
        <f t="shared" si="142"/>
        <v>27887779</v>
      </c>
      <c r="AS300" s="45">
        <f>IFERROR(AR300/AO294,"-")</f>
        <v>1.6130537035226832E-2</v>
      </c>
      <c r="AT300" s="46">
        <f t="shared" si="129"/>
        <v>308</v>
      </c>
      <c r="AU300" s="45">
        <f>IFERROR(AT300/AP294,"-")</f>
        <v>0.12701030927835052</v>
      </c>
      <c r="AV300" s="187">
        <f t="shared" si="135"/>
        <v>90544.737012987011</v>
      </c>
      <c r="AW300" s="199">
        <f t="shared" si="147"/>
        <v>1.5539858728557013E-2</v>
      </c>
      <c r="AX300" s="217"/>
      <c r="BE300" s="277"/>
      <c r="BG300" s="142"/>
      <c r="BH300" s="264"/>
    </row>
    <row r="301" spans="2:60" s="20" customFormat="1">
      <c r="B301" s="381"/>
      <c r="C301" s="383"/>
      <c r="D301" s="383"/>
      <c r="E301" s="371"/>
      <c r="F301" s="371"/>
      <c r="G301" s="228" t="s">
        <v>165</v>
      </c>
      <c r="H301" s="46">
        <v>0</v>
      </c>
      <c r="I301" s="45">
        <f>IFERROR(H301/E294,"-")</f>
        <v>0</v>
      </c>
      <c r="J301" s="46">
        <v>0</v>
      </c>
      <c r="K301" s="45">
        <f>IFERROR(J301/F294,"-")</f>
        <v>0</v>
      </c>
      <c r="L301" s="187" t="str">
        <f t="shared" si="131"/>
        <v>-</v>
      </c>
      <c r="M301" s="199">
        <f t="shared" si="143"/>
        <v>0</v>
      </c>
      <c r="N301" s="371"/>
      <c r="O301" s="371"/>
      <c r="P301" s="228" t="s">
        <v>165</v>
      </c>
      <c r="Q301" s="46">
        <v>0</v>
      </c>
      <c r="R301" s="45">
        <f>IFERROR(Q301/N294,"-")</f>
        <v>0</v>
      </c>
      <c r="S301" s="46">
        <v>0</v>
      </c>
      <c r="T301" s="45">
        <f>IFERROR(S301/O294,"-")</f>
        <v>0</v>
      </c>
      <c r="U301" s="187" t="str">
        <f t="shared" si="132"/>
        <v>-</v>
      </c>
      <c r="V301" s="199">
        <f t="shared" si="144"/>
        <v>0</v>
      </c>
      <c r="W301" s="371"/>
      <c r="X301" s="371"/>
      <c r="Y301" s="228" t="s">
        <v>165</v>
      </c>
      <c r="Z301" s="46">
        <v>0</v>
      </c>
      <c r="AA301" s="45">
        <f>IFERROR(Z301/W294,"-")</f>
        <v>0</v>
      </c>
      <c r="AB301" s="46">
        <v>0</v>
      </c>
      <c r="AC301" s="45">
        <f>IFERROR(AB301/X294,"-")</f>
        <v>0</v>
      </c>
      <c r="AD301" s="187" t="str">
        <f t="shared" si="133"/>
        <v>-</v>
      </c>
      <c r="AE301" s="199">
        <f t="shared" si="145"/>
        <v>0</v>
      </c>
      <c r="AF301" s="371"/>
      <c r="AG301" s="371"/>
      <c r="AH301" s="228" t="s">
        <v>165</v>
      </c>
      <c r="AI301" s="46">
        <v>0</v>
      </c>
      <c r="AJ301" s="45">
        <f>IFERROR(AI301/AF294,"-")</f>
        <v>0</v>
      </c>
      <c r="AK301" s="46">
        <v>0</v>
      </c>
      <c r="AL301" s="45">
        <f>IFERROR(AK301/AG294,"-")</f>
        <v>0</v>
      </c>
      <c r="AM301" s="187" t="str">
        <f t="shared" si="134"/>
        <v>-</v>
      </c>
      <c r="AN301" s="199">
        <f t="shared" si="146"/>
        <v>0</v>
      </c>
      <c r="AO301" s="371"/>
      <c r="AP301" s="401"/>
      <c r="AQ301" s="228" t="s">
        <v>165</v>
      </c>
      <c r="AR301" s="46">
        <f t="shared" si="142"/>
        <v>0</v>
      </c>
      <c r="AS301" s="45">
        <f>IFERROR(AR301/AO294,"-")</f>
        <v>0</v>
      </c>
      <c r="AT301" s="46">
        <f t="shared" si="129"/>
        <v>0</v>
      </c>
      <c r="AU301" s="45">
        <f>IFERROR(AT301/AP294,"-")</f>
        <v>0</v>
      </c>
      <c r="AV301" s="187" t="str">
        <f t="shared" si="135"/>
        <v>-</v>
      </c>
      <c r="AW301" s="199">
        <f t="shared" si="147"/>
        <v>0</v>
      </c>
      <c r="AX301" s="217"/>
      <c r="BE301" s="277"/>
      <c r="BG301" s="142"/>
      <c r="BH301" s="264"/>
    </row>
    <row r="302" spans="2:60" s="20" customFormat="1">
      <c r="B302" s="381"/>
      <c r="C302" s="383"/>
      <c r="D302" s="383"/>
      <c r="E302" s="371"/>
      <c r="F302" s="371"/>
      <c r="G302" s="228" t="s">
        <v>156</v>
      </c>
      <c r="H302" s="46">
        <v>215554</v>
      </c>
      <c r="I302" s="45">
        <f>IFERROR(H302/E294,"-")</f>
        <v>1.7738231111901474E-4</v>
      </c>
      <c r="J302" s="46">
        <v>10</v>
      </c>
      <c r="K302" s="45">
        <f>IFERROR(J302/F294,"-")</f>
        <v>5.4975261132490377E-3</v>
      </c>
      <c r="L302" s="187">
        <f t="shared" si="131"/>
        <v>21555.4</v>
      </c>
      <c r="M302" s="199">
        <f t="shared" si="143"/>
        <v>5.0454086781029264E-4</v>
      </c>
      <c r="N302" s="371"/>
      <c r="O302" s="371"/>
      <c r="P302" s="228" t="s">
        <v>156</v>
      </c>
      <c r="Q302" s="46">
        <v>30597</v>
      </c>
      <c r="R302" s="45">
        <f>IFERROR(Q302/N294,"-")</f>
        <v>1.6652627560612935E-4</v>
      </c>
      <c r="S302" s="46">
        <v>2</v>
      </c>
      <c r="T302" s="45">
        <f>IFERROR(S302/O294,"-")</f>
        <v>8.23045267489712E-3</v>
      </c>
      <c r="U302" s="187">
        <f t="shared" si="132"/>
        <v>15298.5</v>
      </c>
      <c r="V302" s="199">
        <f t="shared" si="144"/>
        <v>1.0090817356205853E-4</v>
      </c>
      <c r="W302" s="371"/>
      <c r="X302" s="371"/>
      <c r="Y302" s="228" t="s">
        <v>156</v>
      </c>
      <c r="Z302" s="46">
        <v>23951</v>
      </c>
      <c r="AA302" s="45">
        <f>IFERROR(Z302/W294,"-")</f>
        <v>2.4883625855241526E-4</v>
      </c>
      <c r="AB302" s="46">
        <v>2</v>
      </c>
      <c r="AC302" s="45">
        <f>IFERROR(AB302/X294,"-")</f>
        <v>1.5748031496062992E-2</v>
      </c>
      <c r="AD302" s="187">
        <f t="shared" si="133"/>
        <v>11975.5</v>
      </c>
      <c r="AE302" s="199">
        <f t="shared" si="145"/>
        <v>1.0090817356205853E-4</v>
      </c>
      <c r="AF302" s="371"/>
      <c r="AG302" s="371"/>
      <c r="AH302" s="228" t="s">
        <v>156</v>
      </c>
      <c r="AI302" s="46">
        <v>51858</v>
      </c>
      <c r="AJ302" s="45">
        <f>IFERROR(AI302/AF294,"-")</f>
        <v>2.2190202703295406E-4</v>
      </c>
      <c r="AK302" s="46">
        <v>3</v>
      </c>
      <c r="AL302" s="45">
        <f>IFERROR(AK302/AG294,"-")</f>
        <v>1.2711864406779662E-2</v>
      </c>
      <c r="AM302" s="187">
        <f t="shared" si="134"/>
        <v>17286</v>
      </c>
      <c r="AN302" s="199">
        <f t="shared" si="146"/>
        <v>1.5136226034308779E-4</v>
      </c>
      <c r="AO302" s="371"/>
      <c r="AP302" s="401"/>
      <c r="AQ302" s="228" t="s">
        <v>156</v>
      </c>
      <c r="AR302" s="46">
        <f t="shared" si="142"/>
        <v>321960</v>
      </c>
      <c r="AS302" s="45">
        <f>IFERROR(AR302/AO294,"-")</f>
        <v>1.862245001246471E-4</v>
      </c>
      <c r="AT302" s="46">
        <f t="shared" si="129"/>
        <v>17</v>
      </c>
      <c r="AU302" s="45">
        <f>IFERROR(AT302/AP294,"-")</f>
        <v>7.0103092783505155E-3</v>
      </c>
      <c r="AV302" s="187">
        <f t="shared" si="135"/>
        <v>18938.823529411766</v>
      </c>
      <c r="AW302" s="199">
        <f t="shared" si="147"/>
        <v>8.5771947527749743E-4</v>
      </c>
      <c r="AX302" s="217"/>
      <c r="BE302" s="277"/>
      <c r="BG302" s="142"/>
      <c r="BH302" s="264"/>
    </row>
    <row r="303" spans="2:60" s="20" customFormat="1">
      <c r="B303" s="381"/>
      <c r="C303" s="383"/>
      <c r="D303" s="383"/>
      <c r="E303" s="371"/>
      <c r="F303" s="371"/>
      <c r="G303" s="228" t="s">
        <v>157</v>
      </c>
      <c r="H303" s="46">
        <v>888403</v>
      </c>
      <c r="I303" s="45">
        <f>IFERROR(H303/E294,"-")</f>
        <v>7.3107888206698111E-4</v>
      </c>
      <c r="J303" s="46">
        <v>82</v>
      </c>
      <c r="K303" s="45">
        <f>IFERROR(J303/F294,"-")</f>
        <v>4.5079714128642111E-2</v>
      </c>
      <c r="L303" s="187">
        <f t="shared" si="131"/>
        <v>10834.182926829268</v>
      </c>
      <c r="M303" s="199">
        <f t="shared" si="143"/>
        <v>4.1372351160443993E-3</v>
      </c>
      <c r="N303" s="371"/>
      <c r="O303" s="371"/>
      <c r="P303" s="228" t="s">
        <v>157</v>
      </c>
      <c r="Q303" s="46">
        <v>352001</v>
      </c>
      <c r="R303" s="45">
        <f>IFERROR(Q303/N294,"-")</f>
        <v>1.9157896375341745E-3</v>
      </c>
      <c r="S303" s="46">
        <v>20</v>
      </c>
      <c r="T303" s="45">
        <f>IFERROR(S303/O294,"-")</f>
        <v>8.2304526748971193E-2</v>
      </c>
      <c r="U303" s="187">
        <f t="shared" si="132"/>
        <v>17600.05</v>
      </c>
      <c r="V303" s="199">
        <f t="shared" si="144"/>
        <v>1.0090817356205853E-3</v>
      </c>
      <c r="W303" s="371"/>
      <c r="X303" s="371"/>
      <c r="Y303" s="228" t="s">
        <v>157</v>
      </c>
      <c r="Z303" s="46">
        <v>202073</v>
      </c>
      <c r="AA303" s="45">
        <f>IFERROR(Z303/W294,"-")</f>
        <v>2.0994150254462114E-3</v>
      </c>
      <c r="AB303" s="46">
        <v>5</v>
      </c>
      <c r="AC303" s="45">
        <f>IFERROR(AB303/X294,"-")</f>
        <v>3.937007874015748E-2</v>
      </c>
      <c r="AD303" s="187">
        <f t="shared" si="133"/>
        <v>40414.6</v>
      </c>
      <c r="AE303" s="199">
        <f t="shared" si="145"/>
        <v>2.5227043390514632E-4</v>
      </c>
      <c r="AF303" s="371"/>
      <c r="AG303" s="371"/>
      <c r="AH303" s="228" t="s">
        <v>157</v>
      </c>
      <c r="AI303" s="46">
        <v>215982</v>
      </c>
      <c r="AJ303" s="45">
        <f>IFERROR(AI303/AF294,"-")</f>
        <v>9.2419382935384094E-4</v>
      </c>
      <c r="AK303" s="46">
        <v>14</v>
      </c>
      <c r="AL303" s="45">
        <f>IFERROR(AK303/AG294,"-")</f>
        <v>5.9322033898305086E-2</v>
      </c>
      <c r="AM303" s="187">
        <f t="shared" si="134"/>
        <v>15427.285714285714</v>
      </c>
      <c r="AN303" s="199">
        <f t="shared" si="146"/>
        <v>7.0635721493440969E-4</v>
      </c>
      <c r="AO303" s="371"/>
      <c r="AP303" s="401"/>
      <c r="AQ303" s="228" t="s">
        <v>157</v>
      </c>
      <c r="AR303" s="46">
        <f t="shared" si="142"/>
        <v>1658459</v>
      </c>
      <c r="AS303" s="45">
        <f>IFERROR(AR303/AO294,"-")</f>
        <v>9.5926729485719376E-4</v>
      </c>
      <c r="AT303" s="46">
        <f t="shared" si="129"/>
        <v>121</v>
      </c>
      <c r="AU303" s="45">
        <f>IFERROR(AT303/AP294,"-")</f>
        <v>4.9896907216494847E-2</v>
      </c>
      <c r="AV303" s="187">
        <f t="shared" si="135"/>
        <v>13706.272727272728</v>
      </c>
      <c r="AW303" s="199">
        <f t="shared" si="147"/>
        <v>6.1049445005045408E-3</v>
      </c>
      <c r="AX303" s="217"/>
      <c r="BE303" s="277"/>
      <c r="BG303" s="142"/>
      <c r="BH303" s="264"/>
    </row>
    <row r="304" spans="2:60" s="20" customFormat="1">
      <c r="B304" s="381"/>
      <c r="C304" s="383"/>
      <c r="D304" s="383"/>
      <c r="E304" s="371"/>
      <c r="F304" s="371"/>
      <c r="G304" s="228" t="s">
        <v>158</v>
      </c>
      <c r="H304" s="46">
        <v>15538</v>
      </c>
      <c r="I304" s="45">
        <f>IFERROR(H304/E294,"-")</f>
        <v>1.2786431011102791E-5</v>
      </c>
      <c r="J304" s="46">
        <v>5</v>
      </c>
      <c r="K304" s="45">
        <f>IFERROR(J304/F294,"-")</f>
        <v>2.7487630566245189E-3</v>
      </c>
      <c r="L304" s="187">
        <f t="shared" si="131"/>
        <v>3107.6</v>
      </c>
      <c r="M304" s="199">
        <f t="shared" si="143"/>
        <v>2.5227043390514632E-4</v>
      </c>
      <c r="N304" s="371"/>
      <c r="O304" s="371"/>
      <c r="P304" s="228" t="s">
        <v>158</v>
      </c>
      <c r="Q304" s="46">
        <v>10179</v>
      </c>
      <c r="R304" s="45">
        <f>IFERROR(Q304/N294,"-")</f>
        <v>5.539990716066251E-5</v>
      </c>
      <c r="S304" s="46">
        <v>2</v>
      </c>
      <c r="T304" s="45">
        <f>IFERROR(S304/O294,"-")</f>
        <v>8.23045267489712E-3</v>
      </c>
      <c r="U304" s="187">
        <f t="shared" si="132"/>
        <v>5089.5</v>
      </c>
      <c r="V304" s="199">
        <f t="shared" si="144"/>
        <v>1.0090817356205853E-4</v>
      </c>
      <c r="W304" s="371"/>
      <c r="X304" s="371"/>
      <c r="Y304" s="228" t="s">
        <v>158</v>
      </c>
      <c r="Z304" s="46">
        <v>0</v>
      </c>
      <c r="AA304" s="45">
        <f>IFERROR(Z304/W294,"-")</f>
        <v>0</v>
      </c>
      <c r="AB304" s="46">
        <v>0</v>
      </c>
      <c r="AC304" s="45">
        <f>IFERROR(AB304/X294,"-")</f>
        <v>0</v>
      </c>
      <c r="AD304" s="187" t="str">
        <f t="shared" si="133"/>
        <v>-</v>
      </c>
      <c r="AE304" s="199">
        <f t="shared" si="145"/>
        <v>0</v>
      </c>
      <c r="AF304" s="371"/>
      <c r="AG304" s="371"/>
      <c r="AH304" s="228" t="s">
        <v>158</v>
      </c>
      <c r="AI304" s="46">
        <v>60930</v>
      </c>
      <c r="AJ304" s="45">
        <f>IFERROR(AI304/AF294,"-")</f>
        <v>2.6072140281379713E-4</v>
      </c>
      <c r="AK304" s="46">
        <v>2</v>
      </c>
      <c r="AL304" s="45">
        <f>IFERROR(AK304/AG294,"-")</f>
        <v>8.4745762711864406E-3</v>
      </c>
      <c r="AM304" s="187">
        <f t="shared" si="134"/>
        <v>30465</v>
      </c>
      <c r="AN304" s="199">
        <f t="shared" si="146"/>
        <v>1.0090817356205853E-4</v>
      </c>
      <c r="AO304" s="371"/>
      <c r="AP304" s="401"/>
      <c r="AQ304" s="228" t="s">
        <v>158</v>
      </c>
      <c r="AR304" s="46">
        <f t="shared" si="142"/>
        <v>86647</v>
      </c>
      <c r="AS304" s="45">
        <f>IFERROR(AR304/AO294,"-")</f>
        <v>5.0117388067773318E-5</v>
      </c>
      <c r="AT304" s="46">
        <f t="shared" si="129"/>
        <v>9</v>
      </c>
      <c r="AU304" s="45">
        <f>IFERROR(AT304/AP294,"-")</f>
        <v>3.7113402061855669E-3</v>
      </c>
      <c r="AV304" s="187">
        <f t="shared" si="135"/>
        <v>9627.4444444444453</v>
      </c>
      <c r="AW304" s="199">
        <f t="shared" si="147"/>
        <v>4.5408678102926337E-4</v>
      </c>
      <c r="AX304" s="217"/>
      <c r="BE304" s="277"/>
      <c r="BG304" s="142"/>
      <c r="BH304" s="264"/>
    </row>
    <row r="305" spans="2:60" s="20" customFormat="1">
      <c r="B305" s="381"/>
      <c r="C305" s="383"/>
      <c r="D305" s="383"/>
      <c r="E305" s="371"/>
      <c r="F305" s="371"/>
      <c r="G305" s="228" t="s">
        <v>159</v>
      </c>
      <c r="H305" s="46">
        <v>473451</v>
      </c>
      <c r="I305" s="45">
        <f>IFERROR(H305/E294,"-")</f>
        <v>3.8960925142474112E-4</v>
      </c>
      <c r="J305" s="46">
        <v>5</v>
      </c>
      <c r="K305" s="45">
        <f>IFERROR(J305/F294,"-")</f>
        <v>2.7487630566245189E-3</v>
      </c>
      <c r="L305" s="187">
        <f t="shared" si="131"/>
        <v>94690.2</v>
      </c>
      <c r="M305" s="199">
        <f t="shared" si="143"/>
        <v>2.5227043390514632E-4</v>
      </c>
      <c r="N305" s="371"/>
      <c r="O305" s="371"/>
      <c r="P305" s="228" t="s">
        <v>159</v>
      </c>
      <c r="Q305" s="46">
        <v>9115</v>
      </c>
      <c r="R305" s="45">
        <f>IFERROR(Q305/N294,"-")</f>
        <v>4.9609014025880614E-5</v>
      </c>
      <c r="S305" s="46">
        <v>1</v>
      </c>
      <c r="T305" s="45">
        <f>IFERROR(S305/O294,"-")</f>
        <v>4.11522633744856E-3</v>
      </c>
      <c r="U305" s="187">
        <f t="shared" si="132"/>
        <v>9115</v>
      </c>
      <c r="V305" s="199">
        <f t="shared" si="144"/>
        <v>5.0454086781029264E-5</v>
      </c>
      <c r="W305" s="371"/>
      <c r="X305" s="371"/>
      <c r="Y305" s="228" t="s">
        <v>159</v>
      </c>
      <c r="Z305" s="46">
        <v>6650</v>
      </c>
      <c r="AA305" s="45">
        <f>IFERROR(Z305/W294,"-")</f>
        <v>6.908943757561527E-5</v>
      </c>
      <c r="AB305" s="46">
        <v>1</v>
      </c>
      <c r="AC305" s="45">
        <f>IFERROR(AB305/X294,"-")</f>
        <v>7.874015748031496E-3</v>
      </c>
      <c r="AD305" s="187">
        <f t="shared" si="133"/>
        <v>6650</v>
      </c>
      <c r="AE305" s="199">
        <f t="shared" si="145"/>
        <v>5.0454086781029264E-5</v>
      </c>
      <c r="AF305" s="371"/>
      <c r="AG305" s="371"/>
      <c r="AH305" s="228" t="s">
        <v>159</v>
      </c>
      <c r="AI305" s="46">
        <v>0</v>
      </c>
      <c r="AJ305" s="45">
        <f>IFERROR(AI305/AF294,"-")</f>
        <v>0</v>
      </c>
      <c r="AK305" s="46">
        <v>0</v>
      </c>
      <c r="AL305" s="45">
        <f>IFERROR(AK305/AG294,"-")</f>
        <v>0</v>
      </c>
      <c r="AM305" s="187" t="str">
        <f t="shared" si="134"/>
        <v>-</v>
      </c>
      <c r="AN305" s="199">
        <f t="shared" si="146"/>
        <v>0</v>
      </c>
      <c r="AO305" s="371"/>
      <c r="AP305" s="401"/>
      <c r="AQ305" s="228" t="s">
        <v>159</v>
      </c>
      <c r="AR305" s="46">
        <f t="shared" si="142"/>
        <v>489216</v>
      </c>
      <c r="AS305" s="45">
        <f>IFERROR(AR305/AO294,"-")</f>
        <v>2.8296684387184545E-4</v>
      </c>
      <c r="AT305" s="46">
        <f t="shared" si="129"/>
        <v>7</v>
      </c>
      <c r="AU305" s="45">
        <f>IFERROR(AT305/AP294,"-")</f>
        <v>2.8865979381443299E-3</v>
      </c>
      <c r="AV305" s="187">
        <f t="shared" si="135"/>
        <v>69888</v>
      </c>
      <c r="AW305" s="199">
        <f t="shared" si="147"/>
        <v>3.5317860746720485E-4</v>
      </c>
      <c r="AX305" s="217"/>
      <c r="BE305" s="277"/>
      <c r="BG305" s="142"/>
      <c r="BH305" s="264"/>
    </row>
    <row r="306" spans="2:60" s="20" customFormat="1">
      <c r="B306" s="381"/>
      <c r="C306" s="383"/>
      <c r="D306" s="383"/>
      <c r="E306" s="371"/>
      <c r="F306" s="371"/>
      <c r="G306" s="228" t="s">
        <v>160</v>
      </c>
      <c r="H306" s="46">
        <v>8534338</v>
      </c>
      <c r="I306" s="45">
        <f>IFERROR(H306/E294,"-")</f>
        <v>7.0230225294396296E-3</v>
      </c>
      <c r="J306" s="46">
        <v>208</v>
      </c>
      <c r="K306" s="45">
        <f>IFERROR(J306/F294,"-")</f>
        <v>0.11434854315557999</v>
      </c>
      <c r="L306" s="187">
        <f t="shared" si="131"/>
        <v>41030.471153846156</v>
      </c>
      <c r="M306" s="199">
        <f t="shared" si="143"/>
        <v>1.0494450050454086E-2</v>
      </c>
      <c r="N306" s="371"/>
      <c r="O306" s="371"/>
      <c r="P306" s="228" t="s">
        <v>160</v>
      </c>
      <c r="Q306" s="46">
        <v>1276512</v>
      </c>
      <c r="R306" s="45">
        <f>IFERROR(Q306/N294,"-")</f>
        <v>6.9475043019423931E-3</v>
      </c>
      <c r="S306" s="46">
        <v>30</v>
      </c>
      <c r="T306" s="45">
        <f>IFERROR(S306/O294,"-")</f>
        <v>0.12345679012345678</v>
      </c>
      <c r="U306" s="187">
        <f t="shared" si="132"/>
        <v>42550.400000000001</v>
      </c>
      <c r="V306" s="199">
        <f t="shared" si="144"/>
        <v>1.5136226034308778E-3</v>
      </c>
      <c r="W306" s="371"/>
      <c r="X306" s="371"/>
      <c r="Y306" s="228" t="s">
        <v>160</v>
      </c>
      <c r="Z306" s="46">
        <v>231785</v>
      </c>
      <c r="AA306" s="45">
        <f>IFERROR(Z306/W294,"-")</f>
        <v>2.4081045546562384E-3</v>
      </c>
      <c r="AB306" s="46">
        <v>11</v>
      </c>
      <c r="AC306" s="45">
        <f>IFERROR(AB306/X294,"-")</f>
        <v>8.6614173228346455E-2</v>
      </c>
      <c r="AD306" s="187">
        <f t="shared" si="133"/>
        <v>21071.363636363636</v>
      </c>
      <c r="AE306" s="199">
        <f t="shared" si="145"/>
        <v>5.5499495459132185E-4</v>
      </c>
      <c r="AF306" s="371"/>
      <c r="AG306" s="371"/>
      <c r="AH306" s="228" t="s">
        <v>160</v>
      </c>
      <c r="AI306" s="46">
        <v>2578295</v>
      </c>
      <c r="AJ306" s="45">
        <f>IFERROR(AI306/AF294,"-")</f>
        <v>1.1032606093349729E-2</v>
      </c>
      <c r="AK306" s="46">
        <v>48</v>
      </c>
      <c r="AL306" s="45">
        <f>IFERROR(AK306/AG294,"-")</f>
        <v>0.20338983050847459</v>
      </c>
      <c r="AM306" s="187">
        <f t="shared" si="134"/>
        <v>53714.479166666664</v>
      </c>
      <c r="AN306" s="199">
        <f t="shared" si="146"/>
        <v>2.4217961654894047E-3</v>
      </c>
      <c r="AO306" s="371"/>
      <c r="AP306" s="401"/>
      <c r="AQ306" s="228" t="s">
        <v>160</v>
      </c>
      <c r="AR306" s="46">
        <f t="shared" si="142"/>
        <v>12620930</v>
      </c>
      <c r="AS306" s="45">
        <f>IFERROR(AR306/AO294,"-")</f>
        <v>7.300057088949442E-3</v>
      </c>
      <c r="AT306" s="46">
        <f t="shared" si="129"/>
        <v>297</v>
      </c>
      <c r="AU306" s="45">
        <f>IFERROR(AT306/AP294,"-")</f>
        <v>0.12247422680412372</v>
      </c>
      <c r="AV306" s="187">
        <f t="shared" si="135"/>
        <v>42494.713804713807</v>
      </c>
      <c r="AW306" s="199">
        <f t="shared" si="147"/>
        <v>1.4984863773965691E-2</v>
      </c>
      <c r="AX306" s="217"/>
      <c r="BE306" s="277"/>
      <c r="BG306" s="142"/>
      <c r="BH306" s="264"/>
    </row>
    <row r="307" spans="2:60" s="20" customFormat="1">
      <c r="B307" s="381"/>
      <c r="C307" s="383"/>
      <c r="D307" s="383"/>
      <c r="E307" s="371"/>
      <c r="F307" s="371"/>
      <c r="G307" s="228" t="s">
        <v>161</v>
      </c>
      <c r="H307" s="46">
        <v>17219648</v>
      </c>
      <c r="I307" s="45">
        <f>IFERROR(H307/E294,"-")</f>
        <v>1.417028196598495E-2</v>
      </c>
      <c r="J307" s="46">
        <v>173</v>
      </c>
      <c r="K307" s="45">
        <f>IFERROR(J307/F294,"-")</f>
        <v>9.5107201759208351E-2</v>
      </c>
      <c r="L307" s="187">
        <f t="shared" si="131"/>
        <v>99535.537572254339</v>
      </c>
      <c r="M307" s="199">
        <f t="shared" si="143"/>
        <v>8.7285570131180618E-3</v>
      </c>
      <c r="N307" s="371"/>
      <c r="O307" s="371"/>
      <c r="P307" s="228" t="s">
        <v>161</v>
      </c>
      <c r="Q307" s="46">
        <v>842346</v>
      </c>
      <c r="R307" s="45">
        <f>IFERROR(Q307/N294,"-")</f>
        <v>4.5845260042396523E-3</v>
      </c>
      <c r="S307" s="46">
        <v>26</v>
      </c>
      <c r="T307" s="45">
        <f>IFERROR(S307/O294,"-")</f>
        <v>0.10699588477366255</v>
      </c>
      <c r="U307" s="187">
        <f t="shared" si="132"/>
        <v>32397.923076923078</v>
      </c>
      <c r="V307" s="199">
        <f t="shared" si="144"/>
        <v>1.3118062563067608E-3</v>
      </c>
      <c r="W307" s="371"/>
      <c r="X307" s="371"/>
      <c r="Y307" s="228" t="s">
        <v>161</v>
      </c>
      <c r="Z307" s="46">
        <v>603300</v>
      </c>
      <c r="AA307" s="45">
        <f>IFERROR(Z307/W294,"-")</f>
        <v>6.2679184495291265E-3</v>
      </c>
      <c r="AB307" s="46">
        <v>10</v>
      </c>
      <c r="AC307" s="45">
        <f>IFERROR(AB307/X294,"-")</f>
        <v>7.874015748031496E-2</v>
      </c>
      <c r="AD307" s="187">
        <f t="shared" si="133"/>
        <v>60330</v>
      </c>
      <c r="AE307" s="199">
        <f t="shared" si="145"/>
        <v>5.0454086781029264E-4</v>
      </c>
      <c r="AF307" s="371"/>
      <c r="AG307" s="371"/>
      <c r="AH307" s="228" t="s">
        <v>161</v>
      </c>
      <c r="AI307" s="46">
        <v>3451377</v>
      </c>
      <c r="AJ307" s="45">
        <f>IFERROR(AI307/AF294,"-")</f>
        <v>1.476855166714713E-2</v>
      </c>
      <c r="AK307" s="46">
        <v>33</v>
      </c>
      <c r="AL307" s="45">
        <f>IFERROR(AK307/AG294,"-")</f>
        <v>0.13983050847457626</v>
      </c>
      <c r="AM307" s="187">
        <f t="shared" si="134"/>
        <v>104587.18181818182</v>
      </c>
      <c r="AN307" s="199">
        <f t="shared" si="146"/>
        <v>1.6649848637739658E-3</v>
      </c>
      <c r="AO307" s="371"/>
      <c r="AP307" s="401"/>
      <c r="AQ307" s="228" t="s">
        <v>161</v>
      </c>
      <c r="AR307" s="46">
        <f t="shared" si="142"/>
        <v>22116671</v>
      </c>
      <c r="AS307" s="45">
        <f>IFERROR(AR307/AO294,"-")</f>
        <v>1.2792477330712756E-2</v>
      </c>
      <c r="AT307" s="46">
        <f t="shared" si="129"/>
        <v>242</v>
      </c>
      <c r="AU307" s="45">
        <f>IFERROR(AT307/AP294,"-")</f>
        <v>9.9793814432989694E-2</v>
      </c>
      <c r="AV307" s="187">
        <f t="shared" si="135"/>
        <v>91391.202479338841</v>
      </c>
      <c r="AW307" s="199">
        <f t="shared" si="147"/>
        <v>1.2209889001009082E-2</v>
      </c>
      <c r="AX307" s="217"/>
      <c r="BE307" s="277"/>
      <c r="BG307" s="142"/>
      <c r="BH307" s="264"/>
    </row>
    <row r="308" spans="2:60" s="20" customFormat="1">
      <c r="B308" s="381"/>
      <c r="C308" s="383"/>
      <c r="D308" s="383"/>
      <c r="E308" s="371"/>
      <c r="F308" s="371"/>
      <c r="G308" s="228" t="s">
        <v>162</v>
      </c>
      <c r="H308" s="46">
        <v>3711282</v>
      </c>
      <c r="I308" s="45">
        <f>IFERROR(H308/E294,"-")</f>
        <v>3.0540643104484226E-3</v>
      </c>
      <c r="J308" s="46">
        <v>119</v>
      </c>
      <c r="K308" s="45">
        <f>IFERROR(J308/F294,"-")</f>
        <v>6.5420560747663545E-2</v>
      </c>
      <c r="L308" s="187">
        <f t="shared" si="131"/>
        <v>31187.243697478993</v>
      </c>
      <c r="M308" s="199">
        <f t="shared" si="143"/>
        <v>6.0040363269424826E-3</v>
      </c>
      <c r="N308" s="371"/>
      <c r="O308" s="371"/>
      <c r="P308" s="228" t="s">
        <v>162</v>
      </c>
      <c r="Q308" s="46">
        <v>793696</v>
      </c>
      <c r="R308" s="45">
        <f>IFERROR(Q308/N294,"-")</f>
        <v>4.3197450352479797E-3</v>
      </c>
      <c r="S308" s="46">
        <v>26</v>
      </c>
      <c r="T308" s="45">
        <f>IFERROR(S308/O294,"-")</f>
        <v>0.10699588477366255</v>
      </c>
      <c r="U308" s="187">
        <f t="shared" si="132"/>
        <v>30526.76923076923</v>
      </c>
      <c r="V308" s="199">
        <f t="shared" si="144"/>
        <v>1.3118062563067608E-3</v>
      </c>
      <c r="W308" s="371"/>
      <c r="X308" s="371"/>
      <c r="Y308" s="228" t="s">
        <v>162</v>
      </c>
      <c r="Z308" s="46">
        <v>738290</v>
      </c>
      <c r="AA308" s="45">
        <f>IFERROR(Z308/W294,"-")</f>
        <v>7.6703820853685715E-3</v>
      </c>
      <c r="AB308" s="46">
        <v>14</v>
      </c>
      <c r="AC308" s="45">
        <f>IFERROR(AB308/X294,"-")</f>
        <v>0.11023622047244094</v>
      </c>
      <c r="AD308" s="187">
        <f t="shared" si="133"/>
        <v>52735</v>
      </c>
      <c r="AE308" s="199">
        <f t="shared" si="145"/>
        <v>7.0635721493440969E-4</v>
      </c>
      <c r="AF308" s="371"/>
      <c r="AG308" s="371"/>
      <c r="AH308" s="228" t="s">
        <v>162</v>
      </c>
      <c r="AI308" s="46">
        <v>468013</v>
      </c>
      <c r="AJ308" s="45">
        <f>IFERROR(AI308/AF294,"-")</f>
        <v>2.0026424732495262E-3</v>
      </c>
      <c r="AK308" s="46">
        <v>21</v>
      </c>
      <c r="AL308" s="45">
        <f>IFERROR(AK308/AG294,"-")</f>
        <v>8.8983050847457626E-2</v>
      </c>
      <c r="AM308" s="187">
        <f t="shared" si="134"/>
        <v>22286.333333333332</v>
      </c>
      <c r="AN308" s="199">
        <f t="shared" si="146"/>
        <v>1.0595358224016146E-3</v>
      </c>
      <c r="AO308" s="371"/>
      <c r="AP308" s="401"/>
      <c r="AQ308" s="228" t="s">
        <v>162</v>
      </c>
      <c r="AR308" s="46">
        <f t="shared" si="142"/>
        <v>5711281</v>
      </c>
      <c r="AS308" s="45">
        <f>IFERROR(AR308/AO294,"-")</f>
        <v>3.3034552407019339E-3</v>
      </c>
      <c r="AT308" s="46">
        <f t="shared" si="129"/>
        <v>180</v>
      </c>
      <c r="AU308" s="45">
        <f>IFERROR(AT308/AP294,"-")</f>
        <v>7.422680412371134E-2</v>
      </c>
      <c r="AV308" s="187">
        <f t="shared" si="135"/>
        <v>31729.338888888888</v>
      </c>
      <c r="AW308" s="199">
        <f t="shared" si="147"/>
        <v>9.0817356205852677E-3</v>
      </c>
      <c r="AX308" s="217"/>
      <c r="BE308" s="277"/>
      <c r="BG308" s="142"/>
      <c r="BH308" s="264"/>
    </row>
    <row r="309" spans="2:60" s="20" customFormat="1">
      <c r="B309" s="381"/>
      <c r="C309" s="383"/>
      <c r="D309" s="383"/>
      <c r="E309" s="371"/>
      <c r="F309" s="371"/>
      <c r="G309" s="229" t="s">
        <v>163</v>
      </c>
      <c r="H309" s="48">
        <v>2992134</v>
      </c>
      <c r="I309" s="47">
        <f>IFERROR(H309/E294,"-")</f>
        <v>2.462267664240896E-3</v>
      </c>
      <c r="J309" s="48">
        <v>156</v>
      </c>
      <c r="K309" s="47">
        <f>IFERROR(J309/F294,"-")</f>
        <v>8.5761407366684986E-2</v>
      </c>
      <c r="L309" s="188">
        <f t="shared" si="131"/>
        <v>19180.346153846152</v>
      </c>
      <c r="M309" s="200">
        <f t="shared" si="143"/>
        <v>7.8708375378405658E-3</v>
      </c>
      <c r="N309" s="371"/>
      <c r="O309" s="371"/>
      <c r="P309" s="229" t="s">
        <v>163</v>
      </c>
      <c r="Q309" s="48">
        <v>259321</v>
      </c>
      <c r="R309" s="47">
        <f>IFERROR(Q309/N294,"-")</f>
        <v>1.4113723671097516E-3</v>
      </c>
      <c r="S309" s="48">
        <v>19</v>
      </c>
      <c r="T309" s="47">
        <f>IFERROR(S309/O294,"-")</f>
        <v>7.8189300411522639E-2</v>
      </c>
      <c r="U309" s="188">
        <f t="shared" si="132"/>
        <v>13648.473684210527</v>
      </c>
      <c r="V309" s="200">
        <f t="shared" si="144"/>
        <v>9.5862764883955596E-4</v>
      </c>
      <c r="W309" s="371"/>
      <c r="X309" s="371"/>
      <c r="Y309" s="229" t="s">
        <v>163</v>
      </c>
      <c r="Z309" s="48">
        <v>79832</v>
      </c>
      <c r="AA309" s="47">
        <f>IFERROR(Z309/W294,"-")</f>
        <v>8.2940571135887498E-4</v>
      </c>
      <c r="AB309" s="48">
        <v>15</v>
      </c>
      <c r="AC309" s="47">
        <f>IFERROR(AB309/X294,"-")</f>
        <v>0.11811023622047244</v>
      </c>
      <c r="AD309" s="188">
        <f t="shared" si="133"/>
        <v>5322.1333333333332</v>
      </c>
      <c r="AE309" s="200">
        <f t="shared" si="145"/>
        <v>7.568113017154389E-4</v>
      </c>
      <c r="AF309" s="371"/>
      <c r="AG309" s="371"/>
      <c r="AH309" s="229" t="s">
        <v>163</v>
      </c>
      <c r="AI309" s="48">
        <v>242307</v>
      </c>
      <c r="AJ309" s="47">
        <f>IFERROR(AI309/AF294,"-")</f>
        <v>1.0368393394321802E-3</v>
      </c>
      <c r="AK309" s="48">
        <v>19</v>
      </c>
      <c r="AL309" s="47">
        <f>IFERROR(AK309/AG294,"-")</f>
        <v>8.050847457627118E-2</v>
      </c>
      <c r="AM309" s="188">
        <f t="shared" si="134"/>
        <v>12753</v>
      </c>
      <c r="AN309" s="200">
        <f t="shared" si="146"/>
        <v>9.5862764883955596E-4</v>
      </c>
      <c r="AO309" s="371"/>
      <c r="AP309" s="401"/>
      <c r="AQ309" s="229" t="s">
        <v>163</v>
      </c>
      <c r="AR309" s="48">
        <f t="shared" si="142"/>
        <v>3573594</v>
      </c>
      <c r="AS309" s="47">
        <f>IFERROR(AR309/AO294,"-")</f>
        <v>2.0669982491565353E-3</v>
      </c>
      <c r="AT309" s="48">
        <f t="shared" si="129"/>
        <v>209</v>
      </c>
      <c r="AU309" s="47">
        <f>IFERROR(AT309/AP294,"-")</f>
        <v>8.6185567010309272E-2</v>
      </c>
      <c r="AV309" s="188">
        <f t="shared" si="135"/>
        <v>17098.535885167465</v>
      </c>
      <c r="AW309" s="200">
        <f t="shared" si="147"/>
        <v>1.0544904137235116E-2</v>
      </c>
      <c r="AX309" s="217"/>
      <c r="BE309" s="277"/>
      <c r="BG309" s="142"/>
      <c r="BH309" s="264"/>
    </row>
    <row r="310" spans="2:60" s="20" customFormat="1">
      <c r="B310" s="381"/>
      <c r="C310" s="384"/>
      <c r="D310" s="384"/>
      <c r="E310" s="372"/>
      <c r="F310" s="372"/>
      <c r="G310" s="230" t="s">
        <v>86</v>
      </c>
      <c r="H310" s="49">
        <f>SUM(H294:H309)</f>
        <v>214017304</v>
      </c>
      <c r="I310" s="47">
        <f>IFERROR(H310/E294,"-")</f>
        <v>0.1761177431315622</v>
      </c>
      <c r="J310" s="48">
        <v>1497</v>
      </c>
      <c r="K310" s="47">
        <f>IFERROR(J310/F294,"-")</f>
        <v>0.822979659153381</v>
      </c>
      <c r="L310" s="188">
        <f t="shared" si="131"/>
        <v>142964.13092852372</v>
      </c>
      <c r="M310" s="201">
        <f t="shared" si="143"/>
        <v>7.5529767911200807E-2</v>
      </c>
      <c r="N310" s="372"/>
      <c r="O310" s="372"/>
      <c r="P310" s="230" t="s">
        <v>86</v>
      </c>
      <c r="Q310" s="49">
        <f>SUM(Q294:Q309)</f>
        <v>33542592</v>
      </c>
      <c r="R310" s="47">
        <f>IFERROR(Q310/N294,"-")</f>
        <v>0.18255786253344936</v>
      </c>
      <c r="S310" s="48">
        <v>215</v>
      </c>
      <c r="T310" s="47">
        <f>IFERROR(S310/O294,"-")</f>
        <v>0.8847736625514403</v>
      </c>
      <c r="U310" s="188">
        <f t="shared" si="132"/>
        <v>156012.05581395348</v>
      </c>
      <c r="V310" s="201">
        <f t="shared" si="144"/>
        <v>1.0847628657921292E-2</v>
      </c>
      <c r="W310" s="372"/>
      <c r="X310" s="372"/>
      <c r="Y310" s="230" t="s">
        <v>86</v>
      </c>
      <c r="Z310" s="49">
        <f>SUM(Z294:Z309)</f>
        <v>16918923</v>
      </c>
      <c r="AA310" s="47">
        <f>IFERROR(Z310/W294,"-")</f>
        <v>0.1757772743541566</v>
      </c>
      <c r="AB310" s="48">
        <v>112</v>
      </c>
      <c r="AC310" s="47">
        <f>IFERROR(AB310/X294,"-")</f>
        <v>0.88188976377952755</v>
      </c>
      <c r="AD310" s="188">
        <f t="shared" si="133"/>
        <v>151061.8125</v>
      </c>
      <c r="AE310" s="201">
        <f t="shared" si="145"/>
        <v>5.6508577194752775E-3</v>
      </c>
      <c r="AF310" s="372"/>
      <c r="AG310" s="372"/>
      <c r="AH310" s="230" t="s">
        <v>86</v>
      </c>
      <c r="AI310" s="49">
        <f>SUM(AI294:AI309)</f>
        <v>37459078</v>
      </c>
      <c r="AJ310" s="47">
        <f>IFERROR(AI310/AF294,"-")</f>
        <v>0.16028858303416127</v>
      </c>
      <c r="AK310" s="48">
        <v>210</v>
      </c>
      <c r="AL310" s="47">
        <f>IFERROR(AK310/AG294,"-")</f>
        <v>0.88983050847457623</v>
      </c>
      <c r="AM310" s="188">
        <f t="shared" si="134"/>
        <v>178376.56190476191</v>
      </c>
      <c r="AN310" s="201">
        <f t="shared" si="146"/>
        <v>1.0595358224016145E-2</v>
      </c>
      <c r="AO310" s="372"/>
      <c r="AP310" s="402"/>
      <c r="AQ310" s="230" t="s">
        <v>86</v>
      </c>
      <c r="AR310" s="49">
        <f>SUM(AR294:AR309)</f>
        <v>301937897</v>
      </c>
      <c r="AS310" s="47">
        <f>IFERROR(AR310/AO294,"-")</f>
        <v>0.17464353937604729</v>
      </c>
      <c r="AT310" s="48">
        <f t="shared" si="129"/>
        <v>2034</v>
      </c>
      <c r="AU310" s="47">
        <f>IFERROR(AT310/AP294,"-")</f>
        <v>0.83876288659793818</v>
      </c>
      <c r="AV310" s="188">
        <f t="shared" si="135"/>
        <v>148445.37708947886</v>
      </c>
      <c r="AW310" s="201">
        <f t="shared" si="147"/>
        <v>0.10262361251261352</v>
      </c>
      <c r="AX310" s="217"/>
      <c r="BE310" s="277"/>
      <c r="BG310" s="142"/>
      <c r="BH310" s="264"/>
    </row>
    <row r="311" spans="2:60" s="20" customFormat="1">
      <c r="B311" s="381">
        <v>19</v>
      </c>
      <c r="C311" s="382" t="s">
        <v>141</v>
      </c>
      <c r="D311" s="385">
        <f>BA23</f>
        <v>13623</v>
      </c>
      <c r="E311" s="380">
        <v>487150230</v>
      </c>
      <c r="F311" s="380">
        <v>650</v>
      </c>
      <c r="G311" s="226" t="s">
        <v>149</v>
      </c>
      <c r="H311" s="44">
        <v>7874654</v>
      </c>
      <c r="I311" s="43">
        <f>IFERROR(H311/E311,"-")</f>
        <v>1.6164734234037002E-2</v>
      </c>
      <c r="J311" s="44">
        <v>124</v>
      </c>
      <c r="K311" s="43">
        <f>IFERROR(J311/F311,"-")</f>
        <v>0.19076923076923077</v>
      </c>
      <c r="L311" s="186">
        <f t="shared" si="131"/>
        <v>63505.274193548386</v>
      </c>
      <c r="M311" s="198">
        <f>IFERROR(J311/$BA$23,0)</f>
        <v>9.1022535418043022E-3</v>
      </c>
      <c r="N311" s="380">
        <v>80524770</v>
      </c>
      <c r="O311" s="380">
        <v>105</v>
      </c>
      <c r="P311" s="226" t="s">
        <v>149</v>
      </c>
      <c r="Q311" s="44">
        <v>904505</v>
      </c>
      <c r="R311" s="43">
        <f>IFERROR(Q311/N311,"-")</f>
        <v>1.1232630655138786E-2</v>
      </c>
      <c r="S311" s="44">
        <v>27</v>
      </c>
      <c r="T311" s="43">
        <f>IFERROR(S311/O311,"-")</f>
        <v>0.25714285714285712</v>
      </c>
      <c r="U311" s="186">
        <f t="shared" si="132"/>
        <v>33500.185185185182</v>
      </c>
      <c r="V311" s="198">
        <f>IFERROR(S311/$BA$23,0)</f>
        <v>1.9819423034573881E-3</v>
      </c>
      <c r="W311" s="380">
        <v>41232290</v>
      </c>
      <c r="X311" s="380">
        <v>63</v>
      </c>
      <c r="Y311" s="226" t="s">
        <v>149</v>
      </c>
      <c r="Z311" s="44">
        <v>1365391</v>
      </c>
      <c r="AA311" s="43">
        <f>IFERROR(Z311/W311,"-")</f>
        <v>3.3114605082569998E-2</v>
      </c>
      <c r="AB311" s="44">
        <v>14</v>
      </c>
      <c r="AC311" s="43">
        <f>IFERROR(AB311/X311,"-")</f>
        <v>0.22222222222222221</v>
      </c>
      <c r="AD311" s="186">
        <f t="shared" si="133"/>
        <v>97527.928571428565</v>
      </c>
      <c r="AE311" s="198">
        <f>IFERROR(AB311/$BA$23,0)</f>
        <v>1.0276737869779049E-3</v>
      </c>
      <c r="AF311" s="380">
        <v>106104030</v>
      </c>
      <c r="AG311" s="380">
        <v>113</v>
      </c>
      <c r="AH311" s="226" t="s">
        <v>149</v>
      </c>
      <c r="AI311" s="44">
        <v>860660</v>
      </c>
      <c r="AJ311" s="43">
        <f>IFERROR(AI311/AF311,"-")</f>
        <v>8.1114732399890938E-3</v>
      </c>
      <c r="AK311" s="44">
        <v>31</v>
      </c>
      <c r="AL311" s="43">
        <f>IFERROR(AK311/AG311,"-")</f>
        <v>0.27433628318584069</v>
      </c>
      <c r="AM311" s="186">
        <f t="shared" si="134"/>
        <v>27763.225806451614</v>
      </c>
      <c r="AN311" s="198">
        <f>IFERROR(AK311/$BA$23,0)</f>
        <v>2.2755633854510755E-3</v>
      </c>
      <c r="AO311" s="380">
        <f>SUM(E311,N311,W311,AF311)</f>
        <v>715011320</v>
      </c>
      <c r="AP311" s="400">
        <f>SUM(F311,O311,X311,AG311)</f>
        <v>931</v>
      </c>
      <c r="AQ311" s="226" t="s">
        <v>149</v>
      </c>
      <c r="AR311" s="44">
        <f t="shared" ref="AR311:AR326" si="148">SUM(H311,Q311,Z311,AI311)</f>
        <v>11005210</v>
      </c>
      <c r="AS311" s="43">
        <f>IFERROR(AR311/AO311,"-")</f>
        <v>1.5391658414582864E-2</v>
      </c>
      <c r="AT311" s="44">
        <f t="shared" si="129"/>
        <v>196</v>
      </c>
      <c r="AU311" s="43">
        <f>IFERROR(AT311/AP311,"-")</f>
        <v>0.21052631578947367</v>
      </c>
      <c r="AV311" s="186">
        <f t="shared" si="135"/>
        <v>56149.030612244896</v>
      </c>
      <c r="AW311" s="198">
        <f>IFERROR(AT311/$BA$23,0)</f>
        <v>1.438743301769067E-2</v>
      </c>
      <c r="AX311" s="217"/>
      <c r="BE311" s="277"/>
      <c r="BG311" s="142"/>
      <c r="BH311" s="264"/>
    </row>
    <row r="312" spans="2:60" s="20" customFormat="1">
      <c r="B312" s="381"/>
      <c r="C312" s="383"/>
      <c r="D312" s="383"/>
      <c r="E312" s="371"/>
      <c r="F312" s="371"/>
      <c r="G312" s="227" t="s">
        <v>150</v>
      </c>
      <c r="H312" s="46">
        <v>14864670</v>
      </c>
      <c r="I312" s="45">
        <f>IFERROR(H312/E311,"-")</f>
        <v>3.051352351819684E-2</v>
      </c>
      <c r="J312" s="46">
        <v>183</v>
      </c>
      <c r="K312" s="45">
        <f>IFERROR(J312/F311,"-")</f>
        <v>0.28153846153846152</v>
      </c>
      <c r="L312" s="187">
        <f t="shared" si="131"/>
        <v>81227.704918032789</v>
      </c>
      <c r="M312" s="199">
        <f t="shared" ref="M312:M327" si="149">IFERROR(J312/$BA$23,0)</f>
        <v>1.3433164501211186E-2</v>
      </c>
      <c r="N312" s="371"/>
      <c r="O312" s="371"/>
      <c r="P312" s="227" t="s">
        <v>150</v>
      </c>
      <c r="Q312" s="46">
        <v>3003579</v>
      </c>
      <c r="R312" s="45">
        <f>IFERROR(Q312/N311,"-")</f>
        <v>3.7300063073759791E-2</v>
      </c>
      <c r="S312" s="46">
        <v>34</v>
      </c>
      <c r="T312" s="45">
        <f>IFERROR(S312/O311,"-")</f>
        <v>0.32380952380952382</v>
      </c>
      <c r="U312" s="187">
        <f t="shared" si="132"/>
        <v>88340.558823529413</v>
      </c>
      <c r="V312" s="199">
        <f t="shared" ref="V312:V327" si="150">IFERROR(S312/$BA$23,0)</f>
        <v>2.4957791969463408E-3</v>
      </c>
      <c r="W312" s="371"/>
      <c r="X312" s="371"/>
      <c r="Y312" s="227" t="s">
        <v>150</v>
      </c>
      <c r="Z312" s="46">
        <v>471963</v>
      </c>
      <c r="AA312" s="45">
        <f>IFERROR(Z312/W311,"-")</f>
        <v>1.1446441611659211E-2</v>
      </c>
      <c r="AB312" s="46">
        <v>16</v>
      </c>
      <c r="AC312" s="45">
        <f>IFERROR(AB312/X311,"-")</f>
        <v>0.25396825396825395</v>
      </c>
      <c r="AD312" s="187">
        <f t="shared" si="133"/>
        <v>29497.6875</v>
      </c>
      <c r="AE312" s="199">
        <f t="shared" ref="AE312:AE327" si="151">IFERROR(AB312/$BA$23,0)</f>
        <v>1.1744843279747486E-3</v>
      </c>
      <c r="AF312" s="371"/>
      <c r="AG312" s="371"/>
      <c r="AH312" s="227" t="s">
        <v>150</v>
      </c>
      <c r="AI312" s="46">
        <v>3317296</v>
      </c>
      <c r="AJ312" s="45">
        <f>IFERROR(AI312/AF311,"-")</f>
        <v>3.1264561770179701E-2</v>
      </c>
      <c r="AK312" s="46">
        <v>31</v>
      </c>
      <c r="AL312" s="45">
        <f>IFERROR(AK312/AG311,"-")</f>
        <v>0.27433628318584069</v>
      </c>
      <c r="AM312" s="187">
        <f t="shared" si="134"/>
        <v>107009.54838709677</v>
      </c>
      <c r="AN312" s="199">
        <f t="shared" ref="AN312:AN327" si="152">IFERROR(AK312/$BA$23,0)</f>
        <v>2.2755633854510755E-3</v>
      </c>
      <c r="AO312" s="371"/>
      <c r="AP312" s="401"/>
      <c r="AQ312" s="227" t="s">
        <v>150</v>
      </c>
      <c r="AR312" s="46">
        <f t="shared" si="148"/>
        <v>21657508</v>
      </c>
      <c r="AS312" s="45">
        <f>IFERROR(AR312/AO311,"-")</f>
        <v>3.0289741426751119E-2</v>
      </c>
      <c r="AT312" s="46">
        <f t="shared" si="129"/>
        <v>264</v>
      </c>
      <c r="AU312" s="45">
        <f>IFERROR(AT312/AP311,"-")</f>
        <v>0.28356605800214824</v>
      </c>
      <c r="AV312" s="187">
        <f t="shared" si="135"/>
        <v>82036.015151515152</v>
      </c>
      <c r="AW312" s="199">
        <f t="shared" ref="AW312:AW327" si="153">IFERROR(AT312/$BA$23,0)</f>
        <v>1.9378991411583352E-2</v>
      </c>
      <c r="AX312" s="217"/>
      <c r="BE312" s="277"/>
      <c r="BG312" s="142"/>
      <c r="BH312" s="264"/>
    </row>
    <row r="313" spans="2:60" s="20" customFormat="1">
      <c r="B313" s="381"/>
      <c r="C313" s="383"/>
      <c r="D313" s="383"/>
      <c r="E313" s="371"/>
      <c r="F313" s="371"/>
      <c r="G313" s="228" t="s">
        <v>151</v>
      </c>
      <c r="H313" s="46">
        <v>9237151</v>
      </c>
      <c r="I313" s="45">
        <f>IFERROR(H313/E311,"-")</f>
        <v>1.8961606566417918E-2</v>
      </c>
      <c r="J313" s="46">
        <v>217</v>
      </c>
      <c r="K313" s="45">
        <f>IFERROR(J313/F311,"-")</f>
        <v>0.33384615384615385</v>
      </c>
      <c r="L313" s="187">
        <f t="shared" si="131"/>
        <v>42567.516129032258</v>
      </c>
      <c r="M313" s="199">
        <f t="shared" si="149"/>
        <v>1.5928943698157529E-2</v>
      </c>
      <c r="N313" s="371"/>
      <c r="O313" s="371"/>
      <c r="P313" s="228" t="s">
        <v>151</v>
      </c>
      <c r="Q313" s="46">
        <v>1200033</v>
      </c>
      <c r="R313" s="45">
        <f>IFERROR(Q313/N311,"-")</f>
        <v>1.4902656660801391E-2</v>
      </c>
      <c r="S313" s="46">
        <v>27</v>
      </c>
      <c r="T313" s="45">
        <f>IFERROR(S313/O311,"-")</f>
        <v>0.25714285714285712</v>
      </c>
      <c r="U313" s="187">
        <f t="shared" si="132"/>
        <v>44445.666666666664</v>
      </c>
      <c r="V313" s="199">
        <f t="shared" si="150"/>
        <v>1.9819423034573881E-3</v>
      </c>
      <c r="W313" s="371"/>
      <c r="X313" s="371"/>
      <c r="Y313" s="228" t="s">
        <v>151</v>
      </c>
      <c r="Z313" s="46">
        <v>493685</v>
      </c>
      <c r="AA313" s="45">
        <f>IFERROR(Z313/W311,"-")</f>
        <v>1.1973261732491695E-2</v>
      </c>
      <c r="AB313" s="46">
        <v>21</v>
      </c>
      <c r="AC313" s="45">
        <f>IFERROR(AB313/X311,"-")</f>
        <v>0.33333333333333331</v>
      </c>
      <c r="AD313" s="187">
        <f t="shared" si="133"/>
        <v>23508.809523809523</v>
      </c>
      <c r="AE313" s="199">
        <f t="shared" si="151"/>
        <v>1.5415106804668576E-3</v>
      </c>
      <c r="AF313" s="371"/>
      <c r="AG313" s="371"/>
      <c r="AH313" s="228" t="s">
        <v>151</v>
      </c>
      <c r="AI313" s="46">
        <v>910766</v>
      </c>
      <c r="AJ313" s="45">
        <f>IFERROR(AI313/AF311,"-")</f>
        <v>8.5837078949781639E-3</v>
      </c>
      <c r="AK313" s="46">
        <v>34</v>
      </c>
      <c r="AL313" s="45">
        <f>IFERROR(AK313/AG311,"-")</f>
        <v>0.30088495575221241</v>
      </c>
      <c r="AM313" s="187">
        <f t="shared" si="134"/>
        <v>26787.235294117647</v>
      </c>
      <c r="AN313" s="199">
        <f t="shared" si="152"/>
        <v>2.4957791969463408E-3</v>
      </c>
      <c r="AO313" s="371"/>
      <c r="AP313" s="401"/>
      <c r="AQ313" s="228" t="s">
        <v>151</v>
      </c>
      <c r="AR313" s="46">
        <f t="shared" si="148"/>
        <v>11841635</v>
      </c>
      <c r="AS313" s="45">
        <f>IFERROR(AR313/AO311,"-")</f>
        <v>1.6561465068832756E-2</v>
      </c>
      <c r="AT313" s="46">
        <f t="shared" si="129"/>
        <v>299</v>
      </c>
      <c r="AU313" s="45">
        <f>IFERROR(AT313/AP311,"-")</f>
        <v>0.32116004296455425</v>
      </c>
      <c r="AV313" s="187">
        <f t="shared" si="135"/>
        <v>39604.130434782608</v>
      </c>
      <c r="AW313" s="199">
        <f t="shared" si="153"/>
        <v>2.1948175879028115E-2</v>
      </c>
      <c r="AX313" s="217"/>
      <c r="BE313" s="277"/>
      <c r="BG313" s="142"/>
      <c r="BH313" s="264"/>
    </row>
    <row r="314" spans="2:60" s="20" customFormat="1">
      <c r="B314" s="381"/>
      <c r="C314" s="383"/>
      <c r="D314" s="383"/>
      <c r="E314" s="371"/>
      <c r="F314" s="371"/>
      <c r="G314" s="228" t="s">
        <v>152</v>
      </c>
      <c r="H314" s="46">
        <v>314022</v>
      </c>
      <c r="I314" s="45">
        <f>IFERROR(H314/E311,"-")</f>
        <v>6.4461018523998231E-4</v>
      </c>
      <c r="J314" s="46">
        <v>20</v>
      </c>
      <c r="K314" s="45">
        <f>IFERROR(J314/F311,"-")</f>
        <v>3.0769230769230771E-2</v>
      </c>
      <c r="L314" s="187">
        <f t="shared" si="131"/>
        <v>15701.1</v>
      </c>
      <c r="M314" s="199">
        <f t="shared" si="149"/>
        <v>1.4681054099684356E-3</v>
      </c>
      <c r="N314" s="371"/>
      <c r="O314" s="371"/>
      <c r="P314" s="228" t="s">
        <v>152</v>
      </c>
      <c r="Q314" s="46">
        <v>35101</v>
      </c>
      <c r="R314" s="45">
        <f>IFERROR(Q314/N311,"-")</f>
        <v>4.3590313887267233E-4</v>
      </c>
      <c r="S314" s="46">
        <v>4</v>
      </c>
      <c r="T314" s="45">
        <f>IFERROR(S314/O311,"-")</f>
        <v>3.8095238095238099E-2</v>
      </c>
      <c r="U314" s="187">
        <f t="shared" si="132"/>
        <v>8775.25</v>
      </c>
      <c r="V314" s="199">
        <f t="shared" si="150"/>
        <v>2.9362108199368716E-4</v>
      </c>
      <c r="W314" s="371"/>
      <c r="X314" s="371"/>
      <c r="Y314" s="228" t="s">
        <v>152</v>
      </c>
      <c r="Z314" s="46">
        <v>62922</v>
      </c>
      <c r="AA314" s="45">
        <f>IFERROR(Z314/W311,"-")</f>
        <v>1.5260369967324153E-3</v>
      </c>
      <c r="AB314" s="46">
        <v>3</v>
      </c>
      <c r="AC314" s="45">
        <f>IFERROR(AB314/X311,"-")</f>
        <v>4.7619047619047616E-2</v>
      </c>
      <c r="AD314" s="187">
        <f t="shared" si="133"/>
        <v>20974</v>
      </c>
      <c r="AE314" s="199">
        <f t="shared" si="151"/>
        <v>2.2021581149526536E-4</v>
      </c>
      <c r="AF314" s="371"/>
      <c r="AG314" s="371"/>
      <c r="AH314" s="228" t="s">
        <v>152</v>
      </c>
      <c r="AI314" s="46">
        <v>33000</v>
      </c>
      <c r="AJ314" s="45">
        <f>IFERROR(AI314/AF311,"-")</f>
        <v>3.1101551939167625E-4</v>
      </c>
      <c r="AK314" s="46">
        <v>4</v>
      </c>
      <c r="AL314" s="45">
        <f>IFERROR(AK314/AG311,"-")</f>
        <v>3.5398230088495575E-2</v>
      </c>
      <c r="AM314" s="187">
        <f t="shared" si="134"/>
        <v>8250</v>
      </c>
      <c r="AN314" s="199">
        <f t="shared" si="152"/>
        <v>2.9362108199368716E-4</v>
      </c>
      <c r="AO314" s="371"/>
      <c r="AP314" s="401"/>
      <c r="AQ314" s="228" t="s">
        <v>152</v>
      </c>
      <c r="AR314" s="46">
        <f t="shared" si="148"/>
        <v>445045</v>
      </c>
      <c r="AS314" s="45">
        <f>IFERROR(AR314/AO311,"-")</f>
        <v>6.2243070501317381E-4</v>
      </c>
      <c r="AT314" s="46">
        <f t="shared" si="129"/>
        <v>31</v>
      </c>
      <c r="AU314" s="45">
        <f>IFERROR(AT314/AP311,"-")</f>
        <v>3.3297529538131039E-2</v>
      </c>
      <c r="AV314" s="187">
        <f t="shared" si="135"/>
        <v>14356.290322580646</v>
      </c>
      <c r="AW314" s="199">
        <f t="shared" si="153"/>
        <v>2.2755633854510755E-3</v>
      </c>
      <c r="AX314" s="217"/>
      <c r="BE314" s="277"/>
      <c r="BG314" s="142"/>
      <c r="BH314" s="264"/>
    </row>
    <row r="315" spans="2:60" s="20" customFormat="1">
      <c r="B315" s="381"/>
      <c r="C315" s="383"/>
      <c r="D315" s="383"/>
      <c r="E315" s="371"/>
      <c r="F315" s="371"/>
      <c r="G315" s="228" t="s">
        <v>153</v>
      </c>
      <c r="H315" s="46">
        <v>11448506</v>
      </c>
      <c r="I315" s="45">
        <f>IFERROR(H315/E311,"-")</f>
        <v>2.3500976279945511E-2</v>
      </c>
      <c r="J315" s="46">
        <v>242</v>
      </c>
      <c r="K315" s="45">
        <f>IFERROR(J315/F311,"-")</f>
        <v>0.37230769230769228</v>
      </c>
      <c r="L315" s="187">
        <f t="shared" si="131"/>
        <v>47307.876033057852</v>
      </c>
      <c r="M315" s="199">
        <f t="shared" si="149"/>
        <v>1.7764075460618072E-2</v>
      </c>
      <c r="N315" s="371"/>
      <c r="O315" s="371"/>
      <c r="P315" s="228" t="s">
        <v>153</v>
      </c>
      <c r="Q315" s="46">
        <v>2071963</v>
      </c>
      <c r="R315" s="45">
        <f>IFERROR(Q315/N311,"-")</f>
        <v>2.5730753406684678E-2</v>
      </c>
      <c r="S315" s="46">
        <v>42</v>
      </c>
      <c r="T315" s="45">
        <f>IFERROR(S315/O311,"-")</f>
        <v>0.4</v>
      </c>
      <c r="U315" s="187">
        <f t="shared" si="132"/>
        <v>49332.452380952382</v>
      </c>
      <c r="V315" s="199">
        <f t="shared" si="150"/>
        <v>3.0830213609337152E-3</v>
      </c>
      <c r="W315" s="371"/>
      <c r="X315" s="371"/>
      <c r="Y315" s="228" t="s">
        <v>153</v>
      </c>
      <c r="Z315" s="46">
        <v>1139496</v>
      </c>
      <c r="AA315" s="45">
        <f>IFERROR(Z315/W311,"-")</f>
        <v>2.7636010515059921E-2</v>
      </c>
      <c r="AB315" s="46">
        <v>24</v>
      </c>
      <c r="AC315" s="45">
        <f>IFERROR(AB315/X311,"-")</f>
        <v>0.38095238095238093</v>
      </c>
      <c r="AD315" s="187">
        <f t="shared" si="133"/>
        <v>47479</v>
      </c>
      <c r="AE315" s="199">
        <f t="shared" si="151"/>
        <v>1.7617264919621229E-3</v>
      </c>
      <c r="AF315" s="371"/>
      <c r="AG315" s="371"/>
      <c r="AH315" s="228" t="s">
        <v>153</v>
      </c>
      <c r="AI315" s="46">
        <v>2893214</v>
      </c>
      <c r="AJ315" s="45">
        <f>IFERROR(AI315/AF311,"-")</f>
        <v>2.7267710755189977E-2</v>
      </c>
      <c r="AK315" s="46">
        <v>45</v>
      </c>
      <c r="AL315" s="45">
        <f>IFERROR(AK315/AG311,"-")</f>
        <v>0.39823008849557523</v>
      </c>
      <c r="AM315" s="187">
        <f t="shared" si="134"/>
        <v>64293.644444444442</v>
      </c>
      <c r="AN315" s="199">
        <f t="shared" si="152"/>
        <v>3.3032371724289805E-3</v>
      </c>
      <c r="AO315" s="371"/>
      <c r="AP315" s="401"/>
      <c r="AQ315" s="228" t="s">
        <v>153</v>
      </c>
      <c r="AR315" s="46">
        <f t="shared" si="148"/>
        <v>17553179</v>
      </c>
      <c r="AS315" s="45">
        <f>IFERROR(AR315/AO311,"-")</f>
        <v>2.4549512027306084E-2</v>
      </c>
      <c r="AT315" s="46">
        <f t="shared" si="129"/>
        <v>353</v>
      </c>
      <c r="AU315" s="45">
        <f>IFERROR(AT315/AP311,"-")</f>
        <v>0.37916219119226641</v>
      </c>
      <c r="AV315" s="187">
        <f t="shared" si="135"/>
        <v>49725.719546742206</v>
      </c>
      <c r="AW315" s="199">
        <f t="shared" si="153"/>
        <v>2.5912060485942891E-2</v>
      </c>
      <c r="AX315" s="217"/>
      <c r="BE315" s="277"/>
      <c r="BG315" s="142"/>
      <c r="BH315" s="264"/>
    </row>
    <row r="316" spans="2:60" s="20" customFormat="1">
      <c r="B316" s="381"/>
      <c r="C316" s="383"/>
      <c r="D316" s="383"/>
      <c r="E316" s="371"/>
      <c r="F316" s="371"/>
      <c r="G316" s="228" t="s">
        <v>154</v>
      </c>
      <c r="H316" s="46">
        <v>21461144</v>
      </c>
      <c r="I316" s="45">
        <f>IFERROR(H316/E311,"-")</f>
        <v>4.4054467551005776E-2</v>
      </c>
      <c r="J316" s="46">
        <v>311</v>
      </c>
      <c r="K316" s="45">
        <f>IFERROR(J316/F311,"-")</f>
        <v>0.47846153846153844</v>
      </c>
      <c r="L316" s="187">
        <f t="shared" si="131"/>
        <v>69006.893890675245</v>
      </c>
      <c r="M316" s="199">
        <f t="shared" si="149"/>
        <v>2.2829039125009176E-2</v>
      </c>
      <c r="N316" s="371"/>
      <c r="O316" s="371"/>
      <c r="P316" s="228" t="s">
        <v>154</v>
      </c>
      <c r="Q316" s="46">
        <v>3344472</v>
      </c>
      <c r="R316" s="45">
        <f>IFERROR(Q316/N311,"-")</f>
        <v>4.1533456103010291E-2</v>
      </c>
      <c r="S316" s="46">
        <v>48</v>
      </c>
      <c r="T316" s="45">
        <f>IFERROR(S316/O311,"-")</f>
        <v>0.45714285714285713</v>
      </c>
      <c r="U316" s="187">
        <f t="shared" si="132"/>
        <v>69676.5</v>
      </c>
      <c r="V316" s="199">
        <f t="shared" si="150"/>
        <v>3.5234529839242457E-3</v>
      </c>
      <c r="W316" s="371"/>
      <c r="X316" s="371"/>
      <c r="Y316" s="228" t="s">
        <v>154</v>
      </c>
      <c r="Z316" s="46">
        <v>2309844</v>
      </c>
      <c r="AA316" s="45">
        <f>IFERROR(Z316/W311,"-")</f>
        <v>5.6020269550878694E-2</v>
      </c>
      <c r="AB316" s="46">
        <v>31</v>
      </c>
      <c r="AC316" s="45">
        <f>IFERROR(AB316/X311,"-")</f>
        <v>0.49206349206349204</v>
      </c>
      <c r="AD316" s="187">
        <f t="shared" si="133"/>
        <v>74511.096774193546</v>
      </c>
      <c r="AE316" s="199">
        <f t="shared" si="151"/>
        <v>2.2755633854510755E-3</v>
      </c>
      <c r="AF316" s="371"/>
      <c r="AG316" s="371"/>
      <c r="AH316" s="228" t="s">
        <v>154</v>
      </c>
      <c r="AI316" s="46">
        <v>3870756</v>
      </c>
      <c r="AJ316" s="45">
        <f>IFERROR(AI316/AF311,"-")</f>
        <v>3.6480763266013551E-2</v>
      </c>
      <c r="AK316" s="46">
        <v>55</v>
      </c>
      <c r="AL316" s="45">
        <f>IFERROR(AK316/AG311,"-")</f>
        <v>0.48672566371681414</v>
      </c>
      <c r="AM316" s="187">
        <f t="shared" si="134"/>
        <v>70377.381818181821</v>
      </c>
      <c r="AN316" s="199">
        <f t="shared" si="152"/>
        <v>4.037289877413198E-3</v>
      </c>
      <c r="AO316" s="371"/>
      <c r="AP316" s="401"/>
      <c r="AQ316" s="228" t="s">
        <v>154</v>
      </c>
      <c r="AR316" s="46">
        <f t="shared" si="148"/>
        <v>30986216</v>
      </c>
      <c r="AS316" s="45">
        <f>IFERROR(AR316/AO311,"-")</f>
        <v>4.3336678921391064E-2</v>
      </c>
      <c r="AT316" s="46">
        <f t="shared" si="129"/>
        <v>445</v>
      </c>
      <c r="AU316" s="45">
        <f>IFERROR(AT316/AP311,"-")</f>
        <v>0.47798066595059074</v>
      </c>
      <c r="AV316" s="187">
        <f t="shared" si="135"/>
        <v>69631.946067415731</v>
      </c>
      <c r="AW316" s="199">
        <f t="shared" si="153"/>
        <v>3.2665345371797695E-2</v>
      </c>
      <c r="AX316" s="217"/>
      <c r="BE316" s="277"/>
      <c r="BG316" s="142"/>
      <c r="BH316" s="264"/>
    </row>
    <row r="317" spans="2:60" s="20" customFormat="1">
      <c r="B317" s="381"/>
      <c r="C317" s="383"/>
      <c r="D317" s="383"/>
      <c r="E317" s="371"/>
      <c r="F317" s="371"/>
      <c r="G317" s="228" t="s">
        <v>155</v>
      </c>
      <c r="H317" s="46">
        <v>17705908</v>
      </c>
      <c r="I317" s="45">
        <f>IFERROR(H317/E311,"-")</f>
        <v>3.6345888618383698E-2</v>
      </c>
      <c r="J317" s="46">
        <v>70</v>
      </c>
      <c r="K317" s="45">
        <f>IFERROR(J317/F311,"-")</f>
        <v>0.1076923076923077</v>
      </c>
      <c r="L317" s="187">
        <f t="shared" si="131"/>
        <v>252941.54285714286</v>
      </c>
      <c r="M317" s="199">
        <f t="shared" si="149"/>
        <v>5.1383689348895251E-3</v>
      </c>
      <c r="N317" s="371"/>
      <c r="O317" s="371"/>
      <c r="P317" s="228" t="s">
        <v>155</v>
      </c>
      <c r="Q317" s="46">
        <v>157768</v>
      </c>
      <c r="R317" s="45">
        <f>IFERROR(Q317/N311,"-")</f>
        <v>1.9592480673959081E-3</v>
      </c>
      <c r="S317" s="46">
        <v>9</v>
      </c>
      <c r="T317" s="45">
        <f>IFERROR(S317/O311,"-")</f>
        <v>8.5714285714285715E-2</v>
      </c>
      <c r="U317" s="187">
        <f t="shared" si="132"/>
        <v>17529.777777777777</v>
      </c>
      <c r="V317" s="199">
        <f t="shared" si="150"/>
        <v>6.6064743448579607E-4</v>
      </c>
      <c r="W317" s="371"/>
      <c r="X317" s="371"/>
      <c r="Y317" s="228" t="s">
        <v>155</v>
      </c>
      <c r="Z317" s="46">
        <v>3444130</v>
      </c>
      <c r="AA317" s="45">
        <f>IFERROR(Z317/W311,"-")</f>
        <v>8.3529922786243493E-2</v>
      </c>
      <c r="AB317" s="46">
        <v>5</v>
      </c>
      <c r="AC317" s="45">
        <f>IFERROR(AB317/X311,"-")</f>
        <v>7.9365079365079361E-2</v>
      </c>
      <c r="AD317" s="187">
        <f t="shared" si="133"/>
        <v>688826</v>
      </c>
      <c r="AE317" s="199">
        <f t="shared" si="151"/>
        <v>3.6702635249210891E-4</v>
      </c>
      <c r="AF317" s="371"/>
      <c r="AG317" s="371"/>
      <c r="AH317" s="228" t="s">
        <v>155</v>
      </c>
      <c r="AI317" s="46">
        <v>1855693</v>
      </c>
      <c r="AJ317" s="45">
        <f>IFERROR(AI317/AF311,"-")</f>
        <v>1.7489373400802966E-2</v>
      </c>
      <c r="AK317" s="46">
        <v>14</v>
      </c>
      <c r="AL317" s="45">
        <f>IFERROR(AK317/AG311,"-")</f>
        <v>0.12389380530973451</v>
      </c>
      <c r="AM317" s="187">
        <f t="shared" si="134"/>
        <v>132549.5</v>
      </c>
      <c r="AN317" s="199">
        <f t="shared" si="152"/>
        <v>1.0276737869779049E-3</v>
      </c>
      <c r="AO317" s="371"/>
      <c r="AP317" s="401"/>
      <c r="AQ317" s="228" t="s">
        <v>155</v>
      </c>
      <c r="AR317" s="46">
        <f t="shared" si="148"/>
        <v>23163499</v>
      </c>
      <c r="AS317" s="45">
        <f>IFERROR(AR317/AO311,"-")</f>
        <v>3.2395989199164005E-2</v>
      </c>
      <c r="AT317" s="46">
        <f t="shared" si="129"/>
        <v>98</v>
      </c>
      <c r="AU317" s="45">
        <f>IFERROR(AT317/AP311,"-")</f>
        <v>0.10526315789473684</v>
      </c>
      <c r="AV317" s="187">
        <f t="shared" si="135"/>
        <v>236362.23469387754</v>
      </c>
      <c r="AW317" s="199">
        <f t="shared" si="153"/>
        <v>7.193716508845335E-3</v>
      </c>
      <c r="AX317" s="217"/>
      <c r="BE317" s="277"/>
      <c r="BG317" s="142"/>
      <c r="BH317" s="264"/>
    </row>
    <row r="318" spans="2:60" s="20" customFormat="1">
      <c r="B318" s="381"/>
      <c r="C318" s="383"/>
      <c r="D318" s="383"/>
      <c r="E318" s="371"/>
      <c r="F318" s="371"/>
      <c r="G318" s="228" t="s">
        <v>165</v>
      </c>
      <c r="H318" s="46">
        <v>0</v>
      </c>
      <c r="I318" s="45">
        <f>IFERROR(H318/E311,"-")</f>
        <v>0</v>
      </c>
      <c r="J318" s="46">
        <v>0</v>
      </c>
      <c r="K318" s="45">
        <f>IFERROR(J318/F311,"-")</f>
        <v>0</v>
      </c>
      <c r="L318" s="187" t="str">
        <f t="shared" si="131"/>
        <v>-</v>
      </c>
      <c r="M318" s="199">
        <f t="shared" si="149"/>
        <v>0</v>
      </c>
      <c r="N318" s="371"/>
      <c r="O318" s="371"/>
      <c r="P318" s="228" t="s">
        <v>165</v>
      </c>
      <c r="Q318" s="46">
        <v>0</v>
      </c>
      <c r="R318" s="45">
        <f>IFERROR(Q318/N311,"-")</f>
        <v>0</v>
      </c>
      <c r="S318" s="46">
        <v>0</v>
      </c>
      <c r="T318" s="45">
        <f>IFERROR(S318/O311,"-")</f>
        <v>0</v>
      </c>
      <c r="U318" s="187" t="str">
        <f t="shared" si="132"/>
        <v>-</v>
      </c>
      <c r="V318" s="199">
        <f t="shared" si="150"/>
        <v>0</v>
      </c>
      <c r="W318" s="371"/>
      <c r="X318" s="371"/>
      <c r="Y318" s="228" t="s">
        <v>165</v>
      </c>
      <c r="Z318" s="46">
        <v>0</v>
      </c>
      <c r="AA318" s="45">
        <f>IFERROR(Z318/W311,"-")</f>
        <v>0</v>
      </c>
      <c r="AB318" s="46">
        <v>0</v>
      </c>
      <c r="AC318" s="45">
        <f>IFERROR(AB318/X311,"-")</f>
        <v>0</v>
      </c>
      <c r="AD318" s="187" t="str">
        <f t="shared" si="133"/>
        <v>-</v>
      </c>
      <c r="AE318" s="199">
        <f t="shared" si="151"/>
        <v>0</v>
      </c>
      <c r="AF318" s="371"/>
      <c r="AG318" s="371"/>
      <c r="AH318" s="228" t="s">
        <v>165</v>
      </c>
      <c r="AI318" s="46">
        <v>0</v>
      </c>
      <c r="AJ318" s="45">
        <f>IFERROR(AI318/AF311,"-")</f>
        <v>0</v>
      </c>
      <c r="AK318" s="46">
        <v>0</v>
      </c>
      <c r="AL318" s="45">
        <f>IFERROR(AK318/AG311,"-")</f>
        <v>0</v>
      </c>
      <c r="AM318" s="187" t="str">
        <f t="shared" si="134"/>
        <v>-</v>
      </c>
      <c r="AN318" s="199">
        <f t="shared" si="152"/>
        <v>0</v>
      </c>
      <c r="AO318" s="371"/>
      <c r="AP318" s="401"/>
      <c r="AQ318" s="228" t="s">
        <v>165</v>
      </c>
      <c r="AR318" s="46">
        <f t="shared" si="148"/>
        <v>0</v>
      </c>
      <c r="AS318" s="45">
        <f>IFERROR(AR318/AO311,"-")</f>
        <v>0</v>
      </c>
      <c r="AT318" s="46">
        <f t="shared" si="129"/>
        <v>0</v>
      </c>
      <c r="AU318" s="45">
        <f>IFERROR(AT318/AP311,"-")</f>
        <v>0</v>
      </c>
      <c r="AV318" s="187" t="str">
        <f t="shared" si="135"/>
        <v>-</v>
      </c>
      <c r="AW318" s="199">
        <f t="shared" si="153"/>
        <v>0</v>
      </c>
      <c r="AX318" s="217"/>
      <c r="BE318" s="277"/>
      <c r="BG318" s="142"/>
      <c r="BH318" s="264"/>
    </row>
    <row r="319" spans="2:60" s="20" customFormat="1">
      <c r="B319" s="381"/>
      <c r="C319" s="383"/>
      <c r="D319" s="383"/>
      <c r="E319" s="371"/>
      <c r="F319" s="371"/>
      <c r="G319" s="228" t="s">
        <v>156</v>
      </c>
      <c r="H319" s="46">
        <v>175553</v>
      </c>
      <c r="I319" s="45">
        <f>IFERROR(H319/E311,"-")</f>
        <v>3.6036727315103597E-4</v>
      </c>
      <c r="J319" s="46">
        <v>4</v>
      </c>
      <c r="K319" s="45">
        <f>IFERROR(J319/F311,"-")</f>
        <v>6.1538461538461538E-3</v>
      </c>
      <c r="L319" s="187">
        <f t="shared" si="131"/>
        <v>43888.25</v>
      </c>
      <c r="M319" s="199">
        <f t="shared" si="149"/>
        <v>2.9362108199368716E-4</v>
      </c>
      <c r="N319" s="371"/>
      <c r="O319" s="371"/>
      <c r="P319" s="228" t="s">
        <v>156</v>
      </c>
      <c r="Q319" s="46">
        <v>4473</v>
      </c>
      <c r="R319" s="45">
        <f>IFERROR(Q319/N311,"-")</f>
        <v>5.5548125129696119E-5</v>
      </c>
      <c r="S319" s="46">
        <v>1</v>
      </c>
      <c r="T319" s="45">
        <f>IFERROR(S319/O311,"-")</f>
        <v>9.5238095238095247E-3</v>
      </c>
      <c r="U319" s="187">
        <f t="shared" si="132"/>
        <v>4473</v>
      </c>
      <c r="V319" s="199">
        <f t="shared" si="150"/>
        <v>7.3405270498421791E-5</v>
      </c>
      <c r="W319" s="371"/>
      <c r="X319" s="371"/>
      <c r="Y319" s="228" t="s">
        <v>156</v>
      </c>
      <c r="Z319" s="46">
        <v>0</v>
      </c>
      <c r="AA319" s="45">
        <f>IFERROR(Z319/W311,"-")</f>
        <v>0</v>
      </c>
      <c r="AB319" s="46">
        <v>0</v>
      </c>
      <c r="AC319" s="45">
        <f>IFERROR(AB319/X311,"-")</f>
        <v>0</v>
      </c>
      <c r="AD319" s="187" t="str">
        <f t="shared" si="133"/>
        <v>-</v>
      </c>
      <c r="AE319" s="199">
        <f t="shared" si="151"/>
        <v>0</v>
      </c>
      <c r="AF319" s="371"/>
      <c r="AG319" s="371"/>
      <c r="AH319" s="228" t="s">
        <v>156</v>
      </c>
      <c r="AI319" s="46">
        <v>0</v>
      </c>
      <c r="AJ319" s="45">
        <f>IFERROR(AI319/AF311,"-")</f>
        <v>0</v>
      </c>
      <c r="AK319" s="46">
        <v>0</v>
      </c>
      <c r="AL319" s="45">
        <f>IFERROR(AK319/AG311,"-")</f>
        <v>0</v>
      </c>
      <c r="AM319" s="187" t="str">
        <f t="shared" si="134"/>
        <v>-</v>
      </c>
      <c r="AN319" s="199">
        <f t="shared" si="152"/>
        <v>0</v>
      </c>
      <c r="AO319" s="371"/>
      <c r="AP319" s="401"/>
      <c r="AQ319" s="228" t="s">
        <v>156</v>
      </c>
      <c r="AR319" s="46">
        <f t="shared" si="148"/>
        <v>180026</v>
      </c>
      <c r="AS319" s="45">
        <f>IFERROR(AR319/AO311,"-")</f>
        <v>2.5178062915143777E-4</v>
      </c>
      <c r="AT319" s="46">
        <f t="shared" si="129"/>
        <v>5</v>
      </c>
      <c r="AU319" s="45">
        <f>IFERROR(AT319/AP311,"-")</f>
        <v>5.3705692803437165E-3</v>
      </c>
      <c r="AV319" s="187">
        <f t="shared" si="135"/>
        <v>36005.199999999997</v>
      </c>
      <c r="AW319" s="199">
        <f t="shared" si="153"/>
        <v>3.6702635249210891E-4</v>
      </c>
      <c r="AX319" s="217"/>
      <c r="BE319" s="277"/>
      <c r="BG319" s="142"/>
      <c r="BH319" s="264"/>
    </row>
    <row r="320" spans="2:60" s="20" customFormat="1">
      <c r="B320" s="381"/>
      <c r="C320" s="383"/>
      <c r="D320" s="383"/>
      <c r="E320" s="371"/>
      <c r="F320" s="371"/>
      <c r="G320" s="228" t="s">
        <v>157</v>
      </c>
      <c r="H320" s="46">
        <v>2942082</v>
      </c>
      <c r="I320" s="45">
        <f>IFERROR(H320/E311,"-")</f>
        <v>6.0393731108368768E-3</v>
      </c>
      <c r="J320" s="46">
        <v>35</v>
      </c>
      <c r="K320" s="45">
        <f>IFERROR(J320/F311,"-")</f>
        <v>5.3846153846153849E-2</v>
      </c>
      <c r="L320" s="187">
        <f t="shared" si="131"/>
        <v>84059.485714285707</v>
      </c>
      <c r="M320" s="199">
        <f t="shared" si="149"/>
        <v>2.5691844674447625E-3</v>
      </c>
      <c r="N320" s="371"/>
      <c r="O320" s="371"/>
      <c r="P320" s="228" t="s">
        <v>157</v>
      </c>
      <c r="Q320" s="46">
        <v>9326</v>
      </c>
      <c r="R320" s="45">
        <f>IFERROR(Q320/N311,"-")</f>
        <v>1.1581529509491303E-4</v>
      </c>
      <c r="S320" s="46">
        <v>2</v>
      </c>
      <c r="T320" s="45">
        <f>IFERROR(S320/O311,"-")</f>
        <v>1.9047619047619049E-2</v>
      </c>
      <c r="U320" s="187">
        <f t="shared" si="132"/>
        <v>4663</v>
      </c>
      <c r="V320" s="199">
        <f t="shared" si="150"/>
        <v>1.4681054099684358E-4</v>
      </c>
      <c r="W320" s="371"/>
      <c r="X320" s="371"/>
      <c r="Y320" s="228" t="s">
        <v>157</v>
      </c>
      <c r="Z320" s="46">
        <v>13144</v>
      </c>
      <c r="AA320" s="45">
        <f>IFERROR(Z320/W311,"-")</f>
        <v>3.187792868162307E-4</v>
      </c>
      <c r="AB320" s="46">
        <v>4</v>
      </c>
      <c r="AC320" s="45">
        <f>IFERROR(AB320/X311,"-")</f>
        <v>6.3492063492063489E-2</v>
      </c>
      <c r="AD320" s="187">
        <f t="shared" si="133"/>
        <v>3286</v>
      </c>
      <c r="AE320" s="199">
        <f t="shared" si="151"/>
        <v>2.9362108199368716E-4</v>
      </c>
      <c r="AF320" s="371"/>
      <c r="AG320" s="371"/>
      <c r="AH320" s="228" t="s">
        <v>157</v>
      </c>
      <c r="AI320" s="46">
        <v>17703</v>
      </c>
      <c r="AJ320" s="45">
        <f>IFERROR(AI320/AF311,"-")</f>
        <v>1.6684568908457105E-4</v>
      </c>
      <c r="AK320" s="46">
        <v>4</v>
      </c>
      <c r="AL320" s="45">
        <f>IFERROR(AK320/AG311,"-")</f>
        <v>3.5398230088495575E-2</v>
      </c>
      <c r="AM320" s="187">
        <f t="shared" si="134"/>
        <v>4425.75</v>
      </c>
      <c r="AN320" s="199">
        <f t="shared" si="152"/>
        <v>2.9362108199368716E-4</v>
      </c>
      <c r="AO320" s="371"/>
      <c r="AP320" s="401"/>
      <c r="AQ320" s="228" t="s">
        <v>157</v>
      </c>
      <c r="AR320" s="46">
        <f t="shared" si="148"/>
        <v>2982255</v>
      </c>
      <c r="AS320" s="45">
        <f>IFERROR(AR320/AO311,"-")</f>
        <v>4.1709199792808876E-3</v>
      </c>
      <c r="AT320" s="46">
        <f t="shared" si="129"/>
        <v>45</v>
      </c>
      <c r="AU320" s="45">
        <f>IFERROR(AT320/AP311,"-")</f>
        <v>4.8335123523093451E-2</v>
      </c>
      <c r="AV320" s="187">
        <f t="shared" si="135"/>
        <v>66272.333333333328</v>
      </c>
      <c r="AW320" s="199">
        <f t="shared" si="153"/>
        <v>3.3032371724289805E-3</v>
      </c>
      <c r="AX320" s="217"/>
      <c r="BE320" s="277"/>
      <c r="BG320" s="142"/>
      <c r="BH320" s="264"/>
    </row>
    <row r="321" spans="2:60" s="20" customFormat="1">
      <c r="B321" s="381"/>
      <c r="C321" s="383"/>
      <c r="D321" s="383"/>
      <c r="E321" s="371"/>
      <c r="F321" s="371"/>
      <c r="G321" s="228" t="s">
        <v>158</v>
      </c>
      <c r="H321" s="46">
        <v>27899</v>
      </c>
      <c r="I321" s="45">
        <f>IFERROR(H321/E311,"-")</f>
        <v>5.7269807714141898E-5</v>
      </c>
      <c r="J321" s="46">
        <v>3</v>
      </c>
      <c r="K321" s="45">
        <f>IFERROR(J321/F311,"-")</f>
        <v>4.6153846153846158E-3</v>
      </c>
      <c r="L321" s="187">
        <f t="shared" si="131"/>
        <v>9299.6666666666661</v>
      </c>
      <c r="M321" s="199">
        <f t="shared" si="149"/>
        <v>2.2021581149526536E-4</v>
      </c>
      <c r="N321" s="371"/>
      <c r="O321" s="371"/>
      <c r="P321" s="228" t="s">
        <v>158</v>
      </c>
      <c r="Q321" s="46">
        <v>532938</v>
      </c>
      <c r="R321" s="45">
        <f>IFERROR(Q321/N311,"-")</f>
        <v>6.6183113593494278E-3</v>
      </c>
      <c r="S321" s="46">
        <v>1</v>
      </c>
      <c r="T321" s="45">
        <f>IFERROR(S321/O311,"-")</f>
        <v>9.5238095238095247E-3</v>
      </c>
      <c r="U321" s="187">
        <f t="shared" si="132"/>
        <v>532938</v>
      </c>
      <c r="V321" s="199">
        <f t="shared" si="150"/>
        <v>7.3405270498421791E-5</v>
      </c>
      <c r="W321" s="371"/>
      <c r="X321" s="371"/>
      <c r="Y321" s="228" t="s">
        <v>158</v>
      </c>
      <c r="Z321" s="46">
        <v>0</v>
      </c>
      <c r="AA321" s="45">
        <f>IFERROR(Z321/W311,"-")</f>
        <v>0</v>
      </c>
      <c r="AB321" s="46">
        <v>0</v>
      </c>
      <c r="AC321" s="45">
        <f>IFERROR(AB321/X311,"-")</f>
        <v>0</v>
      </c>
      <c r="AD321" s="187" t="str">
        <f t="shared" si="133"/>
        <v>-</v>
      </c>
      <c r="AE321" s="199">
        <f t="shared" si="151"/>
        <v>0</v>
      </c>
      <c r="AF321" s="371"/>
      <c r="AG321" s="371"/>
      <c r="AH321" s="228" t="s">
        <v>158</v>
      </c>
      <c r="AI321" s="46">
        <v>20454</v>
      </c>
      <c r="AJ321" s="45">
        <f>IFERROR(AI321/AF311,"-")</f>
        <v>1.9277307374658626E-4</v>
      </c>
      <c r="AK321" s="46">
        <v>3</v>
      </c>
      <c r="AL321" s="45">
        <f>IFERROR(AK321/AG311,"-")</f>
        <v>2.6548672566371681E-2</v>
      </c>
      <c r="AM321" s="187">
        <f t="shared" si="134"/>
        <v>6818</v>
      </c>
      <c r="AN321" s="199">
        <f t="shared" si="152"/>
        <v>2.2021581149526536E-4</v>
      </c>
      <c r="AO321" s="371"/>
      <c r="AP321" s="401"/>
      <c r="AQ321" s="228" t="s">
        <v>158</v>
      </c>
      <c r="AR321" s="46">
        <f t="shared" si="148"/>
        <v>581291</v>
      </c>
      <c r="AS321" s="45">
        <f>IFERROR(AR321/AO311,"-")</f>
        <v>8.129815343343096E-4</v>
      </c>
      <c r="AT321" s="46">
        <f t="shared" si="129"/>
        <v>7</v>
      </c>
      <c r="AU321" s="45">
        <f>IFERROR(AT321/AP311,"-")</f>
        <v>7.5187969924812026E-3</v>
      </c>
      <c r="AV321" s="187">
        <f t="shared" si="135"/>
        <v>83041.571428571435</v>
      </c>
      <c r="AW321" s="199">
        <f t="shared" si="153"/>
        <v>5.1383689348895247E-4</v>
      </c>
      <c r="AX321" s="217"/>
      <c r="BE321" s="277"/>
      <c r="BG321" s="142"/>
      <c r="BH321" s="264"/>
    </row>
    <row r="322" spans="2:60" s="20" customFormat="1">
      <c r="B322" s="381"/>
      <c r="C322" s="383"/>
      <c r="D322" s="383"/>
      <c r="E322" s="371"/>
      <c r="F322" s="371"/>
      <c r="G322" s="228" t="s">
        <v>159</v>
      </c>
      <c r="H322" s="46">
        <v>563776</v>
      </c>
      <c r="I322" s="45">
        <f>IFERROR(H322/E311,"-")</f>
        <v>1.1572939214254297E-3</v>
      </c>
      <c r="J322" s="46">
        <v>7</v>
      </c>
      <c r="K322" s="45">
        <f>IFERROR(J322/F311,"-")</f>
        <v>1.0769230769230769E-2</v>
      </c>
      <c r="L322" s="187">
        <f t="shared" si="131"/>
        <v>80539.428571428565</v>
      </c>
      <c r="M322" s="199">
        <f t="shared" si="149"/>
        <v>5.1383689348895247E-4</v>
      </c>
      <c r="N322" s="371"/>
      <c r="O322" s="371"/>
      <c r="P322" s="228" t="s">
        <v>159</v>
      </c>
      <c r="Q322" s="46">
        <v>1495088</v>
      </c>
      <c r="R322" s="45">
        <f>IFERROR(Q322/N311,"-")</f>
        <v>1.8566808697497678E-2</v>
      </c>
      <c r="S322" s="46">
        <v>2</v>
      </c>
      <c r="T322" s="45">
        <f>IFERROR(S322/O311,"-")</f>
        <v>1.9047619047619049E-2</v>
      </c>
      <c r="U322" s="187">
        <f t="shared" si="132"/>
        <v>747544</v>
      </c>
      <c r="V322" s="199">
        <f t="shared" si="150"/>
        <v>1.4681054099684358E-4</v>
      </c>
      <c r="W322" s="371"/>
      <c r="X322" s="371"/>
      <c r="Y322" s="228" t="s">
        <v>159</v>
      </c>
      <c r="Z322" s="46">
        <v>0</v>
      </c>
      <c r="AA322" s="45">
        <f>IFERROR(Z322/W311,"-")</f>
        <v>0</v>
      </c>
      <c r="AB322" s="46">
        <v>0</v>
      </c>
      <c r="AC322" s="45">
        <f>IFERROR(AB322/X311,"-")</f>
        <v>0</v>
      </c>
      <c r="AD322" s="187" t="str">
        <f t="shared" si="133"/>
        <v>-</v>
      </c>
      <c r="AE322" s="199">
        <f t="shared" si="151"/>
        <v>0</v>
      </c>
      <c r="AF322" s="371"/>
      <c r="AG322" s="371"/>
      <c r="AH322" s="228" t="s">
        <v>159</v>
      </c>
      <c r="AI322" s="46">
        <v>508546</v>
      </c>
      <c r="AJ322" s="45">
        <f>IFERROR(AI322/AF311,"-")</f>
        <v>4.7928999492290727E-3</v>
      </c>
      <c r="AK322" s="46">
        <v>4</v>
      </c>
      <c r="AL322" s="45">
        <f>IFERROR(AK322/AG311,"-")</f>
        <v>3.5398230088495575E-2</v>
      </c>
      <c r="AM322" s="187">
        <f t="shared" si="134"/>
        <v>127136.5</v>
      </c>
      <c r="AN322" s="199">
        <f t="shared" si="152"/>
        <v>2.9362108199368716E-4</v>
      </c>
      <c r="AO322" s="371"/>
      <c r="AP322" s="401"/>
      <c r="AQ322" s="228" t="s">
        <v>159</v>
      </c>
      <c r="AR322" s="46">
        <f t="shared" si="148"/>
        <v>2567410</v>
      </c>
      <c r="AS322" s="45">
        <f>IFERROR(AR322/AO311,"-")</f>
        <v>3.5907263678007224E-3</v>
      </c>
      <c r="AT322" s="46">
        <f t="shared" si="129"/>
        <v>13</v>
      </c>
      <c r="AU322" s="45">
        <f>IFERROR(AT322/AP311,"-")</f>
        <v>1.3963480128893663E-2</v>
      </c>
      <c r="AV322" s="187">
        <f t="shared" si="135"/>
        <v>197493.07692307694</v>
      </c>
      <c r="AW322" s="199">
        <f t="shared" si="153"/>
        <v>9.5426851647948318E-4</v>
      </c>
      <c r="AX322" s="217"/>
      <c r="BE322" s="277"/>
      <c r="BG322" s="142"/>
      <c r="BH322" s="264"/>
    </row>
    <row r="323" spans="2:60" s="20" customFormat="1">
      <c r="B323" s="381"/>
      <c r="C323" s="383"/>
      <c r="D323" s="383"/>
      <c r="E323" s="371"/>
      <c r="F323" s="371"/>
      <c r="G323" s="228" t="s">
        <v>160</v>
      </c>
      <c r="H323" s="46">
        <v>5652090</v>
      </c>
      <c r="I323" s="45">
        <f>IFERROR(H323/E311,"-")</f>
        <v>1.1602355191333893E-2</v>
      </c>
      <c r="J323" s="46">
        <v>113</v>
      </c>
      <c r="K323" s="45">
        <f>IFERROR(J323/F311,"-")</f>
        <v>0.17384615384615384</v>
      </c>
      <c r="L323" s="187">
        <f t="shared" si="131"/>
        <v>50018.495575221241</v>
      </c>
      <c r="M323" s="199">
        <f t="shared" si="149"/>
        <v>8.2947955663216621E-3</v>
      </c>
      <c r="N323" s="371"/>
      <c r="O323" s="371"/>
      <c r="P323" s="228" t="s">
        <v>160</v>
      </c>
      <c r="Q323" s="46">
        <v>1187836</v>
      </c>
      <c r="R323" s="45">
        <f>IFERROR(Q323/N311,"-")</f>
        <v>1.4751187740120214E-2</v>
      </c>
      <c r="S323" s="46">
        <v>27</v>
      </c>
      <c r="T323" s="45">
        <f>IFERROR(S323/O311,"-")</f>
        <v>0.25714285714285712</v>
      </c>
      <c r="U323" s="187">
        <f t="shared" si="132"/>
        <v>43993.925925925927</v>
      </c>
      <c r="V323" s="199">
        <f t="shared" si="150"/>
        <v>1.9819423034573881E-3</v>
      </c>
      <c r="W323" s="371"/>
      <c r="X323" s="371"/>
      <c r="Y323" s="228" t="s">
        <v>160</v>
      </c>
      <c r="Z323" s="46">
        <v>121958</v>
      </c>
      <c r="AA323" s="45">
        <f>IFERROR(Z323/W311,"-")</f>
        <v>2.9578274696845605E-3</v>
      </c>
      <c r="AB323" s="46">
        <v>9</v>
      </c>
      <c r="AC323" s="45">
        <f>IFERROR(AB323/X311,"-")</f>
        <v>0.14285714285714285</v>
      </c>
      <c r="AD323" s="187">
        <f t="shared" si="133"/>
        <v>13550.888888888889</v>
      </c>
      <c r="AE323" s="199">
        <f t="shared" si="151"/>
        <v>6.6064743448579607E-4</v>
      </c>
      <c r="AF323" s="371"/>
      <c r="AG323" s="371"/>
      <c r="AH323" s="228" t="s">
        <v>160</v>
      </c>
      <c r="AI323" s="46">
        <v>3423345</v>
      </c>
      <c r="AJ323" s="45">
        <f>IFERROR(AI323/AF311,"-")</f>
        <v>3.2264043128239335E-2</v>
      </c>
      <c r="AK323" s="46">
        <v>27</v>
      </c>
      <c r="AL323" s="45">
        <f>IFERROR(AK323/AG311,"-")</f>
        <v>0.23893805309734514</v>
      </c>
      <c r="AM323" s="187">
        <f t="shared" si="134"/>
        <v>126790.55555555556</v>
      </c>
      <c r="AN323" s="199">
        <f t="shared" si="152"/>
        <v>1.9819423034573881E-3</v>
      </c>
      <c r="AO323" s="371"/>
      <c r="AP323" s="401"/>
      <c r="AQ323" s="228" t="s">
        <v>160</v>
      </c>
      <c r="AR323" s="46">
        <f t="shared" si="148"/>
        <v>10385229</v>
      </c>
      <c r="AS323" s="45">
        <f>IFERROR(AR323/AO311,"-")</f>
        <v>1.4524565848831597E-2</v>
      </c>
      <c r="AT323" s="46">
        <f t="shared" si="129"/>
        <v>176</v>
      </c>
      <c r="AU323" s="45">
        <f>IFERROR(AT323/AP311,"-")</f>
        <v>0.18904403866809882</v>
      </c>
      <c r="AV323" s="187">
        <f t="shared" si="135"/>
        <v>59006.982954545456</v>
      </c>
      <c r="AW323" s="199">
        <f t="shared" si="153"/>
        <v>1.2919327607722235E-2</v>
      </c>
      <c r="AX323" s="217"/>
      <c r="BE323" s="277"/>
      <c r="BG323" s="142"/>
      <c r="BH323" s="264"/>
    </row>
    <row r="324" spans="2:60" s="20" customFormat="1">
      <c r="B324" s="381"/>
      <c r="C324" s="383"/>
      <c r="D324" s="383"/>
      <c r="E324" s="371"/>
      <c r="F324" s="371"/>
      <c r="G324" s="228" t="s">
        <v>161</v>
      </c>
      <c r="H324" s="46">
        <v>3186023</v>
      </c>
      <c r="I324" s="45">
        <f>IFERROR(H324/E311,"-")</f>
        <v>6.540124183047189E-3</v>
      </c>
      <c r="J324" s="46">
        <v>59</v>
      </c>
      <c r="K324" s="45">
        <f>IFERROR(J324/F311,"-")</f>
        <v>9.0769230769230769E-2</v>
      </c>
      <c r="L324" s="187">
        <f t="shared" si="131"/>
        <v>54000.389830508473</v>
      </c>
      <c r="M324" s="199">
        <f t="shared" si="149"/>
        <v>4.330910959406885E-3</v>
      </c>
      <c r="N324" s="371"/>
      <c r="O324" s="371"/>
      <c r="P324" s="228" t="s">
        <v>161</v>
      </c>
      <c r="Q324" s="46">
        <v>578722</v>
      </c>
      <c r="R324" s="45">
        <f>IFERROR(Q324/N311,"-")</f>
        <v>7.1868817507954388E-3</v>
      </c>
      <c r="S324" s="46">
        <v>11</v>
      </c>
      <c r="T324" s="45">
        <f>IFERROR(S324/O311,"-")</f>
        <v>0.10476190476190476</v>
      </c>
      <c r="U324" s="187">
        <f t="shared" si="132"/>
        <v>52611.090909090912</v>
      </c>
      <c r="V324" s="199">
        <f t="shared" si="150"/>
        <v>8.0745797548263968E-4</v>
      </c>
      <c r="W324" s="371"/>
      <c r="X324" s="371"/>
      <c r="Y324" s="228" t="s">
        <v>161</v>
      </c>
      <c r="Z324" s="46">
        <v>306535</v>
      </c>
      <c r="AA324" s="45">
        <f>IFERROR(Z324/W311,"-")</f>
        <v>7.4343433265530489E-3</v>
      </c>
      <c r="AB324" s="46">
        <v>6</v>
      </c>
      <c r="AC324" s="45">
        <f>IFERROR(AB324/X311,"-")</f>
        <v>9.5238095238095233E-2</v>
      </c>
      <c r="AD324" s="187">
        <f t="shared" si="133"/>
        <v>51089.166666666664</v>
      </c>
      <c r="AE324" s="199">
        <f t="shared" si="151"/>
        <v>4.4043162299053072E-4</v>
      </c>
      <c r="AF324" s="371"/>
      <c r="AG324" s="371"/>
      <c r="AH324" s="228" t="s">
        <v>161</v>
      </c>
      <c r="AI324" s="46">
        <v>1875281</v>
      </c>
      <c r="AJ324" s="45">
        <f>IFERROR(AI324/AF311,"-")</f>
        <v>1.7673984673343697E-2</v>
      </c>
      <c r="AK324" s="46">
        <v>22</v>
      </c>
      <c r="AL324" s="45">
        <f>IFERROR(AK324/AG311,"-")</f>
        <v>0.19469026548672566</v>
      </c>
      <c r="AM324" s="187">
        <f t="shared" si="134"/>
        <v>85240.045454545456</v>
      </c>
      <c r="AN324" s="199">
        <f t="shared" si="152"/>
        <v>1.6149159509652794E-3</v>
      </c>
      <c r="AO324" s="371"/>
      <c r="AP324" s="401"/>
      <c r="AQ324" s="228" t="s">
        <v>161</v>
      </c>
      <c r="AR324" s="46">
        <f t="shared" si="148"/>
        <v>5946561</v>
      </c>
      <c r="AS324" s="45">
        <f>IFERROR(AR324/AO311,"-")</f>
        <v>8.3167368594947565E-3</v>
      </c>
      <c r="AT324" s="46">
        <f t="shared" si="129"/>
        <v>98</v>
      </c>
      <c r="AU324" s="45">
        <f>IFERROR(AT324/AP311,"-")</f>
        <v>0.10526315789473684</v>
      </c>
      <c r="AV324" s="187">
        <f t="shared" si="135"/>
        <v>60679.193877551021</v>
      </c>
      <c r="AW324" s="199">
        <f t="shared" si="153"/>
        <v>7.193716508845335E-3</v>
      </c>
      <c r="AX324" s="217"/>
      <c r="BE324" s="277"/>
      <c r="BG324" s="142"/>
      <c r="BH324" s="264"/>
    </row>
    <row r="325" spans="2:60" s="20" customFormat="1">
      <c r="B325" s="381"/>
      <c r="C325" s="383"/>
      <c r="D325" s="383"/>
      <c r="E325" s="371"/>
      <c r="F325" s="371"/>
      <c r="G325" s="228" t="s">
        <v>162</v>
      </c>
      <c r="H325" s="46">
        <v>1616469</v>
      </c>
      <c r="I325" s="45">
        <f>IFERROR(H325/E311,"-")</f>
        <v>3.3182145885469459E-3</v>
      </c>
      <c r="J325" s="46">
        <v>26</v>
      </c>
      <c r="K325" s="45">
        <f>IFERROR(J325/F311,"-")</f>
        <v>0.04</v>
      </c>
      <c r="L325" s="187">
        <f t="shared" si="131"/>
        <v>62171.884615384617</v>
      </c>
      <c r="M325" s="199">
        <f t="shared" si="149"/>
        <v>1.9085370329589664E-3</v>
      </c>
      <c r="N325" s="371"/>
      <c r="O325" s="371"/>
      <c r="P325" s="228" t="s">
        <v>162</v>
      </c>
      <c r="Q325" s="46">
        <v>900038</v>
      </c>
      <c r="R325" s="45">
        <f>IFERROR(Q325/N311,"-")</f>
        <v>1.1177157041243333E-2</v>
      </c>
      <c r="S325" s="46">
        <v>12</v>
      </c>
      <c r="T325" s="45">
        <f>IFERROR(S325/O311,"-")</f>
        <v>0.11428571428571428</v>
      </c>
      <c r="U325" s="187">
        <f t="shared" si="132"/>
        <v>75003.166666666672</v>
      </c>
      <c r="V325" s="199">
        <f t="shared" si="150"/>
        <v>8.8086324598106143E-4</v>
      </c>
      <c r="W325" s="371"/>
      <c r="X325" s="371"/>
      <c r="Y325" s="228" t="s">
        <v>162</v>
      </c>
      <c r="Z325" s="46">
        <v>78435</v>
      </c>
      <c r="AA325" s="45">
        <f>IFERROR(Z325/W311,"-")</f>
        <v>1.9022712539128921E-3</v>
      </c>
      <c r="AB325" s="46">
        <v>2</v>
      </c>
      <c r="AC325" s="45">
        <f>IFERROR(AB325/X311,"-")</f>
        <v>3.1746031746031744E-2</v>
      </c>
      <c r="AD325" s="187">
        <f t="shared" si="133"/>
        <v>39217.5</v>
      </c>
      <c r="AE325" s="199">
        <f t="shared" si="151"/>
        <v>1.4681054099684358E-4</v>
      </c>
      <c r="AF325" s="371"/>
      <c r="AG325" s="371"/>
      <c r="AH325" s="228" t="s">
        <v>162</v>
      </c>
      <c r="AI325" s="46">
        <v>378682</v>
      </c>
      <c r="AJ325" s="45">
        <f>IFERROR(AI325/AF311,"-")</f>
        <v>3.568969058008447E-3</v>
      </c>
      <c r="AK325" s="46">
        <v>16</v>
      </c>
      <c r="AL325" s="45">
        <f>IFERROR(AK325/AG311,"-")</f>
        <v>0.1415929203539823</v>
      </c>
      <c r="AM325" s="187">
        <f t="shared" si="134"/>
        <v>23667.625</v>
      </c>
      <c r="AN325" s="199">
        <f t="shared" si="152"/>
        <v>1.1744843279747486E-3</v>
      </c>
      <c r="AO325" s="371"/>
      <c r="AP325" s="401"/>
      <c r="AQ325" s="228" t="s">
        <v>162</v>
      </c>
      <c r="AR325" s="46">
        <f t="shared" si="148"/>
        <v>2973624</v>
      </c>
      <c r="AS325" s="45">
        <f>IFERROR(AR325/AO311,"-")</f>
        <v>4.1588488417218343E-3</v>
      </c>
      <c r="AT325" s="46">
        <f t="shared" ref="AT325:AT388" si="154">SUM(J325,S325,AB325,AK325)</f>
        <v>56</v>
      </c>
      <c r="AU325" s="45">
        <f>IFERROR(AT325/AP311,"-")</f>
        <v>6.0150375939849621E-2</v>
      </c>
      <c r="AV325" s="187">
        <f t="shared" si="135"/>
        <v>53100.428571428572</v>
      </c>
      <c r="AW325" s="199">
        <f t="shared" si="153"/>
        <v>4.1106951479116197E-3</v>
      </c>
      <c r="AX325" s="217"/>
      <c r="BE325" s="277"/>
      <c r="BG325" s="142"/>
      <c r="BH325" s="264"/>
    </row>
    <row r="326" spans="2:60" s="20" customFormat="1">
      <c r="B326" s="381"/>
      <c r="C326" s="383"/>
      <c r="D326" s="383"/>
      <c r="E326" s="371"/>
      <c r="F326" s="371"/>
      <c r="G326" s="229" t="s">
        <v>163</v>
      </c>
      <c r="H326" s="48">
        <v>1329287</v>
      </c>
      <c r="I326" s="47">
        <f>IFERROR(H326/E311,"-")</f>
        <v>2.7287003436291101E-3</v>
      </c>
      <c r="J326" s="48">
        <v>58</v>
      </c>
      <c r="K326" s="47">
        <f>IFERROR(J326/F311,"-")</f>
        <v>8.9230769230769225E-2</v>
      </c>
      <c r="L326" s="188">
        <f t="shared" ref="L326:L389" si="155">IFERROR(H326/J326,"-")</f>
        <v>22918.741379310344</v>
      </c>
      <c r="M326" s="200">
        <f t="shared" si="149"/>
        <v>4.2575056889084632E-3</v>
      </c>
      <c r="N326" s="371"/>
      <c r="O326" s="371"/>
      <c r="P326" s="229" t="s">
        <v>163</v>
      </c>
      <c r="Q326" s="48">
        <v>27437</v>
      </c>
      <c r="R326" s="47">
        <f>IFERROR(Q326/N311,"-")</f>
        <v>3.4072745566364238E-4</v>
      </c>
      <c r="S326" s="48">
        <v>8</v>
      </c>
      <c r="T326" s="47">
        <f>IFERROR(S326/O311,"-")</f>
        <v>7.6190476190476197E-2</v>
      </c>
      <c r="U326" s="188">
        <f t="shared" ref="U326:U389" si="156">IFERROR(Q326/S326,"-")</f>
        <v>3429.625</v>
      </c>
      <c r="V326" s="200">
        <f t="shared" si="150"/>
        <v>5.8724216398737432E-4</v>
      </c>
      <c r="W326" s="371"/>
      <c r="X326" s="371"/>
      <c r="Y326" s="229" t="s">
        <v>163</v>
      </c>
      <c r="Z326" s="48">
        <v>16359</v>
      </c>
      <c r="AA326" s="47">
        <f>IFERROR(Z326/W311,"-")</f>
        <v>3.9675215710793652E-4</v>
      </c>
      <c r="AB326" s="48">
        <v>4</v>
      </c>
      <c r="AC326" s="47">
        <f>IFERROR(AB326/X311,"-")</f>
        <v>6.3492063492063489E-2</v>
      </c>
      <c r="AD326" s="188">
        <f t="shared" ref="AD326:AD389" si="157">IFERROR(Z326/AB326,"-")</f>
        <v>4089.75</v>
      </c>
      <c r="AE326" s="200">
        <f t="shared" si="151"/>
        <v>2.9362108199368716E-4</v>
      </c>
      <c r="AF326" s="371"/>
      <c r="AG326" s="371"/>
      <c r="AH326" s="229" t="s">
        <v>163</v>
      </c>
      <c r="AI326" s="48">
        <v>548139</v>
      </c>
      <c r="AJ326" s="47">
        <f>IFERROR(AI326/AF311,"-")</f>
        <v>5.1660525995101221E-3</v>
      </c>
      <c r="AK326" s="48">
        <v>13</v>
      </c>
      <c r="AL326" s="47">
        <f>IFERROR(AK326/AG311,"-")</f>
        <v>0.11504424778761062</v>
      </c>
      <c r="AM326" s="188">
        <f t="shared" ref="AM326:AM389" si="158">IFERROR(AI326/AK326,"-")</f>
        <v>42164.538461538461</v>
      </c>
      <c r="AN326" s="200">
        <f t="shared" si="152"/>
        <v>9.5426851647948318E-4</v>
      </c>
      <c r="AO326" s="371"/>
      <c r="AP326" s="401"/>
      <c r="AQ326" s="229" t="s">
        <v>163</v>
      </c>
      <c r="AR326" s="48">
        <f t="shared" si="148"/>
        <v>1921222</v>
      </c>
      <c r="AS326" s="47">
        <f>IFERROR(AR326/AO311,"-")</f>
        <v>2.686981235485894E-3</v>
      </c>
      <c r="AT326" s="48">
        <f t="shared" si="154"/>
        <v>83</v>
      </c>
      <c r="AU326" s="47">
        <f>IFERROR(AT326/AP311,"-")</f>
        <v>8.9151450053705686E-2</v>
      </c>
      <c r="AV326" s="188">
        <f t="shared" ref="AV326:AV389" si="159">IFERROR(AR326/AT326,"-")</f>
        <v>23147.253012048193</v>
      </c>
      <c r="AW326" s="200">
        <f t="shared" si="153"/>
        <v>6.0926374513690087E-3</v>
      </c>
      <c r="AX326" s="217"/>
      <c r="BE326" s="277"/>
      <c r="BG326" s="142"/>
      <c r="BH326" s="264"/>
    </row>
    <row r="327" spans="2:60" s="20" customFormat="1">
      <c r="B327" s="381"/>
      <c r="C327" s="384"/>
      <c r="D327" s="384"/>
      <c r="E327" s="372"/>
      <c r="F327" s="372"/>
      <c r="G327" s="230" t="s">
        <v>86</v>
      </c>
      <c r="H327" s="49">
        <f>SUM(H311:H326)</f>
        <v>98399234</v>
      </c>
      <c r="I327" s="47">
        <f>IFERROR(H327/E311,"-")</f>
        <v>0.20198950537291135</v>
      </c>
      <c r="J327" s="48">
        <v>532</v>
      </c>
      <c r="K327" s="47">
        <f>IFERROR(J327/F311,"-")</f>
        <v>0.81846153846153846</v>
      </c>
      <c r="L327" s="188">
        <f t="shared" si="155"/>
        <v>184960.96616541353</v>
      </c>
      <c r="M327" s="201">
        <f t="shared" si="149"/>
        <v>3.9051603905160388E-2</v>
      </c>
      <c r="N327" s="372"/>
      <c r="O327" s="372"/>
      <c r="P327" s="230" t="s">
        <v>86</v>
      </c>
      <c r="Q327" s="49">
        <f>SUM(Q311:Q326)</f>
        <v>15453279</v>
      </c>
      <c r="R327" s="47">
        <f>IFERROR(Q327/N311,"-")</f>
        <v>0.19190714857055785</v>
      </c>
      <c r="S327" s="48">
        <v>89</v>
      </c>
      <c r="T327" s="47">
        <f>IFERROR(S327/O311,"-")</f>
        <v>0.84761904761904761</v>
      </c>
      <c r="U327" s="188">
        <f t="shared" si="156"/>
        <v>173632.34831460673</v>
      </c>
      <c r="V327" s="201">
        <f t="shared" si="150"/>
        <v>6.5330690743595392E-3</v>
      </c>
      <c r="W327" s="372"/>
      <c r="X327" s="372"/>
      <c r="Y327" s="230" t="s">
        <v>86</v>
      </c>
      <c r="Z327" s="49">
        <f>SUM(Z311:Z326)</f>
        <v>9823862</v>
      </c>
      <c r="AA327" s="47">
        <f>IFERROR(Z327/W311,"-")</f>
        <v>0.2382565217697101</v>
      </c>
      <c r="AB327" s="48">
        <v>53</v>
      </c>
      <c r="AC327" s="47">
        <f>IFERROR(AB327/X311,"-")</f>
        <v>0.84126984126984128</v>
      </c>
      <c r="AD327" s="188">
        <f t="shared" si="157"/>
        <v>185355.88679245283</v>
      </c>
      <c r="AE327" s="201">
        <f t="shared" si="151"/>
        <v>3.8904793364163545E-3</v>
      </c>
      <c r="AF327" s="372"/>
      <c r="AG327" s="372"/>
      <c r="AH327" s="230" t="s">
        <v>86</v>
      </c>
      <c r="AI327" s="49">
        <f>SUM(AI311:AI326)</f>
        <v>20513535</v>
      </c>
      <c r="AJ327" s="47">
        <f>IFERROR(AI327/AF311,"-")</f>
        <v>0.19333417401770697</v>
      </c>
      <c r="AK327" s="48">
        <v>98</v>
      </c>
      <c r="AL327" s="47">
        <f>IFERROR(AK327/AG311,"-")</f>
        <v>0.86725663716814161</v>
      </c>
      <c r="AM327" s="188">
        <f t="shared" si="158"/>
        <v>209321.78571428571</v>
      </c>
      <c r="AN327" s="201">
        <f t="shared" si="152"/>
        <v>7.193716508845335E-3</v>
      </c>
      <c r="AO327" s="372"/>
      <c r="AP327" s="402"/>
      <c r="AQ327" s="230" t="s">
        <v>86</v>
      </c>
      <c r="AR327" s="49">
        <f>SUM(AR311:AR326)</f>
        <v>144189910</v>
      </c>
      <c r="AS327" s="47">
        <f>IFERROR(AR327/AO311,"-")</f>
        <v>0.20166101705914249</v>
      </c>
      <c r="AT327" s="48">
        <f t="shared" si="154"/>
        <v>772</v>
      </c>
      <c r="AU327" s="47">
        <f>IFERROR(AT327/AP311,"-")</f>
        <v>0.8292158968850698</v>
      </c>
      <c r="AV327" s="188">
        <f t="shared" si="159"/>
        <v>186774.49481865286</v>
      </c>
      <c r="AW327" s="201">
        <f t="shared" si="153"/>
        <v>5.6668868824781622E-2</v>
      </c>
      <c r="AX327" s="217"/>
      <c r="BE327" s="277"/>
      <c r="BG327" s="142"/>
      <c r="BH327" s="264"/>
    </row>
    <row r="328" spans="2:60" s="20" customFormat="1">
      <c r="B328" s="381">
        <v>20</v>
      </c>
      <c r="C328" s="382" t="s">
        <v>142</v>
      </c>
      <c r="D328" s="385">
        <f>BA24</f>
        <v>20596</v>
      </c>
      <c r="E328" s="380">
        <v>1314051510</v>
      </c>
      <c r="F328" s="380">
        <v>1880</v>
      </c>
      <c r="G328" s="226" t="s">
        <v>149</v>
      </c>
      <c r="H328" s="44">
        <v>17432320</v>
      </c>
      <c r="I328" s="43">
        <f>IFERROR(H328/E328,"-")</f>
        <v>1.3266085741189856E-2</v>
      </c>
      <c r="J328" s="44">
        <v>300</v>
      </c>
      <c r="K328" s="43">
        <f>IFERROR(J328/F328,"-")</f>
        <v>0.15957446808510639</v>
      </c>
      <c r="L328" s="186">
        <f t="shared" si="155"/>
        <v>58107.73333333333</v>
      </c>
      <c r="M328" s="198">
        <f>IFERROR(J328/$BA$24,0)</f>
        <v>1.4565935133035541E-2</v>
      </c>
      <c r="N328" s="380">
        <v>189502210</v>
      </c>
      <c r="O328" s="380">
        <v>273</v>
      </c>
      <c r="P328" s="226" t="s">
        <v>149</v>
      </c>
      <c r="Q328" s="44">
        <v>2347854</v>
      </c>
      <c r="R328" s="43">
        <f>IFERROR(Q328/N328,"-")</f>
        <v>1.2389586380021637E-2</v>
      </c>
      <c r="S328" s="44">
        <v>58</v>
      </c>
      <c r="T328" s="43">
        <f>IFERROR(S328/O328,"-")</f>
        <v>0.21245421245421245</v>
      </c>
      <c r="U328" s="186">
        <f t="shared" si="156"/>
        <v>40480.241379310348</v>
      </c>
      <c r="V328" s="198">
        <f>IFERROR(S328/$BA$24,0)</f>
        <v>2.8160807923868713E-3</v>
      </c>
      <c r="W328" s="380">
        <v>128082690</v>
      </c>
      <c r="X328" s="380">
        <v>160</v>
      </c>
      <c r="Y328" s="226" t="s">
        <v>149</v>
      </c>
      <c r="Z328" s="44">
        <v>1721856</v>
      </c>
      <c r="AA328" s="43">
        <f>IFERROR(Z328/W328,"-")</f>
        <v>1.3443315408194503E-2</v>
      </c>
      <c r="AB328" s="44">
        <v>37</v>
      </c>
      <c r="AC328" s="43">
        <f>IFERROR(AB328/X328,"-")</f>
        <v>0.23125000000000001</v>
      </c>
      <c r="AD328" s="186">
        <f t="shared" si="157"/>
        <v>46536.648648648646</v>
      </c>
      <c r="AE328" s="198">
        <f>IFERROR(AB328/$BA$24,0)</f>
        <v>1.7964653330743833E-3</v>
      </c>
      <c r="AF328" s="380">
        <v>245775870</v>
      </c>
      <c r="AG328" s="380">
        <v>260</v>
      </c>
      <c r="AH328" s="226" t="s">
        <v>149</v>
      </c>
      <c r="AI328" s="44">
        <v>6216525</v>
      </c>
      <c r="AJ328" s="43">
        <f>IFERROR(AI328/AF328,"-")</f>
        <v>2.5293471649596846E-2</v>
      </c>
      <c r="AK328" s="44">
        <v>75</v>
      </c>
      <c r="AL328" s="43">
        <f>IFERROR(AK328/AG328,"-")</f>
        <v>0.28846153846153844</v>
      </c>
      <c r="AM328" s="186">
        <f t="shared" si="158"/>
        <v>82887</v>
      </c>
      <c r="AN328" s="198">
        <f>IFERROR(AK328/$BA$24,0)</f>
        <v>3.6414837832588853E-3</v>
      </c>
      <c r="AO328" s="380">
        <f>SUM(E328,N328,W328,AF328)</f>
        <v>1877412280</v>
      </c>
      <c r="AP328" s="400">
        <f>SUM(F328,O328,X328,AG328)</f>
        <v>2573</v>
      </c>
      <c r="AQ328" s="226" t="s">
        <v>149</v>
      </c>
      <c r="AR328" s="44">
        <f t="shared" ref="AR328:AR343" si="160">SUM(H328,Q328,Z328,AI328)</f>
        <v>27718555</v>
      </c>
      <c r="AS328" s="43">
        <f>IFERROR(AR328/AO328,"-")</f>
        <v>1.4764234417386468E-2</v>
      </c>
      <c r="AT328" s="44">
        <f t="shared" si="154"/>
        <v>470</v>
      </c>
      <c r="AU328" s="43">
        <f>IFERROR(AT328/AP328,"-")</f>
        <v>0.18266614846482704</v>
      </c>
      <c r="AV328" s="186">
        <f t="shared" si="159"/>
        <v>58975.648936170212</v>
      </c>
      <c r="AW328" s="198">
        <f>IFERROR(AT328/$BA$24,0)</f>
        <v>2.281996504175568E-2</v>
      </c>
      <c r="AX328" s="217"/>
      <c r="BE328" s="277"/>
      <c r="BG328" s="142"/>
      <c r="BH328" s="264"/>
    </row>
    <row r="329" spans="2:60" s="20" customFormat="1">
      <c r="B329" s="381"/>
      <c r="C329" s="383"/>
      <c r="D329" s="383"/>
      <c r="E329" s="371"/>
      <c r="F329" s="371"/>
      <c r="G329" s="227" t="s">
        <v>150</v>
      </c>
      <c r="H329" s="46">
        <v>29105863</v>
      </c>
      <c r="I329" s="45">
        <f>IFERROR(H329/E328,"-")</f>
        <v>2.2149712380757434E-2</v>
      </c>
      <c r="J329" s="46">
        <v>536</v>
      </c>
      <c r="K329" s="45">
        <f>IFERROR(J329/F328,"-")</f>
        <v>0.28510638297872343</v>
      </c>
      <c r="L329" s="187">
        <f t="shared" si="155"/>
        <v>54301.983208955222</v>
      </c>
      <c r="M329" s="199">
        <f t="shared" ref="M329:M344" si="161">IFERROR(J329/$BA$24,0)</f>
        <v>2.6024470771023499E-2</v>
      </c>
      <c r="N329" s="371"/>
      <c r="O329" s="371"/>
      <c r="P329" s="227" t="s">
        <v>150</v>
      </c>
      <c r="Q329" s="46">
        <v>4897802</v>
      </c>
      <c r="R329" s="45">
        <f>IFERROR(Q329/N328,"-")</f>
        <v>2.584561942575762E-2</v>
      </c>
      <c r="S329" s="46">
        <v>88</v>
      </c>
      <c r="T329" s="45">
        <f>IFERROR(S329/O328,"-")</f>
        <v>0.32234432234432236</v>
      </c>
      <c r="U329" s="187">
        <f t="shared" si="156"/>
        <v>55656.840909090912</v>
      </c>
      <c r="V329" s="199">
        <f t="shared" ref="V329:V344" si="162">IFERROR(S329/$BA$24,0)</f>
        <v>4.272674305690425E-3</v>
      </c>
      <c r="W329" s="371"/>
      <c r="X329" s="371"/>
      <c r="Y329" s="227" t="s">
        <v>150</v>
      </c>
      <c r="Z329" s="46">
        <v>1414506</v>
      </c>
      <c r="AA329" s="45">
        <f>IFERROR(Z329/W328,"-")</f>
        <v>1.1043693726295099E-2</v>
      </c>
      <c r="AB329" s="46">
        <v>55</v>
      </c>
      <c r="AC329" s="45">
        <f>IFERROR(AB329/X328,"-")</f>
        <v>0.34375</v>
      </c>
      <c r="AD329" s="187">
        <f t="shared" si="157"/>
        <v>25718.290909090909</v>
      </c>
      <c r="AE329" s="199">
        <f t="shared" ref="AE329:AE344" si="163">IFERROR(AB329/$BA$24,0)</f>
        <v>2.670421441056516E-3</v>
      </c>
      <c r="AF329" s="371"/>
      <c r="AG329" s="371"/>
      <c r="AH329" s="227" t="s">
        <v>150</v>
      </c>
      <c r="AI329" s="46">
        <v>7864291</v>
      </c>
      <c r="AJ329" s="45">
        <f>IFERROR(AI329/AF328,"-")</f>
        <v>3.1997815733497352E-2</v>
      </c>
      <c r="AK329" s="46">
        <v>101</v>
      </c>
      <c r="AL329" s="45">
        <f>IFERROR(AK329/AG328,"-")</f>
        <v>0.38846153846153847</v>
      </c>
      <c r="AM329" s="187">
        <f t="shared" si="158"/>
        <v>77864.267326732675</v>
      </c>
      <c r="AN329" s="199">
        <f t="shared" ref="AN329:AN344" si="164">IFERROR(AK329/$BA$24,0)</f>
        <v>4.9038648281219651E-3</v>
      </c>
      <c r="AO329" s="371"/>
      <c r="AP329" s="401"/>
      <c r="AQ329" s="227" t="s">
        <v>150</v>
      </c>
      <c r="AR329" s="46">
        <f t="shared" si="160"/>
        <v>43282462</v>
      </c>
      <c r="AS329" s="45">
        <f>IFERROR(AR329/AO328,"-")</f>
        <v>2.3054319214317699E-2</v>
      </c>
      <c r="AT329" s="46">
        <f t="shared" si="154"/>
        <v>780</v>
      </c>
      <c r="AU329" s="45">
        <f>IFERROR(AT329/AP328,"-")</f>
        <v>0.30314807617567041</v>
      </c>
      <c r="AV329" s="187">
        <f t="shared" si="159"/>
        <v>55490.3358974359</v>
      </c>
      <c r="AW329" s="199">
        <f t="shared" ref="AW329:AW344" si="165">IFERROR(AT329/$BA$24,0)</f>
        <v>3.7871431345892409E-2</v>
      </c>
      <c r="AX329" s="217"/>
      <c r="BE329" s="277"/>
      <c r="BG329" s="142"/>
      <c r="BH329" s="264"/>
    </row>
    <row r="330" spans="2:60" s="20" customFormat="1">
      <c r="B330" s="381"/>
      <c r="C330" s="383"/>
      <c r="D330" s="383"/>
      <c r="E330" s="371"/>
      <c r="F330" s="371"/>
      <c r="G330" s="228" t="s">
        <v>151</v>
      </c>
      <c r="H330" s="46">
        <v>31861210</v>
      </c>
      <c r="I330" s="45">
        <f>IFERROR(H330/E328,"-")</f>
        <v>2.4246545708090241E-2</v>
      </c>
      <c r="J330" s="46">
        <v>585</v>
      </c>
      <c r="K330" s="45">
        <f>IFERROR(J330/F328,"-")</f>
        <v>0.31117021276595747</v>
      </c>
      <c r="L330" s="187">
        <f t="shared" si="155"/>
        <v>54463.606837606836</v>
      </c>
      <c r="M330" s="199">
        <f t="shared" si="161"/>
        <v>2.8403573509419303E-2</v>
      </c>
      <c r="N330" s="371"/>
      <c r="O330" s="371"/>
      <c r="P330" s="228" t="s">
        <v>151</v>
      </c>
      <c r="Q330" s="46">
        <v>3780531</v>
      </c>
      <c r="R330" s="45">
        <f>IFERROR(Q330/N328,"-")</f>
        <v>1.9949799002344087E-2</v>
      </c>
      <c r="S330" s="46">
        <v>99</v>
      </c>
      <c r="T330" s="45">
        <f>IFERROR(S330/O328,"-")</f>
        <v>0.36263736263736263</v>
      </c>
      <c r="U330" s="187">
        <f t="shared" si="156"/>
        <v>38187.181818181816</v>
      </c>
      <c r="V330" s="199">
        <f t="shared" si="162"/>
        <v>4.8067585939017285E-3</v>
      </c>
      <c r="W330" s="371"/>
      <c r="X330" s="371"/>
      <c r="Y330" s="228" t="s">
        <v>151</v>
      </c>
      <c r="Z330" s="46">
        <v>4672805</v>
      </c>
      <c r="AA330" s="45">
        <f>IFERROR(Z330/W328,"-")</f>
        <v>3.6482720654914418E-2</v>
      </c>
      <c r="AB330" s="46">
        <v>56</v>
      </c>
      <c r="AC330" s="45">
        <f>IFERROR(AB330/X328,"-")</f>
        <v>0.35</v>
      </c>
      <c r="AD330" s="187">
        <f t="shared" si="157"/>
        <v>83442.946428571435</v>
      </c>
      <c r="AE330" s="199">
        <f t="shared" si="163"/>
        <v>2.7189745581666343E-3</v>
      </c>
      <c r="AF330" s="371"/>
      <c r="AG330" s="371"/>
      <c r="AH330" s="228" t="s">
        <v>151</v>
      </c>
      <c r="AI330" s="46">
        <v>3134925</v>
      </c>
      <c r="AJ330" s="45">
        <f>IFERROR(AI330/AF328,"-")</f>
        <v>1.2755218809722859E-2</v>
      </c>
      <c r="AK330" s="46">
        <v>94</v>
      </c>
      <c r="AL330" s="45">
        <f>IFERROR(AK330/AG328,"-")</f>
        <v>0.36153846153846153</v>
      </c>
      <c r="AM330" s="187">
        <f t="shared" si="158"/>
        <v>33350.265957446805</v>
      </c>
      <c r="AN330" s="199">
        <f t="shared" si="164"/>
        <v>4.5639930083511363E-3</v>
      </c>
      <c r="AO330" s="371"/>
      <c r="AP330" s="401"/>
      <c r="AQ330" s="228" t="s">
        <v>151</v>
      </c>
      <c r="AR330" s="46">
        <f t="shared" si="160"/>
        <v>43449471</v>
      </c>
      <c r="AS330" s="45">
        <f>IFERROR(AR330/AO328,"-")</f>
        <v>2.3143276233390783E-2</v>
      </c>
      <c r="AT330" s="46">
        <f t="shared" si="154"/>
        <v>834</v>
      </c>
      <c r="AU330" s="45">
        <f>IFERROR(AT330/AP328,"-")</f>
        <v>0.32413525068013993</v>
      </c>
      <c r="AV330" s="187">
        <f t="shared" si="159"/>
        <v>52097.687050359709</v>
      </c>
      <c r="AW330" s="199">
        <f t="shared" si="165"/>
        <v>4.0493299669838806E-2</v>
      </c>
      <c r="AX330" s="217"/>
      <c r="BE330" s="277"/>
      <c r="BG330" s="142"/>
      <c r="BH330" s="264"/>
    </row>
    <row r="331" spans="2:60" s="20" customFormat="1">
      <c r="B331" s="381"/>
      <c r="C331" s="383"/>
      <c r="D331" s="383"/>
      <c r="E331" s="371"/>
      <c r="F331" s="371"/>
      <c r="G331" s="228" t="s">
        <v>152</v>
      </c>
      <c r="H331" s="46">
        <v>1924016</v>
      </c>
      <c r="I331" s="45">
        <f>IFERROR(H331/E328,"-")</f>
        <v>1.4641861337688353E-3</v>
      </c>
      <c r="J331" s="46">
        <v>128</v>
      </c>
      <c r="K331" s="45">
        <f>IFERROR(J331/F328,"-")</f>
        <v>6.8085106382978725E-2</v>
      </c>
      <c r="L331" s="187">
        <f t="shared" si="155"/>
        <v>15031.375</v>
      </c>
      <c r="M331" s="199">
        <f t="shared" si="161"/>
        <v>6.2147989900951644E-3</v>
      </c>
      <c r="N331" s="371"/>
      <c r="O331" s="371"/>
      <c r="P331" s="228" t="s">
        <v>152</v>
      </c>
      <c r="Q331" s="46">
        <v>257569</v>
      </c>
      <c r="R331" s="45">
        <f>IFERROR(Q331/N328,"-")</f>
        <v>1.3591873150186481E-3</v>
      </c>
      <c r="S331" s="46">
        <v>20</v>
      </c>
      <c r="T331" s="45">
        <f>IFERROR(S331/O328,"-")</f>
        <v>7.3260073260073263E-2</v>
      </c>
      <c r="U331" s="187">
        <f t="shared" si="156"/>
        <v>12878.45</v>
      </c>
      <c r="V331" s="199">
        <f t="shared" si="162"/>
        <v>9.7106234220236938E-4</v>
      </c>
      <c r="W331" s="371"/>
      <c r="X331" s="371"/>
      <c r="Y331" s="228" t="s">
        <v>152</v>
      </c>
      <c r="Z331" s="46">
        <v>240420</v>
      </c>
      <c r="AA331" s="45">
        <f>IFERROR(Z331/W328,"-")</f>
        <v>1.8770686343330234E-3</v>
      </c>
      <c r="AB331" s="46">
        <v>14</v>
      </c>
      <c r="AC331" s="45">
        <f>IFERROR(AB331/X328,"-")</f>
        <v>8.7499999999999994E-2</v>
      </c>
      <c r="AD331" s="187">
        <f t="shared" si="157"/>
        <v>17172.857142857141</v>
      </c>
      <c r="AE331" s="199">
        <f t="shared" si="163"/>
        <v>6.7974363954165858E-4</v>
      </c>
      <c r="AF331" s="371"/>
      <c r="AG331" s="371"/>
      <c r="AH331" s="228" t="s">
        <v>152</v>
      </c>
      <c r="AI331" s="46">
        <v>151241</v>
      </c>
      <c r="AJ331" s="45">
        <f>IFERROR(AI331/AF328,"-")</f>
        <v>6.153614673401421E-4</v>
      </c>
      <c r="AK331" s="46">
        <v>10</v>
      </c>
      <c r="AL331" s="45">
        <f>IFERROR(AK331/AG328,"-")</f>
        <v>3.8461538461538464E-2</v>
      </c>
      <c r="AM331" s="187">
        <f t="shared" si="158"/>
        <v>15124.1</v>
      </c>
      <c r="AN331" s="199">
        <f t="shared" si="164"/>
        <v>4.8553117110118469E-4</v>
      </c>
      <c r="AO331" s="371"/>
      <c r="AP331" s="401"/>
      <c r="AQ331" s="228" t="s">
        <v>152</v>
      </c>
      <c r="AR331" s="46">
        <f t="shared" si="160"/>
        <v>2573246</v>
      </c>
      <c r="AS331" s="45">
        <f>IFERROR(AR331/AO328,"-")</f>
        <v>1.3706344777930184E-3</v>
      </c>
      <c r="AT331" s="46">
        <f t="shared" si="154"/>
        <v>172</v>
      </c>
      <c r="AU331" s="45">
        <f>IFERROR(AT331/AP328,"-")</f>
        <v>6.6848037310532446E-2</v>
      </c>
      <c r="AV331" s="187">
        <f t="shared" si="159"/>
        <v>14960.732558139534</v>
      </c>
      <c r="AW331" s="199">
        <f t="shared" si="165"/>
        <v>8.3511361429403769E-3</v>
      </c>
      <c r="AX331" s="217"/>
      <c r="BE331" s="277"/>
      <c r="BG331" s="142"/>
      <c r="BH331" s="264"/>
    </row>
    <row r="332" spans="2:60" s="20" customFormat="1">
      <c r="B332" s="381"/>
      <c r="C332" s="383"/>
      <c r="D332" s="383"/>
      <c r="E332" s="371"/>
      <c r="F332" s="371"/>
      <c r="G332" s="228" t="s">
        <v>153</v>
      </c>
      <c r="H332" s="46">
        <v>33553789</v>
      </c>
      <c r="I332" s="45">
        <f>IFERROR(H332/E328,"-")</f>
        <v>2.5534607087053993E-2</v>
      </c>
      <c r="J332" s="46">
        <v>622</v>
      </c>
      <c r="K332" s="45">
        <f>IFERROR(J332/F328,"-")</f>
        <v>0.33085106382978724</v>
      </c>
      <c r="L332" s="187">
        <f t="shared" si="155"/>
        <v>53944.998392282956</v>
      </c>
      <c r="M332" s="199">
        <f t="shared" si="161"/>
        <v>3.0200038842493688E-2</v>
      </c>
      <c r="N332" s="371"/>
      <c r="O332" s="371"/>
      <c r="P332" s="228" t="s">
        <v>153</v>
      </c>
      <c r="Q332" s="46">
        <v>8050303</v>
      </c>
      <c r="R332" s="45">
        <f>IFERROR(Q332/N328,"-")</f>
        <v>4.2481314597861419E-2</v>
      </c>
      <c r="S332" s="46">
        <v>107</v>
      </c>
      <c r="T332" s="45">
        <f>IFERROR(S332/O328,"-")</f>
        <v>0.39194139194139194</v>
      </c>
      <c r="U332" s="187">
        <f t="shared" si="156"/>
        <v>75236.476635514016</v>
      </c>
      <c r="V332" s="199">
        <f t="shared" si="162"/>
        <v>5.1951835307826764E-3</v>
      </c>
      <c r="W332" s="371"/>
      <c r="X332" s="371"/>
      <c r="Y332" s="228" t="s">
        <v>153</v>
      </c>
      <c r="Z332" s="46">
        <v>2617392</v>
      </c>
      <c r="AA332" s="45">
        <f>IFERROR(Z332/W328,"-")</f>
        <v>2.0435173558581571E-2</v>
      </c>
      <c r="AB332" s="46">
        <v>56</v>
      </c>
      <c r="AC332" s="45">
        <f>IFERROR(AB332/X328,"-")</f>
        <v>0.35</v>
      </c>
      <c r="AD332" s="187">
        <f t="shared" si="157"/>
        <v>46739.142857142855</v>
      </c>
      <c r="AE332" s="199">
        <f t="shared" si="163"/>
        <v>2.7189745581666343E-3</v>
      </c>
      <c r="AF332" s="371"/>
      <c r="AG332" s="371"/>
      <c r="AH332" s="228" t="s">
        <v>153</v>
      </c>
      <c r="AI332" s="46">
        <v>5681745</v>
      </c>
      <c r="AJ332" s="45">
        <f>IFERROR(AI332/AF328,"-")</f>
        <v>2.3117586767163106E-2</v>
      </c>
      <c r="AK332" s="46">
        <v>120</v>
      </c>
      <c r="AL332" s="45">
        <f>IFERROR(AK332/AG328,"-")</f>
        <v>0.46153846153846156</v>
      </c>
      <c r="AM332" s="187">
        <f t="shared" si="158"/>
        <v>47347.875</v>
      </c>
      <c r="AN332" s="199">
        <f t="shared" si="164"/>
        <v>5.8263740532142165E-3</v>
      </c>
      <c r="AO332" s="371"/>
      <c r="AP332" s="401"/>
      <c r="AQ332" s="228" t="s">
        <v>153</v>
      </c>
      <c r="AR332" s="46">
        <f t="shared" si="160"/>
        <v>49903229</v>
      </c>
      <c r="AS332" s="45">
        <f>IFERROR(AR332/AO328,"-")</f>
        <v>2.6580857881679562E-2</v>
      </c>
      <c r="AT332" s="46">
        <f t="shared" si="154"/>
        <v>905</v>
      </c>
      <c r="AU332" s="45">
        <f>IFERROR(AT332/AP328,"-")</f>
        <v>0.3517294986397202</v>
      </c>
      <c r="AV332" s="187">
        <f t="shared" si="159"/>
        <v>55141.689502762434</v>
      </c>
      <c r="AW332" s="199">
        <f t="shared" si="165"/>
        <v>4.3940570984657215E-2</v>
      </c>
      <c r="AX332" s="217"/>
      <c r="BE332" s="277"/>
      <c r="BG332" s="142"/>
      <c r="BH332" s="264"/>
    </row>
    <row r="333" spans="2:60" s="20" customFormat="1">
      <c r="B333" s="381"/>
      <c r="C333" s="383"/>
      <c r="D333" s="383"/>
      <c r="E333" s="371"/>
      <c r="F333" s="371"/>
      <c r="G333" s="228" t="s">
        <v>154</v>
      </c>
      <c r="H333" s="46">
        <v>75606844</v>
      </c>
      <c r="I333" s="45">
        <f>IFERROR(H333/E328,"-")</f>
        <v>5.7537199588165305E-2</v>
      </c>
      <c r="J333" s="46">
        <v>894</v>
      </c>
      <c r="K333" s="45">
        <f>IFERROR(J333/F328,"-")</f>
        <v>0.47553191489361701</v>
      </c>
      <c r="L333" s="187">
        <f t="shared" si="155"/>
        <v>84571.413870246091</v>
      </c>
      <c r="M333" s="199">
        <f t="shared" si="161"/>
        <v>4.3406486696445909E-2</v>
      </c>
      <c r="N333" s="371"/>
      <c r="O333" s="371"/>
      <c r="P333" s="228" t="s">
        <v>154</v>
      </c>
      <c r="Q333" s="46">
        <v>10703630</v>
      </c>
      <c r="R333" s="45">
        <f>IFERROR(Q333/N328,"-")</f>
        <v>5.6482876901541149E-2</v>
      </c>
      <c r="S333" s="46">
        <v>136</v>
      </c>
      <c r="T333" s="45">
        <f>IFERROR(S333/O328,"-")</f>
        <v>0.49816849816849818</v>
      </c>
      <c r="U333" s="187">
        <f t="shared" si="156"/>
        <v>78703.161764705888</v>
      </c>
      <c r="V333" s="199">
        <f t="shared" si="162"/>
        <v>6.6032239269761123E-3</v>
      </c>
      <c r="W333" s="371"/>
      <c r="X333" s="371"/>
      <c r="Y333" s="228" t="s">
        <v>154</v>
      </c>
      <c r="Z333" s="46">
        <v>5843003</v>
      </c>
      <c r="AA333" s="45">
        <f>IFERROR(Z333/W328,"-")</f>
        <v>4.5618990356932697E-2</v>
      </c>
      <c r="AB333" s="46">
        <v>78</v>
      </c>
      <c r="AC333" s="45">
        <f>IFERROR(AB333/X328,"-")</f>
        <v>0.48749999999999999</v>
      </c>
      <c r="AD333" s="187">
        <f t="shared" si="157"/>
        <v>74910.294871794875</v>
      </c>
      <c r="AE333" s="199">
        <f t="shared" si="163"/>
        <v>3.7871431345892406E-3</v>
      </c>
      <c r="AF333" s="371"/>
      <c r="AG333" s="371"/>
      <c r="AH333" s="228" t="s">
        <v>154</v>
      </c>
      <c r="AI333" s="46">
        <v>12315218</v>
      </c>
      <c r="AJ333" s="45">
        <f>IFERROR(AI333/AF328,"-")</f>
        <v>5.0107514622977432E-2</v>
      </c>
      <c r="AK333" s="46">
        <v>140</v>
      </c>
      <c r="AL333" s="45">
        <f>IFERROR(AK333/AG328,"-")</f>
        <v>0.53846153846153844</v>
      </c>
      <c r="AM333" s="187">
        <f t="shared" si="158"/>
        <v>87965.842857142852</v>
      </c>
      <c r="AN333" s="199">
        <f t="shared" si="164"/>
        <v>6.7974363954165853E-3</v>
      </c>
      <c r="AO333" s="371"/>
      <c r="AP333" s="401"/>
      <c r="AQ333" s="228" t="s">
        <v>154</v>
      </c>
      <c r="AR333" s="46">
        <f t="shared" si="160"/>
        <v>104468695</v>
      </c>
      <c r="AS333" s="45">
        <f>IFERROR(AR333/AO328,"-")</f>
        <v>5.5645047234909956E-2</v>
      </c>
      <c r="AT333" s="46">
        <f t="shared" si="154"/>
        <v>1248</v>
      </c>
      <c r="AU333" s="45">
        <f>IFERROR(AT333/AP328,"-")</f>
        <v>0.48503692188107267</v>
      </c>
      <c r="AV333" s="187">
        <f t="shared" si="159"/>
        <v>83708.890224358969</v>
      </c>
      <c r="AW333" s="199">
        <f t="shared" si="165"/>
        <v>6.0594290153427849E-2</v>
      </c>
      <c r="AX333" s="217"/>
      <c r="BE333" s="277"/>
      <c r="BG333" s="142"/>
      <c r="BH333" s="264"/>
    </row>
    <row r="334" spans="2:60" s="20" customFormat="1">
      <c r="B334" s="381"/>
      <c r="C334" s="383"/>
      <c r="D334" s="383"/>
      <c r="E334" s="371"/>
      <c r="F334" s="371"/>
      <c r="G334" s="228" t="s">
        <v>155</v>
      </c>
      <c r="H334" s="46">
        <v>22829127</v>
      </c>
      <c r="I334" s="45">
        <f>IFERROR(H334/E328,"-")</f>
        <v>1.7373083799431879E-2</v>
      </c>
      <c r="J334" s="46">
        <v>221</v>
      </c>
      <c r="K334" s="45">
        <f>IFERROR(J334/F328,"-")</f>
        <v>0.11755319148936171</v>
      </c>
      <c r="L334" s="187">
        <f t="shared" si="155"/>
        <v>103299.21719457014</v>
      </c>
      <c r="M334" s="199">
        <f t="shared" si="161"/>
        <v>1.0730238881336182E-2</v>
      </c>
      <c r="N334" s="371"/>
      <c r="O334" s="371"/>
      <c r="P334" s="228" t="s">
        <v>155</v>
      </c>
      <c r="Q334" s="46">
        <v>5899155</v>
      </c>
      <c r="R334" s="45">
        <f>IFERROR(Q334/N328,"-")</f>
        <v>3.1129742497462167E-2</v>
      </c>
      <c r="S334" s="46">
        <v>42</v>
      </c>
      <c r="T334" s="45">
        <f>IFERROR(S334/O328,"-")</f>
        <v>0.15384615384615385</v>
      </c>
      <c r="U334" s="187">
        <f t="shared" si="156"/>
        <v>140456.07142857142</v>
      </c>
      <c r="V334" s="199">
        <f t="shared" si="162"/>
        <v>2.0392309186249755E-3</v>
      </c>
      <c r="W334" s="371"/>
      <c r="X334" s="371"/>
      <c r="Y334" s="228" t="s">
        <v>155</v>
      </c>
      <c r="Z334" s="46">
        <v>7215409</v>
      </c>
      <c r="AA334" s="45">
        <f>IFERROR(Z334/W328,"-")</f>
        <v>5.6333990174628597E-2</v>
      </c>
      <c r="AB334" s="46">
        <v>23</v>
      </c>
      <c r="AC334" s="45">
        <f>IFERROR(AB334/X328,"-")</f>
        <v>0.14374999999999999</v>
      </c>
      <c r="AD334" s="187">
        <f t="shared" si="157"/>
        <v>313713.4347826087</v>
      </c>
      <c r="AE334" s="199">
        <f t="shared" si="163"/>
        <v>1.1167216935327247E-3</v>
      </c>
      <c r="AF334" s="371"/>
      <c r="AG334" s="371"/>
      <c r="AH334" s="228" t="s">
        <v>155</v>
      </c>
      <c r="AI334" s="46">
        <v>2375348</v>
      </c>
      <c r="AJ334" s="45">
        <f>IFERROR(AI334/AF328,"-")</f>
        <v>9.664691655857021E-3</v>
      </c>
      <c r="AK334" s="46">
        <v>45</v>
      </c>
      <c r="AL334" s="45">
        <f>IFERROR(AK334/AG328,"-")</f>
        <v>0.17307692307692307</v>
      </c>
      <c r="AM334" s="187">
        <f t="shared" si="158"/>
        <v>52785.511111111111</v>
      </c>
      <c r="AN334" s="199">
        <f t="shared" si="164"/>
        <v>2.1848902699553312E-3</v>
      </c>
      <c r="AO334" s="371"/>
      <c r="AP334" s="401"/>
      <c r="AQ334" s="228" t="s">
        <v>155</v>
      </c>
      <c r="AR334" s="46">
        <f t="shared" si="160"/>
        <v>38319039</v>
      </c>
      <c r="AS334" s="45">
        <f>IFERROR(AR334/AO328,"-")</f>
        <v>2.0410561605573391E-2</v>
      </c>
      <c r="AT334" s="46">
        <f t="shared" si="154"/>
        <v>331</v>
      </c>
      <c r="AU334" s="45">
        <f>IFERROR(AT334/AP328,"-")</f>
        <v>0.12864360668480374</v>
      </c>
      <c r="AV334" s="187">
        <f t="shared" si="159"/>
        <v>115767.48942598187</v>
      </c>
      <c r="AW334" s="199">
        <f t="shared" si="165"/>
        <v>1.6071081763449215E-2</v>
      </c>
      <c r="AX334" s="217"/>
      <c r="BE334" s="277"/>
      <c r="BG334" s="142"/>
      <c r="BH334" s="264"/>
    </row>
    <row r="335" spans="2:60" s="20" customFormat="1">
      <c r="B335" s="381"/>
      <c r="C335" s="383"/>
      <c r="D335" s="383"/>
      <c r="E335" s="371"/>
      <c r="F335" s="371"/>
      <c r="G335" s="228" t="s">
        <v>165</v>
      </c>
      <c r="H335" s="46">
        <v>940</v>
      </c>
      <c r="I335" s="45">
        <f>IFERROR(H335/E328,"-")</f>
        <v>7.1534486498173878E-7</v>
      </c>
      <c r="J335" s="46">
        <v>1</v>
      </c>
      <c r="K335" s="45">
        <f>IFERROR(J335/F328,"-")</f>
        <v>5.3191489361702129E-4</v>
      </c>
      <c r="L335" s="187">
        <f t="shared" si="155"/>
        <v>940</v>
      </c>
      <c r="M335" s="199">
        <f t="shared" si="161"/>
        <v>4.8553117110118472E-5</v>
      </c>
      <c r="N335" s="371"/>
      <c r="O335" s="371"/>
      <c r="P335" s="228" t="s">
        <v>165</v>
      </c>
      <c r="Q335" s="46">
        <v>0</v>
      </c>
      <c r="R335" s="45">
        <f>IFERROR(Q335/N328,"-")</f>
        <v>0</v>
      </c>
      <c r="S335" s="46">
        <v>0</v>
      </c>
      <c r="T335" s="45">
        <f>IFERROR(S335/O328,"-")</f>
        <v>0</v>
      </c>
      <c r="U335" s="187" t="str">
        <f t="shared" si="156"/>
        <v>-</v>
      </c>
      <c r="V335" s="199">
        <f t="shared" si="162"/>
        <v>0</v>
      </c>
      <c r="W335" s="371"/>
      <c r="X335" s="371"/>
      <c r="Y335" s="228" t="s">
        <v>165</v>
      </c>
      <c r="Z335" s="46">
        <v>0</v>
      </c>
      <c r="AA335" s="45">
        <f>IFERROR(Z335/W328,"-")</f>
        <v>0</v>
      </c>
      <c r="AB335" s="46">
        <v>0</v>
      </c>
      <c r="AC335" s="45">
        <f>IFERROR(AB335/X328,"-")</f>
        <v>0</v>
      </c>
      <c r="AD335" s="187" t="str">
        <f t="shared" si="157"/>
        <v>-</v>
      </c>
      <c r="AE335" s="199">
        <f t="shared" si="163"/>
        <v>0</v>
      </c>
      <c r="AF335" s="371"/>
      <c r="AG335" s="371"/>
      <c r="AH335" s="228" t="s">
        <v>165</v>
      </c>
      <c r="AI335" s="46">
        <v>0</v>
      </c>
      <c r="AJ335" s="45">
        <f>IFERROR(AI335/AF328,"-")</f>
        <v>0</v>
      </c>
      <c r="AK335" s="46">
        <v>0</v>
      </c>
      <c r="AL335" s="45">
        <f>IFERROR(AK335/AG328,"-")</f>
        <v>0</v>
      </c>
      <c r="AM335" s="187" t="str">
        <f t="shared" si="158"/>
        <v>-</v>
      </c>
      <c r="AN335" s="199">
        <f t="shared" si="164"/>
        <v>0</v>
      </c>
      <c r="AO335" s="371"/>
      <c r="AP335" s="401"/>
      <c r="AQ335" s="228" t="s">
        <v>165</v>
      </c>
      <c r="AR335" s="46">
        <f t="shared" si="160"/>
        <v>940</v>
      </c>
      <c r="AS335" s="45">
        <f>IFERROR(AR335/AO328,"-")</f>
        <v>5.0068917201287292E-7</v>
      </c>
      <c r="AT335" s="46">
        <f t="shared" si="154"/>
        <v>1</v>
      </c>
      <c r="AU335" s="45">
        <f>IFERROR(AT335/AP328,"-")</f>
        <v>3.8865137971239797E-4</v>
      </c>
      <c r="AV335" s="187">
        <f t="shared" si="159"/>
        <v>940</v>
      </c>
      <c r="AW335" s="199">
        <f t="shared" si="165"/>
        <v>4.8553117110118472E-5</v>
      </c>
      <c r="AX335" s="217"/>
      <c r="BE335" s="277"/>
      <c r="BG335" s="142"/>
      <c r="BH335" s="264"/>
    </row>
    <row r="336" spans="2:60" s="20" customFormat="1">
      <c r="B336" s="381"/>
      <c r="C336" s="383"/>
      <c r="D336" s="383"/>
      <c r="E336" s="371"/>
      <c r="F336" s="371"/>
      <c r="G336" s="228" t="s">
        <v>156</v>
      </c>
      <c r="H336" s="46">
        <v>246892</v>
      </c>
      <c r="I336" s="45">
        <f>IFERROR(H336/E328,"-")</f>
        <v>1.8788608979262921E-4</v>
      </c>
      <c r="J336" s="46">
        <v>10</v>
      </c>
      <c r="K336" s="45">
        <f>IFERROR(J336/F328,"-")</f>
        <v>5.3191489361702126E-3</v>
      </c>
      <c r="L336" s="187">
        <f t="shared" si="155"/>
        <v>24689.200000000001</v>
      </c>
      <c r="M336" s="199">
        <f t="shared" si="161"/>
        <v>4.8553117110118469E-4</v>
      </c>
      <c r="N336" s="371"/>
      <c r="O336" s="371"/>
      <c r="P336" s="228" t="s">
        <v>156</v>
      </c>
      <c r="Q336" s="46">
        <v>41142</v>
      </c>
      <c r="R336" s="45">
        <f>IFERROR(Q336/N328,"-")</f>
        <v>2.1710564747503473E-4</v>
      </c>
      <c r="S336" s="46">
        <v>1</v>
      </c>
      <c r="T336" s="45">
        <f>IFERROR(S336/O328,"-")</f>
        <v>3.663003663003663E-3</v>
      </c>
      <c r="U336" s="187">
        <f t="shared" si="156"/>
        <v>41142</v>
      </c>
      <c r="V336" s="199">
        <f t="shared" si="162"/>
        <v>4.8553117110118472E-5</v>
      </c>
      <c r="W336" s="371"/>
      <c r="X336" s="371"/>
      <c r="Y336" s="228" t="s">
        <v>156</v>
      </c>
      <c r="Z336" s="46">
        <v>0</v>
      </c>
      <c r="AA336" s="45">
        <f>IFERROR(Z336/W328,"-")</f>
        <v>0</v>
      </c>
      <c r="AB336" s="46">
        <v>0</v>
      </c>
      <c r="AC336" s="45">
        <f>IFERROR(AB336/X328,"-")</f>
        <v>0</v>
      </c>
      <c r="AD336" s="187" t="str">
        <f t="shared" si="157"/>
        <v>-</v>
      </c>
      <c r="AE336" s="199">
        <f t="shared" si="163"/>
        <v>0</v>
      </c>
      <c r="AF336" s="371"/>
      <c r="AG336" s="371"/>
      <c r="AH336" s="228" t="s">
        <v>156</v>
      </c>
      <c r="AI336" s="46">
        <v>143830</v>
      </c>
      <c r="AJ336" s="45">
        <f>IFERROR(AI336/AF328,"-")</f>
        <v>5.8520797830966887E-4</v>
      </c>
      <c r="AK336" s="46">
        <v>4</v>
      </c>
      <c r="AL336" s="45">
        <f>IFERROR(AK336/AG328,"-")</f>
        <v>1.5384615384615385E-2</v>
      </c>
      <c r="AM336" s="187">
        <f t="shared" si="158"/>
        <v>35957.5</v>
      </c>
      <c r="AN336" s="199">
        <f t="shared" si="164"/>
        <v>1.9421246844047389E-4</v>
      </c>
      <c r="AO336" s="371"/>
      <c r="AP336" s="401"/>
      <c r="AQ336" s="228" t="s">
        <v>156</v>
      </c>
      <c r="AR336" s="46">
        <f t="shared" si="160"/>
        <v>431864</v>
      </c>
      <c r="AS336" s="45">
        <f>IFERROR(AR336/AO328,"-")</f>
        <v>2.3003151976826316E-4</v>
      </c>
      <c r="AT336" s="46">
        <f t="shared" si="154"/>
        <v>15</v>
      </c>
      <c r="AU336" s="45">
        <f>IFERROR(AT336/AP328,"-")</f>
        <v>5.8297706956859695E-3</v>
      </c>
      <c r="AV336" s="187">
        <f t="shared" si="159"/>
        <v>28790.933333333334</v>
      </c>
      <c r="AW336" s="199">
        <f t="shared" si="165"/>
        <v>7.2829675665177706E-4</v>
      </c>
      <c r="AX336" s="217"/>
      <c r="BE336" s="277"/>
      <c r="BG336" s="142"/>
      <c r="BH336" s="264"/>
    </row>
    <row r="337" spans="2:60" s="20" customFormat="1">
      <c r="B337" s="381"/>
      <c r="C337" s="383"/>
      <c r="D337" s="383"/>
      <c r="E337" s="371"/>
      <c r="F337" s="371"/>
      <c r="G337" s="228" t="s">
        <v>157</v>
      </c>
      <c r="H337" s="46">
        <v>1134419</v>
      </c>
      <c r="I337" s="45">
        <f>IFERROR(H337/E328,"-")</f>
        <v>8.6329873019970124E-4</v>
      </c>
      <c r="J337" s="46">
        <v>89</v>
      </c>
      <c r="K337" s="45">
        <f>IFERROR(J337/F328,"-")</f>
        <v>4.7340425531914893E-2</v>
      </c>
      <c r="L337" s="187">
        <f t="shared" si="155"/>
        <v>12746.280898876405</v>
      </c>
      <c r="M337" s="199">
        <f t="shared" si="161"/>
        <v>4.3212274228005441E-3</v>
      </c>
      <c r="N337" s="371"/>
      <c r="O337" s="371"/>
      <c r="P337" s="228" t="s">
        <v>157</v>
      </c>
      <c r="Q337" s="46">
        <v>84212</v>
      </c>
      <c r="R337" s="45">
        <f>IFERROR(Q337/N328,"-")</f>
        <v>4.4438531877807652E-4</v>
      </c>
      <c r="S337" s="46">
        <v>12</v>
      </c>
      <c r="T337" s="45">
        <f>IFERROR(S337/O328,"-")</f>
        <v>4.3956043956043959E-2</v>
      </c>
      <c r="U337" s="187">
        <f t="shared" si="156"/>
        <v>7017.666666666667</v>
      </c>
      <c r="V337" s="199">
        <f t="shared" si="162"/>
        <v>5.8263740532142161E-4</v>
      </c>
      <c r="W337" s="371"/>
      <c r="X337" s="371"/>
      <c r="Y337" s="228" t="s">
        <v>157</v>
      </c>
      <c r="Z337" s="46">
        <v>84542</v>
      </c>
      <c r="AA337" s="45">
        <f>IFERROR(Z337/W328,"-")</f>
        <v>6.6005796723975739E-4</v>
      </c>
      <c r="AB337" s="46">
        <v>5</v>
      </c>
      <c r="AC337" s="45">
        <f>IFERROR(AB337/X328,"-")</f>
        <v>3.125E-2</v>
      </c>
      <c r="AD337" s="187">
        <f t="shared" si="157"/>
        <v>16908.400000000001</v>
      </c>
      <c r="AE337" s="199">
        <f t="shared" si="163"/>
        <v>2.4276558555059235E-4</v>
      </c>
      <c r="AF337" s="371"/>
      <c r="AG337" s="371"/>
      <c r="AH337" s="228" t="s">
        <v>157</v>
      </c>
      <c r="AI337" s="46">
        <v>298157</v>
      </c>
      <c r="AJ337" s="45">
        <f>IFERROR(AI337/AF328,"-")</f>
        <v>1.2131256009794615E-3</v>
      </c>
      <c r="AK337" s="46">
        <v>22</v>
      </c>
      <c r="AL337" s="45">
        <f>IFERROR(AK337/AG328,"-")</f>
        <v>8.461538461538462E-2</v>
      </c>
      <c r="AM337" s="187">
        <f t="shared" si="158"/>
        <v>13552.59090909091</v>
      </c>
      <c r="AN337" s="199">
        <f t="shared" si="164"/>
        <v>1.0681685764226062E-3</v>
      </c>
      <c r="AO337" s="371"/>
      <c r="AP337" s="401"/>
      <c r="AQ337" s="228" t="s">
        <v>157</v>
      </c>
      <c r="AR337" s="46">
        <f t="shared" si="160"/>
        <v>1601330</v>
      </c>
      <c r="AS337" s="45">
        <f>IFERROR(AR337/AO328,"-")</f>
        <v>8.5294531044614234E-4</v>
      </c>
      <c r="AT337" s="46">
        <f t="shared" si="154"/>
        <v>128</v>
      </c>
      <c r="AU337" s="45">
        <f>IFERROR(AT337/AP328,"-")</f>
        <v>4.9747376603186941E-2</v>
      </c>
      <c r="AV337" s="187">
        <f t="shared" si="159"/>
        <v>12510.390625</v>
      </c>
      <c r="AW337" s="199">
        <f t="shared" si="165"/>
        <v>6.2147989900951644E-3</v>
      </c>
      <c r="AX337" s="217"/>
      <c r="BE337" s="277"/>
      <c r="BG337" s="142"/>
      <c r="BH337" s="264"/>
    </row>
    <row r="338" spans="2:60" s="20" customFormat="1">
      <c r="B338" s="381"/>
      <c r="C338" s="383"/>
      <c r="D338" s="383"/>
      <c r="E338" s="371"/>
      <c r="F338" s="371"/>
      <c r="G338" s="228" t="s">
        <v>158</v>
      </c>
      <c r="H338" s="46">
        <v>32388</v>
      </c>
      <c r="I338" s="45">
        <f>IFERROR(H338/E328,"-")</f>
        <v>2.4647435624498466E-5</v>
      </c>
      <c r="J338" s="46">
        <v>5</v>
      </c>
      <c r="K338" s="45">
        <f>IFERROR(J338/F328,"-")</f>
        <v>2.6595744680851063E-3</v>
      </c>
      <c r="L338" s="187">
        <f t="shared" si="155"/>
        <v>6477.6</v>
      </c>
      <c r="M338" s="199">
        <f t="shared" si="161"/>
        <v>2.4276558555059235E-4</v>
      </c>
      <c r="N338" s="371"/>
      <c r="O338" s="371"/>
      <c r="P338" s="228" t="s">
        <v>158</v>
      </c>
      <c r="Q338" s="46">
        <v>2813</v>
      </c>
      <c r="R338" s="45">
        <f>IFERROR(Q338/N328,"-")</f>
        <v>1.4844154060261354E-5</v>
      </c>
      <c r="S338" s="46">
        <v>1</v>
      </c>
      <c r="T338" s="45">
        <f>IFERROR(S338/O328,"-")</f>
        <v>3.663003663003663E-3</v>
      </c>
      <c r="U338" s="187">
        <f t="shared" si="156"/>
        <v>2813</v>
      </c>
      <c r="V338" s="199">
        <f t="shared" si="162"/>
        <v>4.8553117110118472E-5</v>
      </c>
      <c r="W338" s="371"/>
      <c r="X338" s="371"/>
      <c r="Y338" s="228" t="s">
        <v>158</v>
      </c>
      <c r="Z338" s="46">
        <v>0</v>
      </c>
      <c r="AA338" s="45">
        <f>IFERROR(Z338/W328,"-")</f>
        <v>0</v>
      </c>
      <c r="AB338" s="46">
        <v>0</v>
      </c>
      <c r="AC338" s="45">
        <f>IFERROR(AB338/X328,"-")</f>
        <v>0</v>
      </c>
      <c r="AD338" s="187" t="str">
        <f t="shared" si="157"/>
        <v>-</v>
      </c>
      <c r="AE338" s="199">
        <f t="shared" si="163"/>
        <v>0</v>
      </c>
      <c r="AF338" s="371"/>
      <c r="AG338" s="371"/>
      <c r="AH338" s="228" t="s">
        <v>158</v>
      </c>
      <c r="AI338" s="46">
        <v>464433</v>
      </c>
      <c r="AJ338" s="45">
        <f>IFERROR(AI338/AF328,"-")</f>
        <v>1.8896606896356425E-3</v>
      </c>
      <c r="AK338" s="46">
        <v>2</v>
      </c>
      <c r="AL338" s="45">
        <f>IFERROR(AK338/AG328,"-")</f>
        <v>7.6923076923076927E-3</v>
      </c>
      <c r="AM338" s="187">
        <f t="shared" si="158"/>
        <v>232216.5</v>
      </c>
      <c r="AN338" s="199">
        <f t="shared" si="164"/>
        <v>9.7106234220236944E-5</v>
      </c>
      <c r="AO338" s="371"/>
      <c r="AP338" s="401"/>
      <c r="AQ338" s="228" t="s">
        <v>158</v>
      </c>
      <c r="AR338" s="46">
        <f t="shared" si="160"/>
        <v>499634</v>
      </c>
      <c r="AS338" s="45">
        <f>IFERROR(AR338/AO328,"-")</f>
        <v>2.6612907847816997E-4</v>
      </c>
      <c r="AT338" s="46">
        <f t="shared" si="154"/>
        <v>8</v>
      </c>
      <c r="AU338" s="45">
        <f>IFERROR(AT338/AP328,"-")</f>
        <v>3.1092110376991838E-3</v>
      </c>
      <c r="AV338" s="187">
        <f t="shared" si="159"/>
        <v>62454.25</v>
      </c>
      <c r="AW338" s="199">
        <f t="shared" si="165"/>
        <v>3.8842493688094777E-4</v>
      </c>
      <c r="AX338" s="217"/>
      <c r="BE338" s="277"/>
      <c r="BG338" s="142"/>
      <c r="BH338" s="264"/>
    </row>
    <row r="339" spans="2:60" s="20" customFormat="1">
      <c r="B339" s="381"/>
      <c r="C339" s="383"/>
      <c r="D339" s="383"/>
      <c r="E339" s="371"/>
      <c r="F339" s="371"/>
      <c r="G339" s="228" t="s">
        <v>159</v>
      </c>
      <c r="H339" s="46">
        <v>690016</v>
      </c>
      <c r="I339" s="45">
        <f>IFERROR(H339/E328,"-")</f>
        <v>5.2510574718642503E-4</v>
      </c>
      <c r="J339" s="46">
        <v>7</v>
      </c>
      <c r="K339" s="45">
        <f>IFERROR(J339/F328,"-")</f>
        <v>3.7234042553191491E-3</v>
      </c>
      <c r="L339" s="187">
        <f t="shared" si="155"/>
        <v>98573.71428571429</v>
      </c>
      <c r="M339" s="199">
        <f t="shared" si="161"/>
        <v>3.3987181977082929E-4</v>
      </c>
      <c r="N339" s="371"/>
      <c r="O339" s="371"/>
      <c r="P339" s="228" t="s">
        <v>159</v>
      </c>
      <c r="Q339" s="46">
        <v>1517160</v>
      </c>
      <c r="R339" s="45">
        <f>IFERROR(Q339/N328,"-")</f>
        <v>8.0060280035784276E-3</v>
      </c>
      <c r="S339" s="46">
        <v>7</v>
      </c>
      <c r="T339" s="45">
        <f>IFERROR(S339/O328,"-")</f>
        <v>2.564102564102564E-2</v>
      </c>
      <c r="U339" s="187">
        <f t="shared" si="156"/>
        <v>216737.14285714287</v>
      </c>
      <c r="V339" s="199">
        <f t="shared" si="162"/>
        <v>3.3987181977082929E-4</v>
      </c>
      <c r="W339" s="371"/>
      <c r="X339" s="371"/>
      <c r="Y339" s="228" t="s">
        <v>159</v>
      </c>
      <c r="Z339" s="46">
        <v>824132</v>
      </c>
      <c r="AA339" s="45">
        <f>IFERROR(Z339/W328,"-")</f>
        <v>6.4343745435077914E-3</v>
      </c>
      <c r="AB339" s="46">
        <v>1</v>
      </c>
      <c r="AC339" s="45">
        <f>IFERROR(AB339/X328,"-")</f>
        <v>6.2500000000000003E-3</v>
      </c>
      <c r="AD339" s="187">
        <f t="shared" si="157"/>
        <v>824132</v>
      </c>
      <c r="AE339" s="199">
        <f t="shared" si="163"/>
        <v>4.8553117110118472E-5</v>
      </c>
      <c r="AF339" s="371"/>
      <c r="AG339" s="371"/>
      <c r="AH339" s="228" t="s">
        <v>159</v>
      </c>
      <c r="AI339" s="46">
        <v>147397</v>
      </c>
      <c r="AJ339" s="45">
        <f>IFERROR(AI339/AF328,"-")</f>
        <v>5.9972120127171154E-4</v>
      </c>
      <c r="AK339" s="46">
        <v>3</v>
      </c>
      <c r="AL339" s="45">
        <f>IFERROR(AK339/AG328,"-")</f>
        <v>1.1538461538461539E-2</v>
      </c>
      <c r="AM339" s="187">
        <f t="shared" si="158"/>
        <v>49132.333333333336</v>
      </c>
      <c r="AN339" s="199">
        <f t="shared" si="164"/>
        <v>1.456593513303554E-4</v>
      </c>
      <c r="AO339" s="371"/>
      <c r="AP339" s="401"/>
      <c r="AQ339" s="228" t="s">
        <v>159</v>
      </c>
      <c r="AR339" s="46">
        <f t="shared" si="160"/>
        <v>3178705</v>
      </c>
      <c r="AS339" s="45">
        <f>IFERROR(AR339/AO328,"-")</f>
        <v>1.6931310367267866E-3</v>
      </c>
      <c r="AT339" s="46">
        <f t="shared" si="154"/>
        <v>18</v>
      </c>
      <c r="AU339" s="45">
        <f>IFERROR(AT339/AP328,"-")</f>
        <v>6.9957248348231638E-3</v>
      </c>
      <c r="AV339" s="187">
        <f t="shared" si="159"/>
        <v>176594.72222222222</v>
      </c>
      <c r="AW339" s="199">
        <f t="shared" si="165"/>
        <v>8.7395610798213241E-4</v>
      </c>
      <c r="AX339" s="217"/>
      <c r="BE339" s="277"/>
      <c r="BG339" s="142"/>
      <c r="BH339" s="264"/>
    </row>
    <row r="340" spans="2:60" s="20" customFormat="1">
      <c r="B340" s="381"/>
      <c r="C340" s="383"/>
      <c r="D340" s="383"/>
      <c r="E340" s="371"/>
      <c r="F340" s="371"/>
      <c r="G340" s="228" t="s">
        <v>160</v>
      </c>
      <c r="H340" s="46">
        <v>7420204</v>
      </c>
      <c r="I340" s="45">
        <f>IFERROR(H340/E328,"-")</f>
        <v>5.646813647358466E-3</v>
      </c>
      <c r="J340" s="46">
        <v>200</v>
      </c>
      <c r="K340" s="45">
        <f>IFERROR(J340/F328,"-")</f>
        <v>0.10638297872340426</v>
      </c>
      <c r="L340" s="187">
        <f t="shared" si="155"/>
        <v>37101.019999999997</v>
      </c>
      <c r="M340" s="199">
        <f t="shared" si="161"/>
        <v>9.7106234220236936E-3</v>
      </c>
      <c r="N340" s="371"/>
      <c r="O340" s="371"/>
      <c r="P340" s="228" t="s">
        <v>160</v>
      </c>
      <c r="Q340" s="46">
        <v>1254209</v>
      </c>
      <c r="R340" s="45">
        <f>IFERROR(Q340/N328,"-")</f>
        <v>6.6184399643676979E-3</v>
      </c>
      <c r="S340" s="46">
        <v>32</v>
      </c>
      <c r="T340" s="45">
        <f>IFERROR(S340/O328,"-")</f>
        <v>0.11721611721611722</v>
      </c>
      <c r="U340" s="187">
        <f t="shared" si="156"/>
        <v>39194.03125</v>
      </c>
      <c r="V340" s="199">
        <f t="shared" si="162"/>
        <v>1.5536997475237911E-3</v>
      </c>
      <c r="W340" s="371"/>
      <c r="X340" s="371"/>
      <c r="Y340" s="228" t="s">
        <v>160</v>
      </c>
      <c r="Z340" s="46">
        <v>914376</v>
      </c>
      <c r="AA340" s="45">
        <f>IFERROR(Z340/W328,"-")</f>
        <v>7.1389506263492752E-3</v>
      </c>
      <c r="AB340" s="46">
        <v>31</v>
      </c>
      <c r="AC340" s="45">
        <f>IFERROR(AB340/X328,"-")</f>
        <v>0.19375000000000001</v>
      </c>
      <c r="AD340" s="187">
        <f t="shared" si="157"/>
        <v>29496</v>
      </c>
      <c r="AE340" s="199">
        <f t="shared" si="163"/>
        <v>1.5051466304136726E-3</v>
      </c>
      <c r="AF340" s="371"/>
      <c r="AG340" s="371"/>
      <c r="AH340" s="228" t="s">
        <v>160</v>
      </c>
      <c r="AI340" s="46">
        <v>1354651</v>
      </c>
      <c r="AJ340" s="45">
        <f>IFERROR(AI340/AF328,"-")</f>
        <v>5.5117331087059119E-3</v>
      </c>
      <c r="AK340" s="46">
        <v>33</v>
      </c>
      <c r="AL340" s="45">
        <f>IFERROR(AK340/AG328,"-")</f>
        <v>0.12692307692307692</v>
      </c>
      <c r="AM340" s="187">
        <f t="shared" si="158"/>
        <v>41050.030303030304</v>
      </c>
      <c r="AN340" s="199">
        <f t="shared" si="164"/>
        <v>1.6022528646339096E-3</v>
      </c>
      <c r="AO340" s="371"/>
      <c r="AP340" s="401"/>
      <c r="AQ340" s="228" t="s">
        <v>160</v>
      </c>
      <c r="AR340" s="46">
        <f t="shared" si="160"/>
        <v>10943440</v>
      </c>
      <c r="AS340" s="45">
        <f>IFERROR(AR340/AO328,"-")</f>
        <v>5.8290020346516537E-3</v>
      </c>
      <c r="AT340" s="46">
        <f t="shared" si="154"/>
        <v>296</v>
      </c>
      <c r="AU340" s="45">
        <f>IFERROR(AT340/AP328,"-")</f>
        <v>0.1150408083948698</v>
      </c>
      <c r="AV340" s="187">
        <f t="shared" si="159"/>
        <v>36971.08108108108</v>
      </c>
      <c r="AW340" s="199">
        <f t="shared" si="165"/>
        <v>1.4371722664595066E-2</v>
      </c>
      <c r="AX340" s="217"/>
      <c r="BE340" s="277"/>
      <c r="BG340" s="142"/>
      <c r="BH340" s="264"/>
    </row>
    <row r="341" spans="2:60" s="20" customFormat="1">
      <c r="B341" s="381"/>
      <c r="C341" s="383"/>
      <c r="D341" s="383"/>
      <c r="E341" s="371"/>
      <c r="F341" s="371"/>
      <c r="G341" s="228" t="s">
        <v>161</v>
      </c>
      <c r="H341" s="46">
        <v>20661379</v>
      </c>
      <c r="I341" s="45">
        <f>IFERROR(H341/E328,"-")</f>
        <v>1.5723416352225034E-2</v>
      </c>
      <c r="J341" s="46">
        <v>160</v>
      </c>
      <c r="K341" s="45">
        <f>IFERROR(J341/F328,"-")</f>
        <v>8.5106382978723402E-2</v>
      </c>
      <c r="L341" s="187">
        <f t="shared" si="155"/>
        <v>129133.61874999999</v>
      </c>
      <c r="M341" s="199">
        <f t="shared" si="161"/>
        <v>7.768498737618955E-3</v>
      </c>
      <c r="N341" s="371"/>
      <c r="O341" s="371"/>
      <c r="P341" s="228" t="s">
        <v>161</v>
      </c>
      <c r="Q341" s="46">
        <v>2976109</v>
      </c>
      <c r="R341" s="45">
        <f>IFERROR(Q341/N328,"-")</f>
        <v>1.5704877531507417E-2</v>
      </c>
      <c r="S341" s="46">
        <v>33</v>
      </c>
      <c r="T341" s="45">
        <f>IFERROR(S341/O328,"-")</f>
        <v>0.12087912087912088</v>
      </c>
      <c r="U341" s="187">
        <f t="shared" si="156"/>
        <v>90185.121212121216</v>
      </c>
      <c r="V341" s="199">
        <f t="shared" si="162"/>
        <v>1.6022528646339096E-3</v>
      </c>
      <c r="W341" s="371"/>
      <c r="X341" s="371"/>
      <c r="Y341" s="228" t="s">
        <v>161</v>
      </c>
      <c r="Z341" s="46">
        <v>1958448</v>
      </c>
      <c r="AA341" s="45">
        <f>IFERROR(Z341/W328,"-")</f>
        <v>1.5290497099959409E-2</v>
      </c>
      <c r="AB341" s="46">
        <v>21</v>
      </c>
      <c r="AC341" s="45">
        <f>IFERROR(AB341/X328,"-")</f>
        <v>0.13125000000000001</v>
      </c>
      <c r="AD341" s="187">
        <f t="shared" si="157"/>
        <v>93259.428571428565</v>
      </c>
      <c r="AE341" s="199">
        <f t="shared" si="163"/>
        <v>1.0196154593124878E-3</v>
      </c>
      <c r="AF341" s="371"/>
      <c r="AG341" s="371"/>
      <c r="AH341" s="228" t="s">
        <v>161</v>
      </c>
      <c r="AI341" s="46">
        <v>7049552</v>
      </c>
      <c r="AJ341" s="45">
        <f>IFERROR(AI341/AF328,"-")</f>
        <v>2.8682848320300932E-2</v>
      </c>
      <c r="AK341" s="46">
        <v>33</v>
      </c>
      <c r="AL341" s="45">
        <f>IFERROR(AK341/AG328,"-")</f>
        <v>0.12692307692307692</v>
      </c>
      <c r="AM341" s="187">
        <f t="shared" si="158"/>
        <v>213622.78787878787</v>
      </c>
      <c r="AN341" s="199">
        <f t="shared" si="164"/>
        <v>1.6022528646339096E-3</v>
      </c>
      <c r="AO341" s="371"/>
      <c r="AP341" s="401"/>
      <c r="AQ341" s="228" t="s">
        <v>161</v>
      </c>
      <c r="AR341" s="46">
        <f t="shared" si="160"/>
        <v>32645488</v>
      </c>
      <c r="AS341" s="45">
        <f>IFERROR(AR341/AO328,"-")</f>
        <v>1.7388555698591681E-2</v>
      </c>
      <c r="AT341" s="46">
        <f t="shared" si="154"/>
        <v>247</v>
      </c>
      <c r="AU341" s="45">
        <f>IFERROR(AT341/AP328,"-")</f>
        <v>9.59968907889623E-2</v>
      </c>
      <c r="AV341" s="187">
        <f t="shared" si="159"/>
        <v>132167.96761133603</v>
      </c>
      <c r="AW341" s="199">
        <f t="shared" si="165"/>
        <v>1.1992619926199263E-2</v>
      </c>
      <c r="AX341" s="217"/>
      <c r="BE341" s="277"/>
      <c r="BG341" s="142"/>
      <c r="BH341" s="264"/>
    </row>
    <row r="342" spans="2:60" s="20" customFormat="1">
      <c r="B342" s="381"/>
      <c r="C342" s="383"/>
      <c r="D342" s="383"/>
      <c r="E342" s="371"/>
      <c r="F342" s="371"/>
      <c r="G342" s="228" t="s">
        <v>162</v>
      </c>
      <c r="H342" s="46">
        <v>5502915</v>
      </c>
      <c r="I342" s="45">
        <f>IFERROR(H342/E328,"-")</f>
        <v>4.1877467954053033E-3</v>
      </c>
      <c r="J342" s="46">
        <v>106</v>
      </c>
      <c r="K342" s="45">
        <f>IFERROR(J342/F328,"-")</f>
        <v>5.6382978723404253E-2</v>
      </c>
      <c r="L342" s="187">
        <f t="shared" si="155"/>
        <v>51914.292452830188</v>
      </c>
      <c r="M342" s="199">
        <f t="shared" si="161"/>
        <v>5.1466304136725581E-3</v>
      </c>
      <c r="N342" s="371"/>
      <c r="O342" s="371"/>
      <c r="P342" s="228" t="s">
        <v>162</v>
      </c>
      <c r="Q342" s="46">
        <v>992028</v>
      </c>
      <c r="R342" s="45">
        <f>IFERROR(Q342/N328,"-")</f>
        <v>5.2349152023081951E-3</v>
      </c>
      <c r="S342" s="46">
        <v>20</v>
      </c>
      <c r="T342" s="45">
        <f>IFERROR(S342/O328,"-")</f>
        <v>7.3260073260073263E-2</v>
      </c>
      <c r="U342" s="187">
        <f t="shared" si="156"/>
        <v>49601.4</v>
      </c>
      <c r="V342" s="199">
        <f t="shared" si="162"/>
        <v>9.7106234220236938E-4</v>
      </c>
      <c r="W342" s="371"/>
      <c r="X342" s="371"/>
      <c r="Y342" s="228" t="s">
        <v>162</v>
      </c>
      <c r="Z342" s="46">
        <v>678897</v>
      </c>
      <c r="AA342" s="45">
        <f>IFERROR(Z342/W328,"-")</f>
        <v>5.3004586334031555E-3</v>
      </c>
      <c r="AB342" s="46">
        <v>14</v>
      </c>
      <c r="AC342" s="45">
        <f>IFERROR(AB342/X328,"-")</f>
        <v>8.7499999999999994E-2</v>
      </c>
      <c r="AD342" s="187">
        <f t="shared" si="157"/>
        <v>48492.642857142855</v>
      </c>
      <c r="AE342" s="199">
        <f t="shared" si="163"/>
        <v>6.7974363954165858E-4</v>
      </c>
      <c r="AF342" s="371"/>
      <c r="AG342" s="371"/>
      <c r="AH342" s="228" t="s">
        <v>162</v>
      </c>
      <c r="AI342" s="46">
        <v>1617704</v>
      </c>
      <c r="AJ342" s="45">
        <f>IFERROR(AI342/AF328,"-")</f>
        <v>6.5820293912498403E-3</v>
      </c>
      <c r="AK342" s="46">
        <v>27</v>
      </c>
      <c r="AL342" s="45">
        <f>IFERROR(AK342/AG328,"-")</f>
        <v>0.10384615384615385</v>
      </c>
      <c r="AM342" s="187">
        <f t="shared" si="158"/>
        <v>59914.962962962964</v>
      </c>
      <c r="AN342" s="199">
        <f t="shared" si="164"/>
        <v>1.3109341619731987E-3</v>
      </c>
      <c r="AO342" s="371"/>
      <c r="AP342" s="401"/>
      <c r="AQ342" s="228" t="s">
        <v>162</v>
      </c>
      <c r="AR342" s="46">
        <f t="shared" si="160"/>
        <v>8791544</v>
      </c>
      <c r="AS342" s="45">
        <f>IFERROR(AR342/AO328,"-")</f>
        <v>4.6827988149731291E-3</v>
      </c>
      <c r="AT342" s="46">
        <f t="shared" si="154"/>
        <v>167</v>
      </c>
      <c r="AU342" s="45">
        <f>IFERROR(AT342/AP328,"-")</f>
        <v>6.4904780411970467E-2</v>
      </c>
      <c r="AV342" s="187">
        <f t="shared" si="159"/>
        <v>52643.976047904194</v>
      </c>
      <c r="AW342" s="199">
        <f t="shared" si="165"/>
        <v>8.1083705573897838E-3</v>
      </c>
      <c r="AX342" s="217"/>
      <c r="BE342" s="277"/>
      <c r="BG342" s="142"/>
      <c r="BH342" s="264"/>
    </row>
    <row r="343" spans="2:60" s="20" customFormat="1">
      <c r="B343" s="381"/>
      <c r="C343" s="383"/>
      <c r="D343" s="383"/>
      <c r="E343" s="371"/>
      <c r="F343" s="371"/>
      <c r="G343" s="229" t="s">
        <v>163</v>
      </c>
      <c r="H343" s="48">
        <v>2660543</v>
      </c>
      <c r="I343" s="47">
        <f>IFERROR(H343/E328,"-")</f>
        <v>2.0246869926735214E-3</v>
      </c>
      <c r="J343" s="48">
        <v>167</v>
      </c>
      <c r="K343" s="47">
        <f>IFERROR(J343/F328,"-")</f>
        <v>8.8829787234042556E-2</v>
      </c>
      <c r="L343" s="188">
        <f t="shared" si="155"/>
        <v>15931.395209580838</v>
      </c>
      <c r="M343" s="200">
        <f t="shared" si="161"/>
        <v>8.1083705573897838E-3</v>
      </c>
      <c r="N343" s="371"/>
      <c r="O343" s="371"/>
      <c r="P343" s="229" t="s">
        <v>163</v>
      </c>
      <c r="Q343" s="48">
        <v>640124</v>
      </c>
      <c r="R343" s="47">
        <f>IFERROR(Q343/N328,"-")</f>
        <v>3.3779236664311196E-3</v>
      </c>
      <c r="S343" s="48">
        <v>22</v>
      </c>
      <c r="T343" s="47">
        <f>IFERROR(S343/O328,"-")</f>
        <v>8.0586080586080591E-2</v>
      </c>
      <c r="U343" s="188">
        <f t="shared" si="156"/>
        <v>29096.545454545456</v>
      </c>
      <c r="V343" s="200">
        <f t="shared" si="162"/>
        <v>1.0681685764226062E-3</v>
      </c>
      <c r="W343" s="371"/>
      <c r="X343" s="371"/>
      <c r="Y343" s="229" t="s">
        <v>163</v>
      </c>
      <c r="Z343" s="48">
        <v>151065</v>
      </c>
      <c r="AA343" s="47">
        <f>IFERROR(Z343/W328,"-")</f>
        <v>1.1794333801078039E-3</v>
      </c>
      <c r="AB343" s="48">
        <v>26</v>
      </c>
      <c r="AC343" s="47">
        <f>IFERROR(AB343/X328,"-")</f>
        <v>0.16250000000000001</v>
      </c>
      <c r="AD343" s="188">
        <f t="shared" si="157"/>
        <v>5810.1923076923076</v>
      </c>
      <c r="AE343" s="200">
        <f t="shared" si="163"/>
        <v>1.2623810448630802E-3</v>
      </c>
      <c r="AF343" s="371"/>
      <c r="AG343" s="371"/>
      <c r="AH343" s="229" t="s">
        <v>163</v>
      </c>
      <c r="AI343" s="48">
        <v>385791</v>
      </c>
      <c r="AJ343" s="47">
        <f>IFERROR(AI343/AF328,"-")</f>
        <v>1.5696862348610545E-3</v>
      </c>
      <c r="AK343" s="48">
        <v>44</v>
      </c>
      <c r="AL343" s="47">
        <f>IFERROR(AK343/AG328,"-")</f>
        <v>0.16923076923076924</v>
      </c>
      <c r="AM343" s="188">
        <f t="shared" si="158"/>
        <v>8767.9772727272721</v>
      </c>
      <c r="AN343" s="200">
        <f t="shared" si="164"/>
        <v>2.1363371528452125E-3</v>
      </c>
      <c r="AO343" s="371"/>
      <c r="AP343" s="401"/>
      <c r="AQ343" s="229" t="s">
        <v>163</v>
      </c>
      <c r="AR343" s="48">
        <f t="shared" si="160"/>
        <v>3837523</v>
      </c>
      <c r="AS343" s="47">
        <f>IFERROR(AR343/AO328,"-")</f>
        <v>2.0440491632450599E-3</v>
      </c>
      <c r="AT343" s="48">
        <f t="shared" si="154"/>
        <v>259</v>
      </c>
      <c r="AU343" s="47">
        <f>IFERROR(AT343/AP328,"-")</f>
        <v>0.10066070734551108</v>
      </c>
      <c r="AV343" s="188">
        <f t="shared" si="159"/>
        <v>14816.691119691121</v>
      </c>
      <c r="AW343" s="200">
        <f t="shared" si="165"/>
        <v>1.2575257331520684E-2</v>
      </c>
      <c r="AX343" s="217"/>
      <c r="BE343" s="277"/>
      <c r="BG343" s="142"/>
      <c r="BH343" s="264"/>
    </row>
    <row r="344" spans="2:60" s="20" customFormat="1">
      <c r="B344" s="381"/>
      <c r="C344" s="384"/>
      <c r="D344" s="384"/>
      <c r="E344" s="372"/>
      <c r="F344" s="372"/>
      <c r="G344" s="230" t="s">
        <v>86</v>
      </c>
      <c r="H344" s="49">
        <f>SUM(H328:H343)</f>
        <v>250662865</v>
      </c>
      <c r="I344" s="47">
        <f>IFERROR(H344/E328,"-")</f>
        <v>0.19075573757378811</v>
      </c>
      <c r="J344" s="48">
        <v>1527</v>
      </c>
      <c r="K344" s="47">
        <f>IFERROR(J344/F328,"-")</f>
        <v>0.81223404255319154</v>
      </c>
      <c r="L344" s="188">
        <f t="shared" si="155"/>
        <v>164153.80812049771</v>
      </c>
      <c r="M344" s="201">
        <f t="shared" si="161"/>
        <v>7.41406098271509E-2</v>
      </c>
      <c r="N344" s="372"/>
      <c r="O344" s="372"/>
      <c r="P344" s="230" t="s">
        <v>86</v>
      </c>
      <c r="Q344" s="49">
        <f>SUM(Q328:Q343)</f>
        <v>43444641</v>
      </c>
      <c r="R344" s="47">
        <f>IFERROR(Q344/N328,"-")</f>
        <v>0.22925664560851294</v>
      </c>
      <c r="S344" s="48">
        <v>235</v>
      </c>
      <c r="T344" s="47">
        <f>IFERROR(S344/O328,"-")</f>
        <v>0.86080586080586086</v>
      </c>
      <c r="U344" s="188">
        <f t="shared" si="156"/>
        <v>184870.81276595744</v>
      </c>
      <c r="V344" s="201">
        <f t="shared" si="162"/>
        <v>1.140998252087784E-2</v>
      </c>
      <c r="W344" s="372"/>
      <c r="X344" s="372"/>
      <c r="Y344" s="230" t="s">
        <v>86</v>
      </c>
      <c r="Z344" s="49">
        <f>SUM(Z328:Z343)</f>
        <v>28336851</v>
      </c>
      <c r="AA344" s="47">
        <f>IFERROR(Z344/W328,"-")</f>
        <v>0.22123872476444709</v>
      </c>
      <c r="AB344" s="48">
        <v>140</v>
      </c>
      <c r="AC344" s="47">
        <f>IFERROR(AB344/X328,"-")</f>
        <v>0.875</v>
      </c>
      <c r="AD344" s="188">
        <f t="shared" si="157"/>
        <v>202406.07857142857</v>
      </c>
      <c r="AE344" s="201">
        <f t="shared" si="163"/>
        <v>6.7974363954165853E-3</v>
      </c>
      <c r="AF344" s="372"/>
      <c r="AG344" s="372"/>
      <c r="AH344" s="230" t="s">
        <v>86</v>
      </c>
      <c r="AI344" s="49">
        <f>SUM(AI328:AI343)</f>
        <v>49200808</v>
      </c>
      <c r="AJ344" s="47">
        <f>IFERROR(AI344/AF328,"-")</f>
        <v>0.20018567323146899</v>
      </c>
      <c r="AK344" s="48">
        <v>235</v>
      </c>
      <c r="AL344" s="47">
        <f>IFERROR(AK344/AG328,"-")</f>
        <v>0.90384615384615385</v>
      </c>
      <c r="AM344" s="188">
        <f t="shared" si="158"/>
        <v>209365.14042553192</v>
      </c>
      <c r="AN344" s="201">
        <f t="shared" si="164"/>
        <v>1.140998252087784E-2</v>
      </c>
      <c r="AO344" s="372"/>
      <c r="AP344" s="402"/>
      <c r="AQ344" s="230" t="s">
        <v>86</v>
      </c>
      <c r="AR344" s="49">
        <f>SUM(AR328:AR343)</f>
        <v>371645165</v>
      </c>
      <c r="AS344" s="47">
        <f>IFERROR(AR344/AO328,"-")</f>
        <v>0.19795607441110377</v>
      </c>
      <c r="AT344" s="48">
        <f t="shared" si="154"/>
        <v>2137</v>
      </c>
      <c r="AU344" s="47">
        <f>IFERROR(AT344/AP328,"-")</f>
        <v>0.83054799844539451</v>
      </c>
      <c r="AV344" s="188">
        <f t="shared" si="159"/>
        <v>173909.76368741225</v>
      </c>
      <c r="AW344" s="201">
        <f t="shared" si="165"/>
        <v>0.10375801126432317</v>
      </c>
      <c r="AX344" s="217"/>
      <c r="BE344" s="277"/>
      <c r="BG344" s="142"/>
      <c r="BH344" s="264"/>
    </row>
    <row r="345" spans="2:60" s="20" customFormat="1">
      <c r="B345" s="381">
        <v>21</v>
      </c>
      <c r="C345" s="382" t="s">
        <v>143</v>
      </c>
      <c r="D345" s="385">
        <f>BA25</f>
        <v>13717</v>
      </c>
      <c r="E345" s="380">
        <v>956890930</v>
      </c>
      <c r="F345" s="380">
        <v>1296</v>
      </c>
      <c r="G345" s="226" t="s">
        <v>149</v>
      </c>
      <c r="H345" s="44">
        <v>14631345</v>
      </c>
      <c r="I345" s="43">
        <f>IFERROR(H345/E345,"-")</f>
        <v>1.5290504425619333E-2</v>
      </c>
      <c r="J345" s="44">
        <v>242</v>
      </c>
      <c r="K345" s="43">
        <f>IFERROR(J345/F345,"-")</f>
        <v>0.18672839506172839</v>
      </c>
      <c r="L345" s="186">
        <f t="shared" si="155"/>
        <v>60460.103305785124</v>
      </c>
      <c r="M345" s="198">
        <f>IFERROR(J345/$BA$25,0)</f>
        <v>1.764234161988773E-2</v>
      </c>
      <c r="N345" s="380">
        <v>149197120</v>
      </c>
      <c r="O345" s="380">
        <v>204</v>
      </c>
      <c r="P345" s="226" t="s">
        <v>149</v>
      </c>
      <c r="Q345" s="44">
        <v>1935131</v>
      </c>
      <c r="R345" s="43">
        <f>IFERROR(Q345/N345,"-")</f>
        <v>1.2970297281877827E-2</v>
      </c>
      <c r="S345" s="44">
        <v>42</v>
      </c>
      <c r="T345" s="43">
        <f>IFERROR(S345/O345,"-")</f>
        <v>0.20588235294117646</v>
      </c>
      <c r="U345" s="186">
        <f t="shared" si="156"/>
        <v>46074.547619047618</v>
      </c>
      <c r="V345" s="198">
        <f>IFERROR(S345/$BA$25,0)</f>
        <v>3.0618940001458043E-3</v>
      </c>
      <c r="W345" s="380">
        <v>78456070</v>
      </c>
      <c r="X345" s="380">
        <v>105</v>
      </c>
      <c r="Y345" s="226" t="s">
        <v>149</v>
      </c>
      <c r="Z345" s="44">
        <v>649463</v>
      </c>
      <c r="AA345" s="43">
        <f>IFERROR(Z345/W345,"-")</f>
        <v>8.2780465552251079E-3</v>
      </c>
      <c r="AB345" s="44">
        <v>26</v>
      </c>
      <c r="AC345" s="43">
        <f>IFERROR(AB345/X345,"-")</f>
        <v>0.24761904761904763</v>
      </c>
      <c r="AD345" s="186">
        <f t="shared" si="157"/>
        <v>24979.346153846152</v>
      </c>
      <c r="AE345" s="198">
        <f>IFERROR(AB345/$BA$25,0)</f>
        <v>1.8954581905664505E-3</v>
      </c>
      <c r="AF345" s="380">
        <v>162696900</v>
      </c>
      <c r="AG345" s="380">
        <v>129</v>
      </c>
      <c r="AH345" s="226" t="s">
        <v>149</v>
      </c>
      <c r="AI345" s="44">
        <v>3285697</v>
      </c>
      <c r="AJ345" s="43">
        <f>IFERROR(AI345/AF345,"-")</f>
        <v>2.0195203473452782E-2</v>
      </c>
      <c r="AK345" s="44">
        <v>39</v>
      </c>
      <c r="AL345" s="43">
        <f>IFERROR(AK345/AG345,"-")</f>
        <v>0.30232558139534882</v>
      </c>
      <c r="AM345" s="186">
        <f t="shared" si="158"/>
        <v>84248.641025641031</v>
      </c>
      <c r="AN345" s="198">
        <f>IFERROR(AK345/$BA$25,0)</f>
        <v>2.8431872858496756E-3</v>
      </c>
      <c r="AO345" s="380">
        <f>SUM(E345,N345,W345,AF345)</f>
        <v>1347241020</v>
      </c>
      <c r="AP345" s="400">
        <f>SUM(F345,O345,X345,AG345)</f>
        <v>1734</v>
      </c>
      <c r="AQ345" s="226" t="s">
        <v>149</v>
      </c>
      <c r="AR345" s="44">
        <f t="shared" ref="AR345:AR360" si="166">SUM(H345,Q345,Z345,AI345)</f>
        <v>20501636</v>
      </c>
      <c r="AS345" s="43">
        <f>IFERROR(AR345/AO345,"-")</f>
        <v>1.5217496866299394E-2</v>
      </c>
      <c r="AT345" s="44">
        <f t="shared" si="154"/>
        <v>349</v>
      </c>
      <c r="AU345" s="43">
        <f>IFERROR(AT345/AP345,"-")</f>
        <v>0.20126874279123413</v>
      </c>
      <c r="AV345" s="186">
        <f t="shared" si="159"/>
        <v>58743.942693409743</v>
      </c>
      <c r="AW345" s="198">
        <f>IFERROR(AT345/$BA$25,0)</f>
        <v>2.5442881096449661E-2</v>
      </c>
      <c r="AX345" s="217"/>
      <c r="BE345" s="277"/>
      <c r="BG345" s="142"/>
      <c r="BH345" s="264"/>
    </row>
    <row r="346" spans="2:60" s="20" customFormat="1">
      <c r="B346" s="381"/>
      <c r="C346" s="383"/>
      <c r="D346" s="383"/>
      <c r="E346" s="371"/>
      <c r="F346" s="371"/>
      <c r="G346" s="227" t="s">
        <v>150</v>
      </c>
      <c r="H346" s="46">
        <v>22812723</v>
      </c>
      <c r="I346" s="45">
        <f>IFERROR(H346/E345,"-")</f>
        <v>2.384046319678252E-2</v>
      </c>
      <c r="J346" s="46">
        <v>346</v>
      </c>
      <c r="K346" s="45">
        <f>IFERROR(J346/F345,"-")</f>
        <v>0.26697530864197533</v>
      </c>
      <c r="L346" s="187">
        <f t="shared" si="155"/>
        <v>65932.725433526008</v>
      </c>
      <c r="M346" s="199">
        <f t="shared" ref="M346:M361" si="167">IFERROR(J346/$BA$25,0)</f>
        <v>2.5224174382153533E-2</v>
      </c>
      <c r="N346" s="371"/>
      <c r="O346" s="371"/>
      <c r="P346" s="227" t="s">
        <v>150</v>
      </c>
      <c r="Q346" s="46">
        <v>3722199</v>
      </c>
      <c r="R346" s="45">
        <f>IFERROR(Q346/N345,"-")</f>
        <v>2.4948196050969349E-2</v>
      </c>
      <c r="S346" s="46">
        <v>61</v>
      </c>
      <c r="T346" s="45">
        <f>IFERROR(S346/O345,"-")</f>
        <v>0.29901960784313725</v>
      </c>
      <c r="U346" s="187">
        <f t="shared" si="156"/>
        <v>61019.655737704918</v>
      </c>
      <c r="V346" s="199">
        <f t="shared" ref="V346:V361" si="168">IFERROR(S346/$BA$25,0)</f>
        <v>4.4470365240212879E-3</v>
      </c>
      <c r="W346" s="371"/>
      <c r="X346" s="371"/>
      <c r="Y346" s="227" t="s">
        <v>150</v>
      </c>
      <c r="Z346" s="46">
        <v>3801827</v>
      </c>
      <c r="AA346" s="45">
        <f>IFERROR(Z346/W345,"-")</f>
        <v>4.8458035178157659E-2</v>
      </c>
      <c r="AB346" s="46">
        <v>35</v>
      </c>
      <c r="AC346" s="45">
        <f>IFERROR(AB346/X345,"-")</f>
        <v>0.33333333333333331</v>
      </c>
      <c r="AD346" s="187">
        <f t="shared" si="157"/>
        <v>108623.62857142858</v>
      </c>
      <c r="AE346" s="199">
        <f t="shared" ref="AE346:AE361" si="169">IFERROR(AB346/$BA$25,0)</f>
        <v>2.5515783334548372E-3</v>
      </c>
      <c r="AF346" s="371"/>
      <c r="AG346" s="371"/>
      <c r="AH346" s="227" t="s">
        <v>150</v>
      </c>
      <c r="AI346" s="46">
        <v>5284611</v>
      </c>
      <c r="AJ346" s="45">
        <f>IFERROR(AI346/AF345,"-")</f>
        <v>3.2481325704423379E-2</v>
      </c>
      <c r="AK346" s="46">
        <v>64</v>
      </c>
      <c r="AL346" s="45">
        <f>IFERROR(AK346/AG345,"-")</f>
        <v>0.49612403100775193</v>
      </c>
      <c r="AM346" s="187">
        <f t="shared" si="158"/>
        <v>82572.046875</v>
      </c>
      <c r="AN346" s="199">
        <f t="shared" ref="AN346:AN361" si="170">IFERROR(AK346/$BA$25,0)</f>
        <v>4.6657432383174161E-3</v>
      </c>
      <c r="AO346" s="371"/>
      <c r="AP346" s="401"/>
      <c r="AQ346" s="227" t="s">
        <v>150</v>
      </c>
      <c r="AR346" s="46">
        <f t="shared" si="166"/>
        <v>35621360</v>
      </c>
      <c r="AS346" s="45">
        <f>IFERROR(AR346/AO345,"-")</f>
        <v>2.6440228193170663E-2</v>
      </c>
      <c r="AT346" s="46">
        <f t="shared" si="154"/>
        <v>506</v>
      </c>
      <c r="AU346" s="45">
        <f>IFERROR(AT346/AP345,"-")</f>
        <v>0.29181084198385238</v>
      </c>
      <c r="AV346" s="187">
        <f t="shared" si="159"/>
        <v>70397.944664031616</v>
      </c>
      <c r="AW346" s="199">
        <f t="shared" ref="AW346:AW361" si="171">IFERROR(AT346/$BA$25,0)</f>
        <v>3.6888532477947072E-2</v>
      </c>
      <c r="AX346" s="217"/>
      <c r="BE346" s="277"/>
      <c r="BG346" s="142"/>
      <c r="BH346" s="264"/>
    </row>
    <row r="347" spans="2:60" s="20" customFormat="1">
      <c r="B347" s="381"/>
      <c r="C347" s="383"/>
      <c r="D347" s="383"/>
      <c r="E347" s="371"/>
      <c r="F347" s="371"/>
      <c r="G347" s="228" t="s">
        <v>151</v>
      </c>
      <c r="H347" s="46">
        <v>18362062</v>
      </c>
      <c r="I347" s="45">
        <f>IFERROR(H347/E345,"-")</f>
        <v>1.9189294646151572E-2</v>
      </c>
      <c r="J347" s="46">
        <v>434</v>
      </c>
      <c r="K347" s="45">
        <f>IFERROR(J347/F345,"-")</f>
        <v>0.33487654320987653</v>
      </c>
      <c r="L347" s="187">
        <f t="shared" si="155"/>
        <v>42308.898617511521</v>
      </c>
      <c r="M347" s="199">
        <f t="shared" si="167"/>
        <v>3.163957133483998E-2</v>
      </c>
      <c r="N347" s="371"/>
      <c r="O347" s="371"/>
      <c r="P347" s="228" t="s">
        <v>151</v>
      </c>
      <c r="Q347" s="46">
        <v>2727653</v>
      </c>
      <c r="R347" s="45">
        <f>IFERROR(Q347/N345,"-")</f>
        <v>1.8282209468922724E-2</v>
      </c>
      <c r="S347" s="46">
        <v>74</v>
      </c>
      <c r="T347" s="45">
        <f>IFERROR(S347/O345,"-")</f>
        <v>0.36274509803921567</v>
      </c>
      <c r="U347" s="187">
        <f t="shared" si="156"/>
        <v>36860.175675675673</v>
      </c>
      <c r="V347" s="199">
        <f t="shared" si="168"/>
        <v>5.3947656193045123E-3</v>
      </c>
      <c r="W347" s="371"/>
      <c r="X347" s="371"/>
      <c r="Y347" s="228" t="s">
        <v>151</v>
      </c>
      <c r="Z347" s="46">
        <v>1074511</v>
      </c>
      <c r="AA347" s="45">
        <f>IFERROR(Z347/W345,"-")</f>
        <v>1.3695702575976595E-2</v>
      </c>
      <c r="AB347" s="46">
        <v>35</v>
      </c>
      <c r="AC347" s="45">
        <f>IFERROR(AB347/X345,"-")</f>
        <v>0.33333333333333331</v>
      </c>
      <c r="AD347" s="187">
        <f t="shared" si="157"/>
        <v>30700.314285714285</v>
      </c>
      <c r="AE347" s="199">
        <f t="shared" si="169"/>
        <v>2.5515783334548372E-3</v>
      </c>
      <c r="AF347" s="371"/>
      <c r="AG347" s="371"/>
      <c r="AH347" s="228" t="s">
        <v>151</v>
      </c>
      <c r="AI347" s="46">
        <v>2100898</v>
      </c>
      <c r="AJ347" s="45">
        <f>IFERROR(AI347/AF345,"-")</f>
        <v>1.2912956546805748E-2</v>
      </c>
      <c r="AK347" s="46">
        <v>51</v>
      </c>
      <c r="AL347" s="45">
        <f>IFERROR(AK347/AG345,"-")</f>
        <v>0.39534883720930231</v>
      </c>
      <c r="AM347" s="187">
        <f t="shared" si="158"/>
        <v>41194.078431372553</v>
      </c>
      <c r="AN347" s="199">
        <f t="shared" si="170"/>
        <v>3.7180141430341912E-3</v>
      </c>
      <c r="AO347" s="371"/>
      <c r="AP347" s="401"/>
      <c r="AQ347" s="228" t="s">
        <v>151</v>
      </c>
      <c r="AR347" s="46">
        <f t="shared" si="166"/>
        <v>24265124</v>
      </c>
      <c r="AS347" s="45">
        <f>IFERROR(AR347/AO345,"-")</f>
        <v>1.8010974754910595E-2</v>
      </c>
      <c r="AT347" s="46">
        <f t="shared" si="154"/>
        <v>594</v>
      </c>
      <c r="AU347" s="45">
        <f>IFERROR(AT347/AP345,"-")</f>
        <v>0.34256055363321797</v>
      </c>
      <c r="AV347" s="187">
        <f t="shared" si="159"/>
        <v>40850.377104377105</v>
      </c>
      <c r="AW347" s="199">
        <f t="shared" si="171"/>
        <v>4.330392943063352E-2</v>
      </c>
      <c r="AX347" s="217"/>
      <c r="BE347" s="277"/>
      <c r="BG347" s="142"/>
      <c r="BH347" s="264"/>
    </row>
    <row r="348" spans="2:60" s="20" customFormat="1">
      <c r="B348" s="381"/>
      <c r="C348" s="383"/>
      <c r="D348" s="383"/>
      <c r="E348" s="371"/>
      <c r="F348" s="371"/>
      <c r="G348" s="228" t="s">
        <v>152</v>
      </c>
      <c r="H348" s="46">
        <v>7755427</v>
      </c>
      <c r="I348" s="45">
        <f>IFERROR(H348/E345,"-")</f>
        <v>8.1048181740002497E-3</v>
      </c>
      <c r="J348" s="46">
        <v>92</v>
      </c>
      <c r="K348" s="45">
        <f>IFERROR(J348/F345,"-")</f>
        <v>7.098765432098765E-2</v>
      </c>
      <c r="L348" s="187">
        <f t="shared" si="155"/>
        <v>84298.119565217392</v>
      </c>
      <c r="M348" s="199">
        <f t="shared" si="167"/>
        <v>6.7070059050812862E-3</v>
      </c>
      <c r="N348" s="371"/>
      <c r="O348" s="371"/>
      <c r="P348" s="228" t="s">
        <v>152</v>
      </c>
      <c r="Q348" s="46">
        <v>1555500</v>
      </c>
      <c r="R348" s="45">
        <f>IFERROR(Q348/N345,"-")</f>
        <v>1.0425804465930709E-2</v>
      </c>
      <c r="S348" s="46">
        <v>12</v>
      </c>
      <c r="T348" s="45">
        <f>IFERROR(S348/O345,"-")</f>
        <v>5.8823529411764705E-2</v>
      </c>
      <c r="U348" s="187">
        <f t="shared" si="156"/>
        <v>129625</v>
      </c>
      <c r="V348" s="199">
        <f t="shared" si="168"/>
        <v>8.7482685718451552E-4</v>
      </c>
      <c r="W348" s="371"/>
      <c r="X348" s="371"/>
      <c r="Y348" s="228" t="s">
        <v>152</v>
      </c>
      <c r="Z348" s="46">
        <v>171430</v>
      </c>
      <c r="AA348" s="45">
        <f>IFERROR(Z348/W345,"-")</f>
        <v>2.1850444458918219E-3</v>
      </c>
      <c r="AB348" s="46">
        <v>5</v>
      </c>
      <c r="AC348" s="45">
        <f>IFERROR(AB348/X345,"-")</f>
        <v>4.7619047619047616E-2</v>
      </c>
      <c r="AD348" s="187">
        <f t="shared" si="157"/>
        <v>34286</v>
      </c>
      <c r="AE348" s="199">
        <f t="shared" si="169"/>
        <v>3.6451119049354816E-4</v>
      </c>
      <c r="AF348" s="371"/>
      <c r="AG348" s="371"/>
      <c r="AH348" s="228" t="s">
        <v>152</v>
      </c>
      <c r="AI348" s="46">
        <v>98061</v>
      </c>
      <c r="AJ348" s="45">
        <f>IFERROR(AI348/AF345,"-")</f>
        <v>6.0272199408839381E-4</v>
      </c>
      <c r="AK348" s="46">
        <v>9</v>
      </c>
      <c r="AL348" s="45">
        <f>IFERROR(AK348/AG345,"-")</f>
        <v>6.9767441860465115E-2</v>
      </c>
      <c r="AM348" s="187">
        <f t="shared" si="158"/>
        <v>10895.666666666666</v>
      </c>
      <c r="AN348" s="199">
        <f t="shared" si="170"/>
        <v>6.5612014288838672E-4</v>
      </c>
      <c r="AO348" s="371"/>
      <c r="AP348" s="401"/>
      <c r="AQ348" s="228" t="s">
        <v>152</v>
      </c>
      <c r="AR348" s="46">
        <f t="shared" si="166"/>
        <v>9580418</v>
      </c>
      <c r="AS348" s="45">
        <f>IFERROR(AR348/AO345,"-")</f>
        <v>7.1111388814452817E-3</v>
      </c>
      <c r="AT348" s="46">
        <f t="shared" si="154"/>
        <v>118</v>
      </c>
      <c r="AU348" s="45">
        <f>IFERROR(AT348/AP345,"-")</f>
        <v>6.8050749711649372E-2</v>
      </c>
      <c r="AV348" s="187">
        <f t="shared" si="159"/>
        <v>81189.983050847455</v>
      </c>
      <c r="AW348" s="199">
        <f t="shared" si="171"/>
        <v>8.6024640956477369E-3</v>
      </c>
      <c r="AX348" s="217"/>
      <c r="BE348" s="277"/>
      <c r="BG348" s="142"/>
      <c r="BH348" s="264"/>
    </row>
    <row r="349" spans="2:60" s="20" customFormat="1">
      <c r="B349" s="381"/>
      <c r="C349" s="383"/>
      <c r="D349" s="383"/>
      <c r="E349" s="371"/>
      <c r="F349" s="371"/>
      <c r="G349" s="228" t="s">
        <v>153</v>
      </c>
      <c r="H349" s="46">
        <v>27292721</v>
      </c>
      <c r="I349" s="45">
        <f>IFERROR(H349/E345,"-")</f>
        <v>2.8522290414018242E-2</v>
      </c>
      <c r="J349" s="46">
        <v>493</v>
      </c>
      <c r="K349" s="45">
        <f>IFERROR(J349/F345,"-")</f>
        <v>0.38040123456790126</v>
      </c>
      <c r="L349" s="187">
        <f t="shared" si="155"/>
        <v>55360.488843813386</v>
      </c>
      <c r="M349" s="199">
        <f t="shared" si="167"/>
        <v>3.5940803382663845E-2</v>
      </c>
      <c r="N349" s="371"/>
      <c r="O349" s="371"/>
      <c r="P349" s="228" t="s">
        <v>153</v>
      </c>
      <c r="Q349" s="46">
        <v>4880093</v>
      </c>
      <c r="R349" s="45">
        <f>IFERROR(Q349/N345,"-")</f>
        <v>3.2709029504054771E-2</v>
      </c>
      <c r="S349" s="46">
        <v>89</v>
      </c>
      <c r="T349" s="45">
        <f>IFERROR(S349/O345,"-")</f>
        <v>0.43627450980392157</v>
      </c>
      <c r="U349" s="187">
        <f t="shared" si="156"/>
        <v>54832.505617977527</v>
      </c>
      <c r="V349" s="199">
        <f t="shared" si="168"/>
        <v>6.4882991907851571E-3</v>
      </c>
      <c r="W349" s="371"/>
      <c r="X349" s="371"/>
      <c r="Y349" s="228" t="s">
        <v>153</v>
      </c>
      <c r="Z349" s="46">
        <v>2258281</v>
      </c>
      <c r="AA349" s="45">
        <f>IFERROR(Z349/W345,"-")</f>
        <v>2.8784018878335354E-2</v>
      </c>
      <c r="AB349" s="46">
        <v>44</v>
      </c>
      <c r="AC349" s="45">
        <f>IFERROR(AB349/X345,"-")</f>
        <v>0.41904761904761906</v>
      </c>
      <c r="AD349" s="187">
        <f t="shared" si="157"/>
        <v>51324.568181818184</v>
      </c>
      <c r="AE349" s="199">
        <f t="shared" si="169"/>
        <v>3.2076984763432237E-3</v>
      </c>
      <c r="AF349" s="371"/>
      <c r="AG349" s="371"/>
      <c r="AH349" s="228" t="s">
        <v>153</v>
      </c>
      <c r="AI349" s="46">
        <v>3166878</v>
      </c>
      <c r="AJ349" s="45">
        <f>IFERROR(AI349/AF345,"-")</f>
        <v>1.9464894537019453E-2</v>
      </c>
      <c r="AK349" s="46">
        <v>68</v>
      </c>
      <c r="AL349" s="45">
        <f>IFERROR(AK349/AG345,"-")</f>
        <v>0.52713178294573648</v>
      </c>
      <c r="AM349" s="187">
        <f t="shared" si="158"/>
        <v>46571.73529411765</v>
      </c>
      <c r="AN349" s="199">
        <f t="shared" si="170"/>
        <v>4.957352190712255E-3</v>
      </c>
      <c r="AO349" s="371"/>
      <c r="AP349" s="401"/>
      <c r="AQ349" s="228" t="s">
        <v>153</v>
      </c>
      <c r="AR349" s="46">
        <f t="shared" si="166"/>
        <v>37597973</v>
      </c>
      <c r="AS349" s="45">
        <f>IFERROR(AR349/AO345,"-")</f>
        <v>2.7907384381749303E-2</v>
      </c>
      <c r="AT349" s="46">
        <f t="shared" si="154"/>
        <v>694</v>
      </c>
      <c r="AU349" s="45">
        <f>IFERROR(AT349/AP345,"-")</f>
        <v>0.40023068050749711</v>
      </c>
      <c r="AV349" s="187">
        <f t="shared" si="159"/>
        <v>54175.753602305478</v>
      </c>
      <c r="AW349" s="199">
        <f t="shared" si="171"/>
        <v>5.059415324050448E-2</v>
      </c>
      <c r="AX349" s="217"/>
      <c r="BE349" s="277"/>
      <c r="BG349" s="142"/>
      <c r="BH349" s="264"/>
    </row>
    <row r="350" spans="2:60" s="20" customFormat="1">
      <c r="B350" s="381"/>
      <c r="C350" s="383"/>
      <c r="D350" s="383"/>
      <c r="E350" s="371"/>
      <c r="F350" s="371"/>
      <c r="G350" s="228" t="s">
        <v>154</v>
      </c>
      <c r="H350" s="46">
        <v>37676317</v>
      </c>
      <c r="I350" s="45">
        <f>IFERROR(H350/E345,"-")</f>
        <v>3.9373679714991131E-2</v>
      </c>
      <c r="J350" s="46">
        <v>545</v>
      </c>
      <c r="K350" s="45">
        <f>IFERROR(J350/F345,"-")</f>
        <v>0.42052469135802467</v>
      </c>
      <c r="L350" s="187">
        <f t="shared" si="155"/>
        <v>69130.856880733947</v>
      </c>
      <c r="M350" s="199">
        <f t="shared" si="167"/>
        <v>3.9731719763796747E-2</v>
      </c>
      <c r="N350" s="371"/>
      <c r="O350" s="371"/>
      <c r="P350" s="228" t="s">
        <v>154</v>
      </c>
      <c r="Q350" s="46">
        <v>8240433</v>
      </c>
      <c r="R350" s="45">
        <f>IFERROR(Q350/N345,"-")</f>
        <v>5.523185031989894E-2</v>
      </c>
      <c r="S350" s="46">
        <v>101</v>
      </c>
      <c r="T350" s="45">
        <f>IFERROR(S350/O345,"-")</f>
        <v>0.49509803921568629</v>
      </c>
      <c r="U350" s="187">
        <f t="shared" si="156"/>
        <v>81588.445544554459</v>
      </c>
      <c r="V350" s="199">
        <f t="shared" si="168"/>
        <v>7.3631260479696727E-3</v>
      </c>
      <c r="W350" s="371"/>
      <c r="X350" s="371"/>
      <c r="Y350" s="228" t="s">
        <v>154</v>
      </c>
      <c r="Z350" s="46">
        <v>4038183</v>
      </c>
      <c r="AA350" s="45">
        <f>IFERROR(Z350/W345,"-")</f>
        <v>5.1470625536048392E-2</v>
      </c>
      <c r="AB350" s="46">
        <v>48</v>
      </c>
      <c r="AC350" s="45">
        <f>IFERROR(AB350/X345,"-")</f>
        <v>0.45714285714285713</v>
      </c>
      <c r="AD350" s="187">
        <f t="shared" si="157"/>
        <v>84128.8125</v>
      </c>
      <c r="AE350" s="199">
        <f t="shared" si="169"/>
        <v>3.4993074287380621E-3</v>
      </c>
      <c r="AF350" s="371"/>
      <c r="AG350" s="371"/>
      <c r="AH350" s="228" t="s">
        <v>154</v>
      </c>
      <c r="AI350" s="46">
        <v>6497541</v>
      </c>
      <c r="AJ350" s="45">
        <f>IFERROR(AI350/AF345,"-")</f>
        <v>3.9936476970366369E-2</v>
      </c>
      <c r="AK350" s="46">
        <v>67</v>
      </c>
      <c r="AL350" s="45">
        <f>IFERROR(AK350/AG345,"-")</f>
        <v>0.51937984496124034</v>
      </c>
      <c r="AM350" s="187">
        <f t="shared" si="158"/>
        <v>96978.223880597012</v>
      </c>
      <c r="AN350" s="199">
        <f t="shared" si="170"/>
        <v>4.8844499526135452E-3</v>
      </c>
      <c r="AO350" s="371"/>
      <c r="AP350" s="401"/>
      <c r="AQ350" s="228" t="s">
        <v>154</v>
      </c>
      <c r="AR350" s="46">
        <f t="shared" si="166"/>
        <v>56452474</v>
      </c>
      <c r="AS350" s="45">
        <f>IFERROR(AR350/AO345,"-")</f>
        <v>4.1902282636851425E-2</v>
      </c>
      <c r="AT350" s="46">
        <f t="shared" si="154"/>
        <v>761</v>
      </c>
      <c r="AU350" s="45">
        <f>IFERROR(AT350/AP345,"-")</f>
        <v>0.43886966551326412</v>
      </c>
      <c r="AV350" s="187">
        <f t="shared" si="159"/>
        <v>74181.963206307497</v>
      </c>
      <c r="AW350" s="199">
        <f t="shared" si="171"/>
        <v>5.547860319311803E-2</v>
      </c>
      <c r="AX350" s="217"/>
      <c r="BE350" s="277"/>
      <c r="BG350" s="142"/>
      <c r="BH350" s="264"/>
    </row>
    <row r="351" spans="2:60" s="20" customFormat="1">
      <c r="B351" s="381"/>
      <c r="C351" s="383"/>
      <c r="D351" s="383"/>
      <c r="E351" s="371"/>
      <c r="F351" s="371"/>
      <c r="G351" s="228" t="s">
        <v>155</v>
      </c>
      <c r="H351" s="46">
        <v>18864530</v>
      </c>
      <c r="I351" s="45">
        <f>IFERROR(H351/E345,"-")</f>
        <v>1.9714399424812189E-2</v>
      </c>
      <c r="J351" s="46">
        <v>140</v>
      </c>
      <c r="K351" s="45">
        <f>IFERROR(J351/F345,"-")</f>
        <v>0.10802469135802469</v>
      </c>
      <c r="L351" s="187">
        <f t="shared" si="155"/>
        <v>134746.64285714287</v>
      </c>
      <c r="M351" s="199">
        <f t="shared" si="167"/>
        <v>1.0206313333819349E-2</v>
      </c>
      <c r="N351" s="371"/>
      <c r="O351" s="371"/>
      <c r="P351" s="228" t="s">
        <v>155</v>
      </c>
      <c r="Q351" s="46">
        <v>1790400</v>
      </c>
      <c r="R351" s="45">
        <f>IFERROR(Q351/N345,"-")</f>
        <v>1.2000231639860073E-2</v>
      </c>
      <c r="S351" s="46">
        <v>29</v>
      </c>
      <c r="T351" s="45">
        <f>IFERROR(S351/O345,"-")</f>
        <v>0.14215686274509803</v>
      </c>
      <c r="U351" s="187">
        <f t="shared" si="156"/>
        <v>61737.931034482761</v>
      </c>
      <c r="V351" s="199">
        <f t="shared" si="168"/>
        <v>2.1141649048625794E-3</v>
      </c>
      <c r="W351" s="371"/>
      <c r="X351" s="371"/>
      <c r="Y351" s="228" t="s">
        <v>155</v>
      </c>
      <c r="Z351" s="46">
        <v>1446907</v>
      </c>
      <c r="AA351" s="45">
        <f>IFERROR(Z351/W345,"-")</f>
        <v>1.8442256921612311E-2</v>
      </c>
      <c r="AB351" s="46">
        <v>19</v>
      </c>
      <c r="AC351" s="45">
        <f>IFERROR(AB351/X345,"-")</f>
        <v>0.18095238095238095</v>
      </c>
      <c r="AD351" s="187">
        <f t="shared" si="157"/>
        <v>76153</v>
      </c>
      <c r="AE351" s="199">
        <f t="shared" si="169"/>
        <v>1.3851425238754829E-3</v>
      </c>
      <c r="AF351" s="371"/>
      <c r="AG351" s="371"/>
      <c r="AH351" s="228" t="s">
        <v>155</v>
      </c>
      <c r="AI351" s="46">
        <v>1050718</v>
      </c>
      <c r="AJ351" s="45">
        <f>IFERROR(AI351/AF345,"-")</f>
        <v>6.4581316546289446E-3</v>
      </c>
      <c r="AK351" s="46">
        <v>25</v>
      </c>
      <c r="AL351" s="45">
        <f>IFERROR(AK351/AG345,"-")</f>
        <v>0.19379844961240311</v>
      </c>
      <c r="AM351" s="187">
        <f t="shared" si="158"/>
        <v>42028.72</v>
      </c>
      <c r="AN351" s="199">
        <f t="shared" si="170"/>
        <v>1.8225559524677408E-3</v>
      </c>
      <c r="AO351" s="371"/>
      <c r="AP351" s="401"/>
      <c r="AQ351" s="228" t="s">
        <v>155</v>
      </c>
      <c r="AR351" s="46">
        <f t="shared" si="166"/>
        <v>23152555</v>
      </c>
      <c r="AS351" s="45">
        <f>IFERROR(AR351/AO345,"-")</f>
        <v>1.7185161865098199E-2</v>
      </c>
      <c r="AT351" s="46">
        <f t="shared" si="154"/>
        <v>213</v>
      </c>
      <c r="AU351" s="45">
        <f>IFERROR(AT351/AP345,"-")</f>
        <v>0.12283737024221453</v>
      </c>
      <c r="AV351" s="187">
        <f t="shared" si="159"/>
        <v>108697.44131455399</v>
      </c>
      <c r="AW351" s="199">
        <f t="shared" si="171"/>
        <v>1.5528176715025151E-2</v>
      </c>
      <c r="AX351" s="217"/>
      <c r="BE351" s="277"/>
      <c r="BG351" s="142"/>
      <c r="BH351" s="264"/>
    </row>
    <row r="352" spans="2:60" s="20" customFormat="1">
      <c r="B352" s="381"/>
      <c r="C352" s="383"/>
      <c r="D352" s="383"/>
      <c r="E352" s="371"/>
      <c r="F352" s="371"/>
      <c r="G352" s="228" t="s">
        <v>165</v>
      </c>
      <c r="H352" s="46">
        <v>0</v>
      </c>
      <c r="I352" s="45">
        <f>IFERROR(H352/E345,"-")</f>
        <v>0</v>
      </c>
      <c r="J352" s="46">
        <v>0</v>
      </c>
      <c r="K352" s="45">
        <f>IFERROR(J352/F345,"-")</f>
        <v>0</v>
      </c>
      <c r="L352" s="187" t="str">
        <f t="shared" si="155"/>
        <v>-</v>
      </c>
      <c r="M352" s="199">
        <f t="shared" si="167"/>
        <v>0</v>
      </c>
      <c r="N352" s="371"/>
      <c r="O352" s="371"/>
      <c r="P352" s="228" t="s">
        <v>165</v>
      </c>
      <c r="Q352" s="46">
        <v>0</v>
      </c>
      <c r="R352" s="45">
        <f>IFERROR(Q352/N345,"-")</f>
        <v>0</v>
      </c>
      <c r="S352" s="46">
        <v>0</v>
      </c>
      <c r="T352" s="45">
        <f>IFERROR(S352/O345,"-")</f>
        <v>0</v>
      </c>
      <c r="U352" s="187" t="str">
        <f t="shared" si="156"/>
        <v>-</v>
      </c>
      <c r="V352" s="199">
        <f t="shared" si="168"/>
        <v>0</v>
      </c>
      <c r="W352" s="371"/>
      <c r="X352" s="371"/>
      <c r="Y352" s="228" t="s">
        <v>165</v>
      </c>
      <c r="Z352" s="46">
        <v>0</v>
      </c>
      <c r="AA352" s="45">
        <f>IFERROR(Z352/W345,"-")</f>
        <v>0</v>
      </c>
      <c r="AB352" s="46">
        <v>0</v>
      </c>
      <c r="AC352" s="45">
        <f>IFERROR(AB352/X345,"-")</f>
        <v>0</v>
      </c>
      <c r="AD352" s="187" t="str">
        <f t="shared" si="157"/>
        <v>-</v>
      </c>
      <c r="AE352" s="199">
        <f t="shared" si="169"/>
        <v>0</v>
      </c>
      <c r="AF352" s="371"/>
      <c r="AG352" s="371"/>
      <c r="AH352" s="228" t="s">
        <v>165</v>
      </c>
      <c r="AI352" s="46">
        <v>0</v>
      </c>
      <c r="AJ352" s="45">
        <f>IFERROR(AI352/AF345,"-")</f>
        <v>0</v>
      </c>
      <c r="AK352" s="46">
        <v>0</v>
      </c>
      <c r="AL352" s="45">
        <f>IFERROR(AK352/AG345,"-")</f>
        <v>0</v>
      </c>
      <c r="AM352" s="187" t="str">
        <f t="shared" si="158"/>
        <v>-</v>
      </c>
      <c r="AN352" s="199">
        <f t="shared" si="170"/>
        <v>0</v>
      </c>
      <c r="AO352" s="371"/>
      <c r="AP352" s="401"/>
      <c r="AQ352" s="228" t="s">
        <v>165</v>
      </c>
      <c r="AR352" s="46">
        <f t="shared" si="166"/>
        <v>0</v>
      </c>
      <c r="AS352" s="45">
        <f>IFERROR(AR352/AO345,"-")</f>
        <v>0</v>
      </c>
      <c r="AT352" s="46">
        <f t="shared" si="154"/>
        <v>0</v>
      </c>
      <c r="AU352" s="45">
        <f>IFERROR(AT352/AP345,"-")</f>
        <v>0</v>
      </c>
      <c r="AV352" s="187" t="str">
        <f t="shared" si="159"/>
        <v>-</v>
      </c>
      <c r="AW352" s="199">
        <f t="shared" si="171"/>
        <v>0</v>
      </c>
      <c r="AX352" s="217"/>
      <c r="BE352" s="277"/>
      <c r="BG352" s="142"/>
      <c r="BH352" s="264"/>
    </row>
    <row r="353" spans="2:60" s="20" customFormat="1">
      <c r="B353" s="381"/>
      <c r="C353" s="383"/>
      <c r="D353" s="383"/>
      <c r="E353" s="371"/>
      <c r="F353" s="371"/>
      <c r="G353" s="228" t="s">
        <v>156</v>
      </c>
      <c r="H353" s="46">
        <v>352699</v>
      </c>
      <c r="I353" s="45">
        <f>IFERROR(H353/E345,"-")</f>
        <v>3.6858850778322247E-4</v>
      </c>
      <c r="J353" s="46">
        <v>16</v>
      </c>
      <c r="K353" s="45">
        <f>IFERROR(J353/F345,"-")</f>
        <v>1.2345679012345678E-2</v>
      </c>
      <c r="L353" s="187">
        <f t="shared" si="155"/>
        <v>22043.6875</v>
      </c>
      <c r="M353" s="199">
        <f t="shared" si="167"/>
        <v>1.166435809579354E-3</v>
      </c>
      <c r="N353" s="371"/>
      <c r="O353" s="371"/>
      <c r="P353" s="228" t="s">
        <v>156</v>
      </c>
      <c r="Q353" s="46">
        <v>15731</v>
      </c>
      <c r="R353" s="45">
        <f>IFERROR(Q353/N345,"-")</f>
        <v>1.0543769209486082E-4</v>
      </c>
      <c r="S353" s="46">
        <v>2</v>
      </c>
      <c r="T353" s="45">
        <f>IFERROR(S353/O345,"-")</f>
        <v>9.8039215686274508E-3</v>
      </c>
      <c r="U353" s="187">
        <f t="shared" si="156"/>
        <v>7865.5</v>
      </c>
      <c r="V353" s="199">
        <f t="shared" si="168"/>
        <v>1.4580447619741925E-4</v>
      </c>
      <c r="W353" s="371"/>
      <c r="X353" s="371"/>
      <c r="Y353" s="228" t="s">
        <v>156</v>
      </c>
      <c r="Z353" s="46">
        <v>0</v>
      </c>
      <c r="AA353" s="45">
        <f>IFERROR(Z353/W345,"-")</f>
        <v>0</v>
      </c>
      <c r="AB353" s="46">
        <v>0</v>
      </c>
      <c r="AC353" s="45">
        <f>IFERROR(AB353/X345,"-")</f>
        <v>0</v>
      </c>
      <c r="AD353" s="187" t="str">
        <f t="shared" si="157"/>
        <v>-</v>
      </c>
      <c r="AE353" s="199">
        <f t="shared" si="169"/>
        <v>0</v>
      </c>
      <c r="AF353" s="371"/>
      <c r="AG353" s="371"/>
      <c r="AH353" s="228" t="s">
        <v>156</v>
      </c>
      <c r="AI353" s="46">
        <v>11925</v>
      </c>
      <c r="AJ353" s="45">
        <f>IFERROR(AI353/AF345,"-")</f>
        <v>7.3295803423421103E-5</v>
      </c>
      <c r="AK353" s="46">
        <v>1</v>
      </c>
      <c r="AL353" s="45">
        <f>IFERROR(AK353/AG345,"-")</f>
        <v>7.7519379844961239E-3</v>
      </c>
      <c r="AM353" s="187">
        <f t="shared" si="158"/>
        <v>11925</v>
      </c>
      <c r="AN353" s="199">
        <f t="shared" si="170"/>
        <v>7.2902238098709627E-5</v>
      </c>
      <c r="AO353" s="371"/>
      <c r="AP353" s="401"/>
      <c r="AQ353" s="228" t="s">
        <v>156</v>
      </c>
      <c r="AR353" s="46">
        <f t="shared" si="166"/>
        <v>380355</v>
      </c>
      <c r="AS353" s="45">
        <f>IFERROR(AR353/AO345,"-")</f>
        <v>2.8232142159685723E-4</v>
      </c>
      <c r="AT353" s="46">
        <f t="shared" si="154"/>
        <v>19</v>
      </c>
      <c r="AU353" s="45">
        <f>IFERROR(AT353/AP345,"-")</f>
        <v>1.0957324106113034E-2</v>
      </c>
      <c r="AV353" s="187">
        <f t="shared" si="159"/>
        <v>20018.684210526317</v>
      </c>
      <c r="AW353" s="199">
        <f t="shared" si="171"/>
        <v>1.3851425238754829E-3</v>
      </c>
      <c r="AX353" s="217"/>
      <c r="BE353" s="277"/>
      <c r="BG353" s="142"/>
      <c r="BH353" s="264"/>
    </row>
    <row r="354" spans="2:60" s="20" customFormat="1">
      <c r="B354" s="381"/>
      <c r="C354" s="383"/>
      <c r="D354" s="383"/>
      <c r="E354" s="371"/>
      <c r="F354" s="371"/>
      <c r="G354" s="228" t="s">
        <v>157</v>
      </c>
      <c r="H354" s="46">
        <v>475881</v>
      </c>
      <c r="I354" s="45">
        <f>IFERROR(H354/E345,"-")</f>
        <v>4.9732000281369577E-4</v>
      </c>
      <c r="J354" s="46">
        <v>43</v>
      </c>
      <c r="K354" s="45">
        <f>IFERROR(J354/F345,"-")</f>
        <v>3.3179012345679014E-2</v>
      </c>
      <c r="L354" s="187">
        <f t="shared" si="155"/>
        <v>11067</v>
      </c>
      <c r="M354" s="199">
        <f t="shared" si="167"/>
        <v>3.134796238244514E-3</v>
      </c>
      <c r="N354" s="371"/>
      <c r="O354" s="371"/>
      <c r="P354" s="228" t="s">
        <v>157</v>
      </c>
      <c r="Q354" s="46">
        <v>155630</v>
      </c>
      <c r="R354" s="45">
        <f>IFERROR(Q354/N345,"-")</f>
        <v>1.043116649972868E-3</v>
      </c>
      <c r="S354" s="46">
        <v>8</v>
      </c>
      <c r="T354" s="45">
        <f>IFERROR(S354/O345,"-")</f>
        <v>3.9215686274509803E-2</v>
      </c>
      <c r="U354" s="187">
        <f t="shared" si="156"/>
        <v>19453.75</v>
      </c>
      <c r="V354" s="199">
        <f t="shared" si="168"/>
        <v>5.8321790478967702E-4</v>
      </c>
      <c r="W354" s="371"/>
      <c r="X354" s="371"/>
      <c r="Y354" s="228" t="s">
        <v>157</v>
      </c>
      <c r="Z354" s="46">
        <v>298460</v>
      </c>
      <c r="AA354" s="45">
        <f>IFERROR(Z354/W345,"-")</f>
        <v>3.8041670963126243E-3</v>
      </c>
      <c r="AB354" s="46">
        <v>8</v>
      </c>
      <c r="AC354" s="45">
        <f>IFERROR(AB354/X345,"-")</f>
        <v>7.6190476190476197E-2</v>
      </c>
      <c r="AD354" s="187">
        <f t="shared" si="157"/>
        <v>37307.5</v>
      </c>
      <c r="AE354" s="199">
        <f t="shared" si="169"/>
        <v>5.8321790478967702E-4</v>
      </c>
      <c r="AF354" s="371"/>
      <c r="AG354" s="371"/>
      <c r="AH354" s="228" t="s">
        <v>157</v>
      </c>
      <c r="AI354" s="46">
        <v>190951</v>
      </c>
      <c r="AJ354" s="45">
        <f>IFERROR(AI354/AF345,"-")</f>
        <v>1.173660960964837E-3</v>
      </c>
      <c r="AK354" s="46">
        <v>9</v>
      </c>
      <c r="AL354" s="45">
        <f>IFERROR(AK354/AG345,"-")</f>
        <v>6.9767441860465115E-2</v>
      </c>
      <c r="AM354" s="187">
        <f t="shared" si="158"/>
        <v>21216.777777777777</v>
      </c>
      <c r="AN354" s="199">
        <f t="shared" si="170"/>
        <v>6.5612014288838672E-4</v>
      </c>
      <c r="AO354" s="371"/>
      <c r="AP354" s="401"/>
      <c r="AQ354" s="228" t="s">
        <v>157</v>
      </c>
      <c r="AR354" s="46">
        <f t="shared" si="166"/>
        <v>1120922</v>
      </c>
      <c r="AS354" s="45">
        <f>IFERROR(AR354/AO345,"-")</f>
        <v>8.3201296825121903E-4</v>
      </c>
      <c r="AT354" s="46">
        <f t="shared" si="154"/>
        <v>68</v>
      </c>
      <c r="AU354" s="45">
        <f>IFERROR(AT354/AP345,"-")</f>
        <v>3.9215686274509803E-2</v>
      </c>
      <c r="AV354" s="187">
        <f t="shared" si="159"/>
        <v>16484.147058823528</v>
      </c>
      <c r="AW354" s="199">
        <f t="shared" si="171"/>
        <v>4.957352190712255E-3</v>
      </c>
      <c r="AX354" s="217"/>
      <c r="BE354" s="277"/>
      <c r="BG354" s="142"/>
      <c r="BH354" s="264"/>
    </row>
    <row r="355" spans="2:60" s="20" customFormat="1">
      <c r="B355" s="381"/>
      <c r="C355" s="383"/>
      <c r="D355" s="383"/>
      <c r="E355" s="371"/>
      <c r="F355" s="371"/>
      <c r="G355" s="228" t="s">
        <v>158</v>
      </c>
      <c r="H355" s="46">
        <v>128392</v>
      </c>
      <c r="I355" s="45">
        <f>IFERROR(H355/E345,"-")</f>
        <v>1.3417621170262322E-4</v>
      </c>
      <c r="J355" s="46">
        <v>2</v>
      </c>
      <c r="K355" s="45">
        <f>IFERROR(J355/F345,"-")</f>
        <v>1.5432098765432098E-3</v>
      </c>
      <c r="L355" s="187">
        <f t="shared" si="155"/>
        <v>64196</v>
      </c>
      <c r="M355" s="199">
        <f t="shared" si="167"/>
        <v>1.4580447619741925E-4</v>
      </c>
      <c r="N355" s="371"/>
      <c r="O355" s="371"/>
      <c r="P355" s="228" t="s">
        <v>158</v>
      </c>
      <c r="Q355" s="46">
        <v>0</v>
      </c>
      <c r="R355" s="45">
        <f>IFERROR(Q355/N345,"-")</f>
        <v>0</v>
      </c>
      <c r="S355" s="46">
        <v>0</v>
      </c>
      <c r="T355" s="45">
        <f>IFERROR(S355/O345,"-")</f>
        <v>0</v>
      </c>
      <c r="U355" s="187" t="str">
        <f t="shared" si="156"/>
        <v>-</v>
      </c>
      <c r="V355" s="199">
        <f t="shared" si="168"/>
        <v>0</v>
      </c>
      <c r="W355" s="371"/>
      <c r="X355" s="371"/>
      <c r="Y355" s="228" t="s">
        <v>158</v>
      </c>
      <c r="Z355" s="46">
        <v>108297</v>
      </c>
      <c r="AA355" s="45">
        <f>IFERROR(Z355/W345,"-")</f>
        <v>1.380352087480293E-3</v>
      </c>
      <c r="AB355" s="46">
        <v>2</v>
      </c>
      <c r="AC355" s="45">
        <f>IFERROR(AB355/X345,"-")</f>
        <v>1.9047619047619049E-2</v>
      </c>
      <c r="AD355" s="187">
        <f t="shared" si="157"/>
        <v>54148.5</v>
      </c>
      <c r="AE355" s="199">
        <f t="shared" si="169"/>
        <v>1.4580447619741925E-4</v>
      </c>
      <c r="AF355" s="371"/>
      <c r="AG355" s="371"/>
      <c r="AH355" s="228" t="s">
        <v>158</v>
      </c>
      <c r="AI355" s="46">
        <v>53539</v>
      </c>
      <c r="AJ355" s="45">
        <f>IFERROR(AI355/AF345,"-")</f>
        <v>3.2907203517706853E-4</v>
      </c>
      <c r="AK355" s="46">
        <v>2</v>
      </c>
      <c r="AL355" s="45">
        <f>IFERROR(AK355/AG345,"-")</f>
        <v>1.5503875968992248E-2</v>
      </c>
      <c r="AM355" s="187">
        <f t="shared" si="158"/>
        <v>26769.5</v>
      </c>
      <c r="AN355" s="199">
        <f t="shared" si="170"/>
        <v>1.4580447619741925E-4</v>
      </c>
      <c r="AO355" s="371"/>
      <c r="AP355" s="401"/>
      <c r="AQ355" s="228" t="s">
        <v>158</v>
      </c>
      <c r="AR355" s="46">
        <f t="shared" si="166"/>
        <v>290228</v>
      </c>
      <c r="AS355" s="45">
        <f>IFERROR(AR355/AO345,"-")</f>
        <v>2.1542396326382638E-4</v>
      </c>
      <c r="AT355" s="46">
        <f t="shared" si="154"/>
        <v>6</v>
      </c>
      <c r="AU355" s="45">
        <f>IFERROR(AT355/AP345,"-")</f>
        <v>3.4602076124567475E-3</v>
      </c>
      <c r="AV355" s="187">
        <f t="shared" si="159"/>
        <v>48371.333333333336</v>
      </c>
      <c r="AW355" s="199">
        <f t="shared" si="171"/>
        <v>4.3741342859225776E-4</v>
      </c>
      <c r="AX355" s="217"/>
      <c r="BE355" s="277"/>
      <c r="BG355" s="142"/>
      <c r="BH355" s="264"/>
    </row>
    <row r="356" spans="2:60" s="20" customFormat="1">
      <c r="B356" s="381"/>
      <c r="C356" s="383"/>
      <c r="D356" s="383"/>
      <c r="E356" s="371"/>
      <c r="F356" s="371"/>
      <c r="G356" s="228" t="s">
        <v>159</v>
      </c>
      <c r="H356" s="46">
        <v>355909</v>
      </c>
      <c r="I356" s="45">
        <f>IFERROR(H356/E345,"-")</f>
        <v>3.71943122086025E-4</v>
      </c>
      <c r="J356" s="46">
        <v>10</v>
      </c>
      <c r="K356" s="45">
        <f>IFERROR(J356/F345,"-")</f>
        <v>7.716049382716049E-3</v>
      </c>
      <c r="L356" s="187">
        <f t="shared" si="155"/>
        <v>35590.9</v>
      </c>
      <c r="M356" s="199">
        <f t="shared" si="167"/>
        <v>7.2902238098709632E-4</v>
      </c>
      <c r="N356" s="371"/>
      <c r="O356" s="371"/>
      <c r="P356" s="228" t="s">
        <v>159</v>
      </c>
      <c r="Q356" s="46">
        <v>956933</v>
      </c>
      <c r="R356" s="45">
        <f>IFERROR(Q356/N345,"-")</f>
        <v>6.4138838604927495E-3</v>
      </c>
      <c r="S356" s="46">
        <v>1</v>
      </c>
      <c r="T356" s="45">
        <f>IFERROR(S356/O345,"-")</f>
        <v>4.9019607843137254E-3</v>
      </c>
      <c r="U356" s="187">
        <f t="shared" si="156"/>
        <v>956933</v>
      </c>
      <c r="V356" s="199">
        <f t="shared" si="168"/>
        <v>7.2902238098709627E-5</v>
      </c>
      <c r="W356" s="371"/>
      <c r="X356" s="371"/>
      <c r="Y356" s="228" t="s">
        <v>159</v>
      </c>
      <c r="Z356" s="46">
        <v>0</v>
      </c>
      <c r="AA356" s="45">
        <f>IFERROR(Z356/W345,"-")</f>
        <v>0</v>
      </c>
      <c r="AB356" s="46">
        <v>0</v>
      </c>
      <c r="AC356" s="45">
        <f>IFERROR(AB356/X345,"-")</f>
        <v>0</v>
      </c>
      <c r="AD356" s="187" t="str">
        <f t="shared" si="157"/>
        <v>-</v>
      </c>
      <c r="AE356" s="199">
        <f t="shared" si="169"/>
        <v>0</v>
      </c>
      <c r="AF356" s="371"/>
      <c r="AG356" s="371"/>
      <c r="AH356" s="228" t="s">
        <v>159</v>
      </c>
      <c r="AI356" s="46">
        <v>51490</v>
      </c>
      <c r="AJ356" s="45">
        <f>IFERROR(AI356/AF345,"-")</f>
        <v>3.1647806442532096E-4</v>
      </c>
      <c r="AK356" s="46">
        <v>1</v>
      </c>
      <c r="AL356" s="45">
        <f>IFERROR(AK356/AG345,"-")</f>
        <v>7.7519379844961239E-3</v>
      </c>
      <c r="AM356" s="187">
        <f t="shared" si="158"/>
        <v>51490</v>
      </c>
      <c r="AN356" s="199">
        <f t="shared" si="170"/>
        <v>7.2902238098709627E-5</v>
      </c>
      <c r="AO356" s="371"/>
      <c r="AP356" s="401"/>
      <c r="AQ356" s="228" t="s">
        <v>159</v>
      </c>
      <c r="AR356" s="46">
        <f t="shared" si="166"/>
        <v>1364332</v>
      </c>
      <c r="AS356" s="45">
        <f>IFERROR(AR356/AO345,"-")</f>
        <v>1.0126859112410339E-3</v>
      </c>
      <c r="AT356" s="46">
        <f t="shared" si="154"/>
        <v>12</v>
      </c>
      <c r="AU356" s="45">
        <f>IFERROR(AT356/AP345,"-")</f>
        <v>6.920415224913495E-3</v>
      </c>
      <c r="AV356" s="187">
        <f t="shared" si="159"/>
        <v>113694.33333333333</v>
      </c>
      <c r="AW356" s="199">
        <f t="shared" si="171"/>
        <v>8.7482685718451552E-4</v>
      </c>
      <c r="AX356" s="217"/>
      <c r="BE356" s="277"/>
      <c r="BG356" s="142"/>
      <c r="BH356" s="264"/>
    </row>
    <row r="357" spans="2:60" s="20" customFormat="1">
      <c r="B357" s="381"/>
      <c r="C357" s="383"/>
      <c r="D357" s="383"/>
      <c r="E357" s="371"/>
      <c r="F357" s="371"/>
      <c r="G357" s="228" t="s">
        <v>160</v>
      </c>
      <c r="H357" s="46">
        <v>5409436</v>
      </c>
      <c r="I357" s="45">
        <f>IFERROR(H357/E345,"-")</f>
        <v>5.6531375002164558E-3</v>
      </c>
      <c r="J357" s="46">
        <v>140</v>
      </c>
      <c r="K357" s="45">
        <f>IFERROR(J357/F345,"-")</f>
        <v>0.10802469135802469</v>
      </c>
      <c r="L357" s="187">
        <f t="shared" si="155"/>
        <v>38638.828571428574</v>
      </c>
      <c r="M357" s="199">
        <f t="shared" si="167"/>
        <v>1.0206313333819349E-2</v>
      </c>
      <c r="N357" s="371"/>
      <c r="O357" s="371"/>
      <c r="P357" s="228" t="s">
        <v>160</v>
      </c>
      <c r="Q357" s="46">
        <v>1488004</v>
      </c>
      <c r="R357" s="45">
        <f>IFERROR(Q357/N345,"-")</f>
        <v>9.9734096743958594E-3</v>
      </c>
      <c r="S357" s="46">
        <v>29</v>
      </c>
      <c r="T357" s="45">
        <f>IFERROR(S357/O345,"-")</f>
        <v>0.14215686274509803</v>
      </c>
      <c r="U357" s="187">
        <f t="shared" si="156"/>
        <v>51310.482758620688</v>
      </c>
      <c r="V357" s="199">
        <f t="shared" si="168"/>
        <v>2.1141649048625794E-3</v>
      </c>
      <c r="W357" s="371"/>
      <c r="X357" s="371"/>
      <c r="Y357" s="228" t="s">
        <v>160</v>
      </c>
      <c r="Z357" s="46">
        <v>294606</v>
      </c>
      <c r="AA357" s="45">
        <f>IFERROR(Z357/W345,"-")</f>
        <v>3.755044064786829E-3</v>
      </c>
      <c r="AB357" s="46">
        <v>12</v>
      </c>
      <c r="AC357" s="45">
        <f>IFERROR(AB357/X345,"-")</f>
        <v>0.11428571428571428</v>
      </c>
      <c r="AD357" s="187">
        <f t="shared" si="157"/>
        <v>24550.5</v>
      </c>
      <c r="AE357" s="199">
        <f t="shared" si="169"/>
        <v>8.7482685718451552E-4</v>
      </c>
      <c r="AF357" s="371"/>
      <c r="AG357" s="371"/>
      <c r="AH357" s="228" t="s">
        <v>160</v>
      </c>
      <c r="AI357" s="46">
        <v>644798</v>
      </c>
      <c r="AJ357" s="45">
        <f>IFERROR(AI357/AF345,"-")</f>
        <v>3.9631855308859603E-3</v>
      </c>
      <c r="AK357" s="46">
        <v>24</v>
      </c>
      <c r="AL357" s="45">
        <f>IFERROR(AK357/AG345,"-")</f>
        <v>0.18604651162790697</v>
      </c>
      <c r="AM357" s="187">
        <f t="shared" si="158"/>
        <v>26866.583333333332</v>
      </c>
      <c r="AN357" s="199">
        <f t="shared" si="170"/>
        <v>1.749653714369031E-3</v>
      </c>
      <c r="AO357" s="371"/>
      <c r="AP357" s="401"/>
      <c r="AQ357" s="228" t="s">
        <v>160</v>
      </c>
      <c r="AR357" s="46">
        <f t="shared" si="166"/>
        <v>7836844</v>
      </c>
      <c r="AS357" s="45">
        <f>IFERROR(AR357/AO345,"-")</f>
        <v>5.8169576814102644E-3</v>
      </c>
      <c r="AT357" s="46">
        <f t="shared" si="154"/>
        <v>205</v>
      </c>
      <c r="AU357" s="45">
        <f>IFERROR(AT357/AP345,"-")</f>
        <v>0.1182237600922722</v>
      </c>
      <c r="AV357" s="187">
        <f t="shared" si="159"/>
        <v>38228.50731707317</v>
      </c>
      <c r="AW357" s="199">
        <f t="shared" si="171"/>
        <v>1.4944958810235474E-2</v>
      </c>
      <c r="AX357" s="217"/>
      <c r="BE357" s="277"/>
      <c r="BG357" s="142"/>
      <c r="BH357" s="264"/>
    </row>
    <row r="358" spans="2:60" s="20" customFormat="1">
      <c r="B358" s="381"/>
      <c r="C358" s="383"/>
      <c r="D358" s="383"/>
      <c r="E358" s="371"/>
      <c r="F358" s="371"/>
      <c r="G358" s="228" t="s">
        <v>161</v>
      </c>
      <c r="H358" s="46">
        <v>7426217</v>
      </c>
      <c r="I358" s="45">
        <f>IFERROR(H358/E345,"-")</f>
        <v>7.7607768734938264E-3</v>
      </c>
      <c r="J358" s="46">
        <v>116</v>
      </c>
      <c r="K358" s="45">
        <f>IFERROR(J358/F345,"-")</f>
        <v>8.9506172839506168E-2</v>
      </c>
      <c r="L358" s="187">
        <f t="shared" si="155"/>
        <v>64019.112068965514</v>
      </c>
      <c r="M358" s="199">
        <f t="shared" si="167"/>
        <v>8.4566596194503175E-3</v>
      </c>
      <c r="N358" s="371"/>
      <c r="O358" s="371"/>
      <c r="P358" s="228" t="s">
        <v>161</v>
      </c>
      <c r="Q358" s="46">
        <v>767713</v>
      </c>
      <c r="R358" s="45">
        <f>IFERROR(Q358/N345,"-")</f>
        <v>5.145628816427556E-3</v>
      </c>
      <c r="S358" s="46">
        <v>16</v>
      </c>
      <c r="T358" s="45">
        <f>IFERROR(S358/O345,"-")</f>
        <v>7.8431372549019607E-2</v>
      </c>
      <c r="U358" s="187">
        <f t="shared" si="156"/>
        <v>47982.0625</v>
      </c>
      <c r="V358" s="199">
        <f t="shared" si="168"/>
        <v>1.166435809579354E-3</v>
      </c>
      <c r="W358" s="371"/>
      <c r="X358" s="371"/>
      <c r="Y358" s="228" t="s">
        <v>161</v>
      </c>
      <c r="Z358" s="46">
        <v>318677</v>
      </c>
      <c r="AA358" s="45">
        <f>IFERROR(Z358/W345,"-")</f>
        <v>4.0618527030477055E-3</v>
      </c>
      <c r="AB358" s="46">
        <v>13</v>
      </c>
      <c r="AC358" s="45">
        <f>IFERROR(AB358/X345,"-")</f>
        <v>0.12380952380952381</v>
      </c>
      <c r="AD358" s="187">
        <f t="shared" si="157"/>
        <v>24513.615384615383</v>
      </c>
      <c r="AE358" s="199">
        <f t="shared" si="169"/>
        <v>9.4772909528322523E-4</v>
      </c>
      <c r="AF358" s="371"/>
      <c r="AG358" s="371"/>
      <c r="AH358" s="228" t="s">
        <v>161</v>
      </c>
      <c r="AI358" s="46">
        <v>873876</v>
      </c>
      <c r="AJ358" s="45">
        <f>IFERROR(AI358/AF345,"-")</f>
        <v>5.3711902316516168E-3</v>
      </c>
      <c r="AK358" s="46">
        <v>17</v>
      </c>
      <c r="AL358" s="45">
        <f>IFERROR(AK358/AG345,"-")</f>
        <v>0.13178294573643412</v>
      </c>
      <c r="AM358" s="187">
        <f t="shared" si="158"/>
        <v>51404.470588235294</v>
      </c>
      <c r="AN358" s="199">
        <f t="shared" si="170"/>
        <v>1.2393380476780637E-3</v>
      </c>
      <c r="AO358" s="371"/>
      <c r="AP358" s="401"/>
      <c r="AQ358" s="228" t="s">
        <v>161</v>
      </c>
      <c r="AR358" s="46">
        <f t="shared" si="166"/>
        <v>9386483</v>
      </c>
      <c r="AS358" s="45">
        <f>IFERROR(AR358/AO345,"-")</f>
        <v>6.9671891373972563E-3</v>
      </c>
      <c r="AT358" s="46">
        <f t="shared" si="154"/>
        <v>162</v>
      </c>
      <c r="AU358" s="45">
        <f>IFERROR(AT358/AP345,"-")</f>
        <v>9.3425605536332182E-2</v>
      </c>
      <c r="AV358" s="187">
        <f t="shared" si="159"/>
        <v>57941.253086419754</v>
      </c>
      <c r="AW358" s="199">
        <f t="shared" si="171"/>
        <v>1.1810162571990961E-2</v>
      </c>
      <c r="AX358" s="217"/>
      <c r="BE358" s="277"/>
      <c r="BG358" s="142"/>
      <c r="BH358" s="264"/>
    </row>
    <row r="359" spans="2:60" s="20" customFormat="1">
      <c r="B359" s="381"/>
      <c r="C359" s="383"/>
      <c r="D359" s="383"/>
      <c r="E359" s="371"/>
      <c r="F359" s="371"/>
      <c r="G359" s="228" t="s">
        <v>162</v>
      </c>
      <c r="H359" s="46">
        <v>2620714</v>
      </c>
      <c r="I359" s="45">
        <f>IFERROR(H359/E345,"-")</f>
        <v>2.7387802703909003E-3</v>
      </c>
      <c r="J359" s="46">
        <v>59</v>
      </c>
      <c r="K359" s="45">
        <f>IFERROR(J359/F345,"-")</f>
        <v>4.5524691358024692E-2</v>
      </c>
      <c r="L359" s="187">
        <f t="shared" si="155"/>
        <v>44418.881355932201</v>
      </c>
      <c r="M359" s="199">
        <f t="shared" si="167"/>
        <v>4.3012320478238684E-3</v>
      </c>
      <c r="N359" s="371"/>
      <c r="O359" s="371"/>
      <c r="P359" s="228" t="s">
        <v>162</v>
      </c>
      <c r="Q359" s="46">
        <v>1592504</v>
      </c>
      <c r="R359" s="45">
        <f>IFERROR(Q359/N345,"-")</f>
        <v>1.0673825339255878E-2</v>
      </c>
      <c r="S359" s="46">
        <v>14</v>
      </c>
      <c r="T359" s="45">
        <f>IFERROR(S359/O345,"-")</f>
        <v>6.8627450980392163E-2</v>
      </c>
      <c r="U359" s="187">
        <f t="shared" si="156"/>
        <v>113750.28571428571</v>
      </c>
      <c r="V359" s="199">
        <f t="shared" si="168"/>
        <v>1.0206313333819348E-3</v>
      </c>
      <c r="W359" s="371"/>
      <c r="X359" s="371"/>
      <c r="Y359" s="228" t="s">
        <v>162</v>
      </c>
      <c r="Z359" s="46">
        <v>219985</v>
      </c>
      <c r="AA359" s="45">
        <f>IFERROR(Z359/W345,"-")</f>
        <v>2.8039258147903663E-3</v>
      </c>
      <c r="AB359" s="46">
        <v>6</v>
      </c>
      <c r="AC359" s="45">
        <f>IFERROR(AB359/X345,"-")</f>
        <v>5.7142857142857141E-2</v>
      </c>
      <c r="AD359" s="187">
        <f t="shared" si="157"/>
        <v>36664.166666666664</v>
      </c>
      <c r="AE359" s="199">
        <f t="shared" si="169"/>
        <v>4.3741342859225776E-4</v>
      </c>
      <c r="AF359" s="371"/>
      <c r="AG359" s="371"/>
      <c r="AH359" s="228" t="s">
        <v>162</v>
      </c>
      <c r="AI359" s="46">
        <v>743184</v>
      </c>
      <c r="AJ359" s="45">
        <f>IFERROR(AI359/AF345,"-")</f>
        <v>4.5679051045225813E-3</v>
      </c>
      <c r="AK359" s="46">
        <v>15</v>
      </c>
      <c r="AL359" s="45">
        <f>IFERROR(AK359/AG345,"-")</f>
        <v>0.11627906976744186</v>
      </c>
      <c r="AM359" s="187">
        <f t="shared" si="158"/>
        <v>49545.599999999999</v>
      </c>
      <c r="AN359" s="199">
        <f t="shared" si="170"/>
        <v>1.0935335714806445E-3</v>
      </c>
      <c r="AO359" s="371"/>
      <c r="AP359" s="401"/>
      <c r="AQ359" s="228" t="s">
        <v>162</v>
      </c>
      <c r="AR359" s="46">
        <f t="shared" si="166"/>
        <v>5176387</v>
      </c>
      <c r="AS359" s="45">
        <f>IFERROR(AR359/AO345,"-")</f>
        <v>3.8422130288164771E-3</v>
      </c>
      <c r="AT359" s="46">
        <f t="shared" si="154"/>
        <v>94</v>
      </c>
      <c r="AU359" s="45">
        <f>IFERROR(AT359/AP345,"-")</f>
        <v>5.4209919261822379E-2</v>
      </c>
      <c r="AV359" s="187">
        <f t="shared" si="159"/>
        <v>55067.946808510642</v>
      </c>
      <c r="AW359" s="199">
        <f t="shared" si="171"/>
        <v>6.8528103812787056E-3</v>
      </c>
      <c r="AX359" s="217"/>
      <c r="BE359" s="277"/>
      <c r="BG359" s="142"/>
      <c r="BH359" s="264"/>
    </row>
    <row r="360" spans="2:60" s="20" customFormat="1">
      <c r="B360" s="381"/>
      <c r="C360" s="383"/>
      <c r="D360" s="383"/>
      <c r="E360" s="371"/>
      <c r="F360" s="371"/>
      <c r="G360" s="229" t="s">
        <v>163</v>
      </c>
      <c r="H360" s="48">
        <v>1181931</v>
      </c>
      <c r="I360" s="47">
        <f>IFERROR(H360/E345,"-")</f>
        <v>1.2351783917525481E-3</v>
      </c>
      <c r="J360" s="48">
        <v>117</v>
      </c>
      <c r="K360" s="47">
        <f>IFERROR(J360/F345,"-")</f>
        <v>9.0277777777777776E-2</v>
      </c>
      <c r="L360" s="188">
        <f t="shared" si="155"/>
        <v>10101.974358974359</v>
      </c>
      <c r="M360" s="200">
        <f t="shared" si="167"/>
        <v>8.5295618575490263E-3</v>
      </c>
      <c r="N360" s="371"/>
      <c r="O360" s="371"/>
      <c r="P360" s="229" t="s">
        <v>163</v>
      </c>
      <c r="Q360" s="48">
        <v>209138</v>
      </c>
      <c r="R360" s="47">
        <f>IFERROR(Q360/N345,"-")</f>
        <v>1.4017562805501876E-3</v>
      </c>
      <c r="S360" s="48">
        <v>20</v>
      </c>
      <c r="T360" s="47">
        <f>IFERROR(S360/O345,"-")</f>
        <v>9.8039215686274508E-2</v>
      </c>
      <c r="U360" s="188">
        <f t="shared" si="156"/>
        <v>10456.9</v>
      </c>
      <c r="V360" s="200">
        <f t="shared" si="168"/>
        <v>1.4580447619741926E-3</v>
      </c>
      <c r="W360" s="371"/>
      <c r="X360" s="371"/>
      <c r="Y360" s="229" t="s">
        <v>163</v>
      </c>
      <c r="Z360" s="48">
        <v>135843</v>
      </c>
      <c r="AA360" s="47">
        <f>IFERROR(Z360/W345,"-")</f>
        <v>1.731453028427246E-3</v>
      </c>
      <c r="AB360" s="48">
        <v>17</v>
      </c>
      <c r="AC360" s="47">
        <f>IFERROR(AB360/X345,"-")</f>
        <v>0.16190476190476191</v>
      </c>
      <c r="AD360" s="188">
        <f t="shared" si="157"/>
        <v>7990.7647058823532</v>
      </c>
      <c r="AE360" s="200">
        <f t="shared" si="169"/>
        <v>1.2393380476780637E-3</v>
      </c>
      <c r="AF360" s="371"/>
      <c r="AG360" s="371"/>
      <c r="AH360" s="229" t="s">
        <v>163</v>
      </c>
      <c r="AI360" s="48">
        <v>246947</v>
      </c>
      <c r="AJ360" s="47">
        <f>IFERROR(AI360/AF345,"-")</f>
        <v>1.5178346975265049E-3</v>
      </c>
      <c r="AK360" s="48">
        <v>25</v>
      </c>
      <c r="AL360" s="47">
        <f>IFERROR(AK360/AG345,"-")</f>
        <v>0.19379844961240311</v>
      </c>
      <c r="AM360" s="188">
        <f t="shared" si="158"/>
        <v>9877.8799999999992</v>
      </c>
      <c r="AN360" s="200">
        <f t="shared" si="170"/>
        <v>1.8225559524677408E-3</v>
      </c>
      <c r="AO360" s="371"/>
      <c r="AP360" s="401"/>
      <c r="AQ360" s="229" t="s">
        <v>163</v>
      </c>
      <c r="AR360" s="48">
        <f t="shared" si="166"/>
        <v>1773859</v>
      </c>
      <c r="AS360" s="47">
        <f>IFERROR(AR360/AO345,"-")</f>
        <v>1.3166604740108047E-3</v>
      </c>
      <c r="AT360" s="48">
        <f t="shared" si="154"/>
        <v>179</v>
      </c>
      <c r="AU360" s="47">
        <f>IFERROR(AT360/AP345,"-")</f>
        <v>0.10322952710495963</v>
      </c>
      <c r="AV360" s="188">
        <f t="shared" si="159"/>
        <v>9909.8268156424583</v>
      </c>
      <c r="AW360" s="200">
        <f t="shared" si="171"/>
        <v>1.3049500619669023E-2</v>
      </c>
      <c r="AX360" s="217"/>
      <c r="BE360" s="277"/>
      <c r="BG360" s="142"/>
      <c r="BH360" s="264"/>
    </row>
    <row r="361" spans="2:60" s="20" customFormat="1">
      <c r="B361" s="381"/>
      <c r="C361" s="384"/>
      <c r="D361" s="384"/>
      <c r="E361" s="372"/>
      <c r="F361" s="372"/>
      <c r="G361" s="230" t="s">
        <v>86</v>
      </c>
      <c r="H361" s="49">
        <f>SUM(H345:H360)</f>
        <v>165346304</v>
      </c>
      <c r="I361" s="47">
        <f>IFERROR(H361/E345,"-")</f>
        <v>0.17279535087661455</v>
      </c>
      <c r="J361" s="48">
        <v>1056</v>
      </c>
      <c r="K361" s="47">
        <f>IFERROR(J361/F345,"-")</f>
        <v>0.81481481481481477</v>
      </c>
      <c r="L361" s="188">
        <f t="shared" si="155"/>
        <v>156577.93939393939</v>
      </c>
      <c r="M361" s="201">
        <f t="shared" si="167"/>
        <v>7.6984763432237369E-2</v>
      </c>
      <c r="N361" s="372"/>
      <c r="O361" s="372"/>
      <c r="P361" s="230" t="s">
        <v>86</v>
      </c>
      <c r="Q361" s="49">
        <f>SUM(Q345:Q360)</f>
        <v>30037062</v>
      </c>
      <c r="R361" s="47">
        <f>IFERROR(Q361/N345,"-")</f>
        <v>0.20132467704470436</v>
      </c>
      <c r="S361" s="48">
        <v>176</v>
      </c>
      <c r="T361" s="47">
        <f>IFERROR(S361/O345,"-")</f>
        <v>0.86274509803921573</v>
      </c>
      <c r="U361" s="188">
        <f t="shared" si="156"/>
        <v>170665.125</v>
      </c>
      <c r="V361" s="201">
        <f t="shared" si="168"/>
        <v>1.2830793905372895E-2</v>
      </c>
      <c r="W361" s="372"/>
      <c r="X361" s="372"/>
      <c r="Y361" s="230" t="s">
        <v>86</v>
      </c>
      <c r="Z361" s="49">
        <f>SUM(Z345:Z360)</f>
        <v>14816470</v>
      </c>
      <c r="AA361" s="47">
        <f>IFERROR(Z361/W345,"-")</f>
        <v>0.1888505248860923</v>
      </c>
      <c r="AB361" s="48">
        <v>93</v>
      </c>
      <c r="AC361" s="47">
        <f>IFERROR(AB361/X345,"-")</f>
        <v>0.88571428571428568</v>
      </c>
      <c r="AD361" s="188">
        <f t="shared" si="157"/>
        <v>159316.8817204301</v>
      </c>
      <c r="AE361" s="201">
        <f t="shared" si="169"/>
        <v>6.7799081431799959E-3</v>
      </c>
      <c r="AF361" s="372"/>
      <c r="AG361" s="372"/>
      <c r="AH361" s="230" t="s">
        <v>86</v>
      </c>
      <c r="AI361" s="49">
        <f>SUM(AI345:AI360)</f>
        <v>24301114</v>
      </c>
      <c r="AJ361" s="47">
        <f>IFERROR(AI361/AF345,"-")</f>
        <v>0.14936433330936238</v>
      </c>
      <c r="AK361" s="48">
        <v>119</v>
      </c>
      <c r="AL361" s="47">
        <f>IFERROR(AK361/AG345,"-")</f>
        <v>0.92248062015503873</v>
      </c>
      <c r="AM361" s="188">
        <f t="shared" si="158"/>
        <v>204211.04201680672</v>
      </c>
      <c r="AN361" s="201">
        <f t="shared" si="170"/>
        <v>8.6753663337464457E-3</v>
      </c>
      <c r="AO361" s="372"/>
      <c r="AP361" s="402"/>
      <c r="AQ361" s="230" t="s">
        <v>86</v>
      </c>
      <c r="AR361" s="49">
        <f>SUM(AR345:AR360)</f>
        <v>234500950</v>
      </c>
      <c r="AS361" s="47">
        <f>IFERROR(AR361/AO345,"-")</f>
        <v>0.17406013216551261</v>
      </c>
      <c r="AT361" s="48">
        <f t="shared" si="154"/>
        <v>1444</v>
      </c>
      <c r="AU361" s="47">
        <f>IFERROR(AT361/AP345,"-")</f>
        <v>0.8327566320645905</v>
      </c>
      <c r="AV361" s="188">
        <f t="shared" si="159"/>
        <v>162396.77977839336</v>
      </c>
      <c r="AW361" s="201">
        <f t="shared" si="171"/>
        <v>0.10527083181453671</v>
      </c>
      <c r="AX361" s="217"/>
      <c r="BE361" s="277"/>
      <c r="BG361" s="142"/>
      <c r="BH361" s="264"/>
    </row>
    <row r="362" spans="2:60" s="20" customFormat="1">
      <c r="B362" s="381">
        <v>22</v>
      </c>
      <c r="C362" s="382" t="s">
        <v>63</v>
      </c>
      <c r="D362" s="385">
        <f>BA26</f>
        <v>17450</v>
      </c>
      <c r="E362" s="380">
        <v>1011984630</v>
      </c>
      <c r="F362" s="380">
        <v>1532</v>
      </c>
      <c r="G362" s="226" t="s">
        <v>149</v>
      </c>
      <c r="H362" s="44">
        <v>20512864</v>
      </c>
      <c r="I362" s="43">
        <f>IFERROR(H362/E362,"-")</f>
        <v>2.0269936313163175E-2</v>
      </c>
      <c r="J362" s="44">
        <v>354</v>
      </c>
      <c r="K362" s="43">
        <f>IFERROR(J362/F362,"-")</f>
        <v>0.2310704960835509</v>
      </c>
      <c r="L362" s="186">
        <f t="shared" si="155"/>
        <v>57945.943502824855</v>
      </c>
      <c r="M362" s="198">
        <f>IFERROR(J362/$BA$26,0)</f>
        <v>2.0286532951289397E-2</v>
      </c>
      <c r="N362" s="380">
        <v>149450380</v>
      </c>
      <c r="O362" s="380">
        <v>228</v>
      </c>
      <c r="P362" s="226" t="s">
        <v>149</v>
      </c>
      <c r="Q362" s="44">
        <v>3489701</v>
      </c>
      <c r="R362" s="43">
        <f>IFERROR(Q362/N362,"-")</f>
        <v>2.3350231695630348E-2</v>
      </c>
      <c r="S362" s="44">
        <v>62</v>
      </c>
      <c r="T362" s="43">
        <f>IFERROR(S362/O362,"-")</f>
        <v>0.27192982456140352</v>
      </c>
      <c r="U362" s="186">
        <f t="shared" si="156"/>
        <v>56285.5</v>
      </c>
      <c r="V362" s="198">
        <f>IFERROR(S362/$BA$26,0)</f>
        <v>3.5530085959885388E-3</v>
      </c>
      <c r="W362" s="380">
        <v>102817150</v>
      </c>
      <c r="X362" s="380">
        <v>120</v>
      </c>
      <c r="Y362" s="226" t="s">
        <v>149</v>
      </c>
      <c r="Z362" s="44">
        <v>3355700</v>
      </c>
      <c r="AA362" s="43">
        <f>IFERROR(Z362/W362,"-")</f>
        <v>3.2637551225646697E-2</v>
      </c>
      <c r="AB362" s="44">
        <v>34</v>
      </c>
      <c r="AC362" s="43">
        <f>IFERROR(AB362/X362,"-")</f>
        <v>0.28333333333333333</v>
      </c>
      <c r="AD362" s="186">
        <f t="shared" si="157"/>
        <v>98697.058823529413</v>
      </c>
      <c r="AE362" s="198">
        <f>IFERROR(AB362/$BA$26,0)</f>
        <v>1.9484240687679083E-3</v>
      </c>
      <c r="AF362" s="380">
        <v>169604960</v>
      </c>
      <c r="AG362" s="380">
        <v>207</v>
      </c>
      <c r="AH362" s="226" t="s">
        <v>149</v>
      </c>
      <c r="AI362" s="44">
        <v>2662525</v>
      </c>
      <c r="AJ362" s="43">
        <f>IFERROR(AI362/AF362,"-")</f>
        <v>1.5698391131957461E-2</v>
      </c>
      <c r="AK362" s="44">
        <v>53</v>
      </c>
      <c r="AL362" s="43">
        <f>IFERROR(AK362/AG362,"-")</f>
        <v>0.2560386473429952</v>
      </c>
      <c r="AM362" s="186">
        <f t="shared" si="158"/>
        <v>50236.32075471698</v>
      </c>
      <c r="AN362" s="198">
        <f>IFERROR(AK362/$BA$26,0)</f>
        <v>3.0372492836676216E-3</v>
      </c>
      <c r="AO362" s="380">
        <f>SUM(E362,N362,W362,AF362)</f>
        <v>1433857120</v>
      </c>
      <c r="AP362" s="400">
        <f>SUM(F362,O362,X362,AG362)</f>
        <v>2087</v>
      </c>
      <c r="AQ362" s="226" t="s">
        <v>149</v>
      </c>
      <c r="AR362" s="44">
        <f t="shared" ref="AR362:AR377" si="172">SUM(H362,Q362,Z362,AI362)</f>
        <v>30020790</v>
      </c>
      <c r="AS362" s="43">
        <f>IFERROR(AR362/AO362,"-")</f>
        <v>2.0937086116362837E-2</v>
      </c>
      <c r="AT362" s="44">
        <f t="shared" si="154"/>
        <v>503</v>
      </c>
      <c r="AU362" s="43">
        <f>IFERROR(AT362/AP362,"-")</f>
        <v>0.24101581217057977</v>
      </c>
      <c r="AV362" s="186">
        <f t="shared" si="159"/>
        <v>59683.479125248508</v>
      </c>
      <c r="AW362" s="198">
        <f>IFERROR(AT362/$BA$26,0)</f>
        <v>2.8825214899713469E-2</v>
      </c>
      <c r="AX362" s="217"/>
      <c r="BE362" s="277"/>
      <c r="BG362" s="142"/>
      <c r="BH362" s="264"/>
    </row>
    <row r="363" spans="2:60" s="20" customFormat="1">
      <c r="B363" s="381"/>
      <c r="C363" s="383"/>
      <c r="D363" s="383"/>
      <c r="E363" s="371"/>
      <c r="F363" s="371"/>
      <c r="G363" s="227" t="s">
        <v>150</v>
      </c>
      <c r="H363" s="46">
        <v>32463686</v>
      </c>
      <c r="I363" s="45">
        <f>IFERROR(H363/E362,"-")</f>
        <v>3.2079228317924154E-2</v>
      </c>
      <c r="J363" s="46">
        <v>460</v>
      </c>
      <c r="K363" s="45">
        <f>IFERROR(J363/F362,"-")</f>
        <v>0.30026109660574413</v>
      </c>
      <c r="L363" s="187">
        <f t="shared" si="155"/>
        <v>70573.230434782614</v>
      </c>
      <c r="M363" s="199">
        <f t="shared" ref="M363:M378" si="173">IFERROR(J363/$BA$26,0)</f>
        <v>2.6361031518624643E-2</v>
      </c>
      <c r="N363" s="371"/>
      <c r="O363" s="371"/>
      <c r="P363" s="227" t="s">
        <v>150</v>
      </c>
      <c r="Q363" s="46">
        <v>5702555</v>
      </c>
      <c r="R363" s="45">
        <f>IFERROR(Q363/N362,"-")</f>
        <v>3.8156845101364079E-2</v>
      </c>
      <c r="S363" s="46">
        <v>74</v>
      </c>
      <c r="T363" s="45">
        <f>IFERROR(S363/O362,"-")</f>
        <v>0.32456140350877194</v>
      </c>
      <c r="U363" s="187">
        <f t="shared" si="156"/>
        <v>77061.554054054053</v>
      </c>
      <c r="V363" s="199">
        <f t="shared" ref="V363:V378" si="174">IFERROR(S363/$BA$26,0)</f>
        <v>4.2406876790830944E-3</v>
      </c>
      <c r="W363" s="371"/>
      <c r="X363" s="371"/>
      <c r="Y363" s="227" t="s">
        <v>150</v>
      </c>
      <c r="Z363" s="46">
        <v>2121350</v>
      </c>
      <c r="AA363" s="45">
        <f>IFERROR(Z363/W362,"-")</f>
        <v>2.06322583343343E-2</v>
      </c>
      <c r="AB363" s="46">
        <v>39</v>
      </c>
      <c r="AC363" s="45">
        <f>IFERROR(AB363/X362,"-")</f>
        <v>0.32500000000000001</v>
      </c>
      <c r="AD363" s="187">
        <f t="shared" si="157"/>
        <v>54393.589743589742</v>
      </c>
      <c r="AE363" s="199">
        <f t="shared" ref="AE363:AE378" si="175">IFERROR(AB363/$BA$26,0)</f>
        <v>2.2349570200573066E-3</v>
      </c>
      <c r="AF363" s="371"/>
      <c r="AG363" s="371"/>
      <c r="AH363" s="227" t="s">
        <v>150</v>
      </c>
      <c r="AI363" s="46">
        <v>4400892</v>
      </c>
      <c r="AJ363" s="45">
        <f>IFERROR(AI363/AF362,"-")</f>
        <v>2.59478968067915E-2</v>
      </c>
      <c r="AK363" s="46">
        <v>80</v>
      </c>
      <c r="AL363" s="45">
        <f>IFERROR(AK363/AG362,"-")</f>
        <v>0.38647342995169082</v>
      </c>
      <c r="AM363" s="187">
        <f t="shared" si="158"/>
        <v>55011.15</v>
      </c>
      <c r="AN363" s="199">
        <f t="shared" ref="AN363:AN378" si="176">IFERROR(AK363/$BA$26,0)</f>
        <v>4.5845272206303722E-3</v>
      </c>
      <c r="AO363" s="371"/>
      <c r="AP363" s="401"/>
      <c r="AQ363" s="227" t="s">
        <v>150</v>
      </c>
      <c r="AR363" s="46">
        <f t="shared" si="172"/>
        <v>44688483</v>
      </c>
      <c r="AS363" s="45">
        <f>IFERROR(AR363/AO362,"-")</f>
        <v>3.1166622096907397E-2</v>
      </c>
      <c r="AT363" s="46">
        <f t="shared" si="154"/>
        <v>653</v>
      </c>
      <c r="AU363" s="45">
        <f>IFERROR(AT363/AP362,"-")</f>
        <v>0.31288931480594157</v>
      </c>
      <c r="AV363" s="187">
        <f t="shared" si="159"/>
        <v>68435.655436447167</v>
      </c>
      <c r="AW363" s="199">
        <f t="shared" ref="AW363:AW378" si="177">IFERROR(AT363/$BA$26,0)</f>
        <v>3.7421203438395417E-2</v>
      </c>
      <c r="AX363" s="217"/>
      <c r="BE363" s="277"/>
      <c r="BG363" s="142"/>
      <c r="BH363" s="264"/>
    </row>
    <row r="364" spans="2:60" s="20" customFormat="1">
      <c r="B364" s="381"/>
      <c r="C364" s="383"/>
      <c r="D364" s="383"/>
      <c r="E364" s="371"/>
      <c r="F364" s="371"/>
      <c r="G364" s="228" t="s">
        <v>151</v>
      </c>
      <c r="H364" s="46">
        <v>23578153</v>
      </c>
      <c r="I364" s="45">
        <f>IFERROR(H364/E362,"-")</f>
        <v>2.3298924016266927E-2</v>
      </c>
      <c r="J364" s="46">
        <v>470</v>
      </c>
      <c r="K364" s="45">
        <f>IFERROR(J364/F362,"-")</f>
        <v>0.30678851174934724</v>
      </c>
      <c r="L364" s="187">
        <f t="shared" si="155"/>
        <v>50166.282978723408</v>
      </c>
      <c r="M364" s="199">
        <f t="shared" si="173"/>
        <v>2.6934097421203437E-2</v>
      </c>
      <c r="N364" s="371"/>
      <c r="O364" s="371"/>
      <c r="P364" s="228" t="s">
        <v>151</v>
      </c>
      <c r="Q364" s="46">
        <v>5935129</v>
      </c>
      <c r="R364" s="45">
        <f>IFERROR(Q364/N362,"-")</f>
        <v>3.9713040542285673E-2</v>
      </c>
      <c r="S364" s="46">
        <v>62</v>
      </c>
      <c r="T364" s="45">
        <f>IFERROR(S364/O362,"-")</f>
        <v>0.27192982456140352</v>
      </c>
      <c r="U364" s="187">
        <f t="shared" si="156"/>
        <v>95727.887096774197</v>
      </c>
      <c r="V364" s="199">
        <f t="shared" si="174"/>
        <v>3.5530085959885388E-3</v>
      </c>
      <c r="W364" s="371"/>
      <c r="X364" s="371"/>
      <c r="Y364" s="228" t="s">
        <v>151</v>
      </c>
      <c r="Z364" s="46">
        <v>4941263</v>
      </c>
      <c r="AA364" s="45">
        <f>IFERROR(Z364/W362,"-")</f>
        <v>4.8058743118244381E-2</v>
      </c>
      <c r="AB364" s="46">
        <v>33</v>
      </c>
      <c r="AC364" s="45">
        <f>IFERROR(AB364/X362,"-")</f>
        <v>0.27500000000000002</v>
      </c>
      <c r="AD364" s="187">
        <f t="shared" si="157"/>
        <v>149735.24242424243</v>
      </c>
      <c r="AE364" s="199">
        <f t="shared" si="175"/>
        <v>1.8911174785100286E-3</v>
      </c>
      <c r="AF364" s="371"/>
      <c r="AG364" s="371"/>
      <c r="AH364" s="228" t="s">
        <v>151</v>
      </c>
      <c r="AI364" s="46">
        <v>4189714</v>
      </c>
      <c r="AJ364" s="45">
        <f>IFERROR(AI364/AF362,"-")</f>
        <v>2.4702779918700492E-2</v>
      </c>
      <c r="AK364" s="46">
        <v>75</v>
      </c>
      <c r="AL364" s="45">
        <f>IFERROR(AK364/AG362,"-")</f>
        <v>0.36231884057971014</v>
      </c>
      <c r="AM364" s="187">
        <f t="shared" si="158"/>
        <v>55862.853333333333</v>
      </c>
      <c r="AN364" s="199">
        <f t="shared" si="176"/>
        <v>4.2979942693409743E-3</v>
      </c>
      <c r="AO364" s="371"/>
      <c r="AP364" s="401"/>
      <c r="AQ364" s="228" t="s">
        <v>151</v>
      </c>
      <c r="AR364" s="46">
        <f t="shared" si="172"/>
        <v>38644259</v>
      </c>
      <c r="AS364" s="45">
        <f>IFERROR(AR364/AO362,"-")</f>
        <v>2.6951262061592301E-2</v>
      </c>
      <c r="AT364" s="46">
        <f t="shared" si="154"/>
        <v>640</v>
      </c>
      <c r="AU364" s="45">
        <f>IFERROR(AT364/AP362,"-")</f>
        <v>0.30666027791087686</v>
      </c>
      <c r="AV364" s="187">
        <f t="shared" si="159"/>
        <v>60381.654687499999</v>
      </c>
      <c r="AW364" s="199">
        <f t="shared" si="177"/>
        <v>3.6676217765042977E-2</v>
      </c>
      <c r="AX364" s="217"/>
      <c r="BE364" s="277"/>
      <c r="BG364" s="142"/>
      <c r="BH364" s="264"/>
    </row>
    <row r="365" spans="2:60" s="20" customFormat="1">
      <c r="B365" s="381"/>
      <c r="C365" s="383"/>
      <c r="D365" s="383"/>
      <c r="E365" s="371"/>
      <c r="F365" s="371"/>
      <c r="G365" s="228" t="s">
        <v>152</v>
      </c>
      <c r="H365" s="46">
        <v>1273835</v>
      </c>
      <c r="I365" s="45">
        <f>IFERROR(H365/E362,"-")</f>
        <v>1.258749354720931E-3</v>
      </c>
      <c r="J365" s="46">
        <v>68</v>
      </c>
      <c r="K365" s="45">
        <f>IFERROR(J365/F362,"-")</f>
        <v>4.4386422976501305E-2</v>
      </c>
      <c r="L365" s="187">
        <f t="shared" si="155"/>
        <v>18732.867647058825</v>
      </c>
      <c r="M365" s="199">
        <f t="shared" si="173"/>
        <v>3.8968481375358166E-3</v>
      </c>
      <c r="N365" s="371"/>
      <c r="O365" s="371"/>
      <c r="P365" s="228" t="s">
        <v>152</v>
      </c>
      <c r="Q365" s="46">
        <v>65496</v>
      </c>
      <c r="R365" s="45">
        <f>IFERROR(Q365/N362,"-")</f>
        <v>4.382457910110366E-4</v>
      </c>
      <c r="S365" s="46">
        <v>7</v>
      </c>
      <c r="T365" s="45">
        <f>IFERROR(S365/O362,"-")</f>
        <v>3.0701754385964911E-2</v>
      </c>
      <c r="U365" s="187">
        <f t="shared" si="156"/>
        <v>9356.5714285714294</v>
      </c>
      <c r="V365" s="199">
        <f t="shared" si="174"/>
        <v>4.0114613180515762E-4</v>
      </c>
      <c r="W365" s="371"/>
      <c r="X365" s="371"/>
      <c r="Y365" s="228" t="s">
        <v>152</v>
      </c>
      <c r="Z365" s="46">
        <v>393949</v>
      </c>
      <c r="AA365" s="45">
        <f>IFERROR(Z365/W362,"-")</f>
        <v>3.8315495031714065E-3</v>
      </c>
      <c r="AB365" s="46">
        <v>9</v>
      </c>
      <c r="AC365" s="45">
        <f>IFERROR(AB365/X362,"-")</f>
        <v>7.4999999999999997E-2</v>
      </c>
      <c r="AD365" s="187">
        <f t="shared" si="157"/>
        <v>43772.111111111109</v>
      </c>
      <c r="AE365" s="199">
        <f t="shared" si="175"/>
        <v>5.1575931232091692E-4</v>
      </c>
      <c r="AF365" s="371"/>
      <c r="AG365" s="371"/>
      <c r="AH365" s="228" t="s">
        <v>152</v>
      </c>
      <c r="AI365" s="46">
        <v>1636798</v>
      </c>
      <c r="AJ365" s="45">
        <f>IFERROR(AI365/AF362,"-")</f>
        <v>9.650649367801507E-3</v>
      </c>
      <c r="AK365" s="46">
        <v>16</v>
      </c>
      <c r="AL365" s="45">
        <f>IFERROR(AK365/AG362,"-")</f>
        <v>7.7294685990338161E-2</v>
      </c>
      <c r="AM365" s="187">
        <f t="shared" si="158"/>
        <v>102299.875</v>
      </c>
      <c r="AN365" s="199">
        <f t="shared" si="176"/>
        <v>9.1690544412607454E-4</v>
      </c>
      <c r="AO365" s="371"/>
      <c r="AP365" s="401"/>
      <c r="AQ365" s="228" t="s">
        <v>152</v>
      </c>
      <c r="AR365" s="46">
        <f t="shared" si="172"/>
        <v>3370078</v>
      </c>
      <c r="AS365" s="45">
        <f>IFERROR(AR365/AO362,"-")</f>
        <v>2.350358311851881E-3</v>
      </c>
      <c r="AT365" s="46">
        <f t="shared" si="154"/>
        <v>100</v>
      </c>
      <c r="AU365" s="45">
        <f>IFERROR(AT365/AP362,"-")</f>
        <v>4.791566842357451E-2</v>
      </c>
      <c r="AV365" s="187">
        <f t="shared" si="159"/>
        <v>33700.78</v>
      </c>
      <c r="AW365" s="199">
        <f t="shared" si="177"/>
        <v>5.7306590257879654E-3</v>
      </c>
      <c r="AX365" s="217"/>
      <c r="BE365" s="277"/>
      <c r="BG365" s="142"/>
      <c r="BH365" s="264"/>
    </row>
    <row r="366" spans="2:60" s="20" customFormat="1">
      <c r="B366" s="381"/>
      <c r="C366" s="383"/>
      <c r="D366" s="383"/>
      <c r="E366" s="371"/>
      <c r="F366" s="371"/>
      <c r="G366" s="228" t="s">
        <v>153</v>
      </c>
      <c r="H366" s="46">
        <v>24498688</v>
      </c>
      <c r="I366" s="45">
        <f>IFERROR(H366/E362,"-")</f>
        <v>2.4208557396765997E-2</v>
      </c>
      <c r="J366" s="46">
        <v>578</v>
      </c>
      <c r="K366" s="45">
        <f>IFERROR(J366/F362,"-")</f>
        <v>0.37728459530026109</v>
      </c>
      <c r="L366" s="187">
        <f t="shared" si="155"/>
        <v>42385.273356401383</v>
      </c>
      <c r="M366" s="199">
        <f t="shared" si="173"/>
        <v>3.3123209169054438E-2</v>
      </c>
      <c r="N366" s="371"/>
      <c r="O366" s="371"/>
      <c r="P366" s="228" t="s">
        <v>153</v>
      </c>
      <c r="Q366" s="46">
        <v>3506464</v>
      </c>
      <c r="R366" s="45">
        <f>IFERROR(Q366/N362,"-")</f>
        <v>2.3462396013981365E-2</v>
      </c>
      <c r="S366" s="46">
        <v>79</v>
      </c>
      <c r="T366" s="45">
        <f>IFERROR(S366/O362,"-")</f>
        <v>0.34649122807017546</v>
      </c>
      <c r="U366" s="187">
        <f t="shared" si="156"/>
        <v>44385.620253164554</v>
      </c>
      <c r="V366" s="199">
        <f t="shared" si="174"/>
        <v>4.5272206303724931E-3</v>
      </c>
      <c r="W366" s="371"/>
      <c r="X366" s="371"/>
      <c r="Y366" s="228" t="s">
        <v>153</v>
      </c>
      <c r="Z366" s="46">
        <v>2649706</v>
      </c>
      <c r="AA366" s="45">
        <f>IFERROR(Z366/W362,"-")</f>
        <v>2.5771050841226391E-2</v>
      </c>
      <c r="AB366" s="46">
        <v>48</v>
      </c>
      <c r="AC366" s="45">
        <f>IFERROR(AB366/X362,"-")</f>
        <v>0.4</v>
      </c>
      <c r="AD366" s="187">
        <f t="shared" si="157"/>
        <v>55202.208333333336</v>
      </c>
      <c r="AE366" s="199">
        <f t="shared" si="175"/>
        <v>2.7507163323782233E-3</v>
      </c>
      <c r="AF366" s="371"/>
      <c r="AG366" s="371"/>
      <c r="AH366" s="228" t="s">
        <v>153</v>
      </c>
      <c r="AI366" s="46">
        <v>4503433</v>
      </c>
      <c r="AJ366" s="45">
        <f>IFERROR(AI366/AF362,"-")</f>
        <v>2.6552484078295822E-2</v>
      </c>
      <c r="AK366" s="46">
        <v>94</v>
      </c>
      <c r="AL366" s="45">
        <f>IFERROR(AK366/AG362,"-")</f>
        <v>0.45410628019323673</v>
      </c>
      <c r="AM366" s="187">
        <f t="shared" si="158"/>
        <v>47908.861702127659</v>
      </c>
      <c r="AN366" s="199">
        <f t="shared" si="176"/>
        <v>5.3868194842406876E-3</v>
      </c>
      <c r="AO366" s="371"/>
      <c r="AP366" s="401"/>
      <c r="AQ366" s="228" t="s">
        <v>153</v>
      </c>
      <c r="AR366" s="46">
        <f t="shared" si="172"/>
        <v>35158291</v>
      </c>
      <c r="AS366" s="45">
        <f>IFERROR(AR366/AO362,"-")</f>
        <v>2.452007979707211E-2</v>
      </c>
      <c r="AT366" s="46">
        <f t="shared" si="154"/>
        <v>799</v>
      </c>
      <c r="AU366" s="45">
        <f>IFERROR(AT366/AP362,"-")</f>
        <v>0.38284619070436032</v>
      </c>
      <c r="AV366" s="187">
        <f t="shared" si="159"/>
        <v>44002.867334167713</v>
      </c>
      <c r="AW366" s="199">
        <f t="shared" si="177"/>
        <v>4.5787965616045846E-2</v>
      </c>
      <c r="AX366" s="217"/>
      <c r="BE366" s="277"/>
      <c r="BG366" s="142"/>
      <c r="BH366" s="264"/>
    </row>
    <row r="367" spans="2:60" s="20" customFormat="1">
      <c r="B367" s="381"/>
      <c r="C367" s="383"/>
      <c r="D367" s="383"/>
      <c r="E367" s="371"/>
      <c r="F367" s="371"/>
      <c r="G367" s="228" t="s">
        <v>154</v>
      </c>
      <c r="H367" s="46">
        <v>41307940</v>
      </c>
      <c r="I367" s="45">
        <f>IFERROR(H367/E362,"-")</f>
        <v>4.0818742474379277E-2</v>
      </c>
      <c r="J367" s="46">
        <v>618</v>
      </c>
      <c r="K367" s="45">
        <f>IFERROR(J367/F362,"-")</f>
        <v>0.40339425587467365</v>
      </c>
      <c r="L367" s="187">
        <f t="shared" si="155"/>
        <v>66841.326860841422</v>
      </c>
      <c r="M367" s="199">
        <f t="shared" si="173"/>
        <v>3.5415472779369628E-2</v>
      </c>
      <c r="N367" s="371"/>
      <c r="O367" s="371"/>
      <c r="P367" s="228" t="s">
        <v>154</v>
      </c>
      <c r="Q367" s="46">
        <v>6093056</v>
      </c>
      <c r="R367" s="45">
        <f>IFERROR(Q367/N362,"-")</f>
        <v>4.07697591668887E-2</v>
      </c>
      <c r="S367" s="46">
        <v>95</v>
      </c>
      <c r="T367" s="45">
        <f>IFERROR(S367/O362,"-")</f>
        <v>0.41666666666666669</v>
      </c>
      <c r="U367" s="187">
        <f t="shared" si="156"/>
        <v>64137.431578947369</v>
      </c>
      <c r="V367" s="199">
        <f t="shared" si="174"/>
        <v>5.4441260744985676E-3</v>
      </c>
      <c r="W367" s="371"/>
      <c r="X367" s="371"/>
      <c r="Y367" s="228" t="s">
        <v>154</v>
      </c>
      <c r="Z367" s="46">
        <v>3973775</v>
      </c>
      <c r="AA367" s="45">
        <f>IFERROR(Z367/W362,"-")</f>
        <v>3.8648951074796371E-2</v>
      </c>
      <c r="AB367" s="46">
        <v>59</v>
      </c>
      <c r="AC367" s="45">
        <f>IFERROR(AB367/X362,"-")</f>
        <v>0.49166666666666664</v>
      </c>
      <c r="AD367" s="187">
        <f t="shared" si="157"/>
        <v>67352.118644067799</v>
      </c>
      <c r="AE367" s="199">
        <f t="shared" si="175"/>
        <v>3.3810888252148999E-3</v>
      </c>
      <c r="AF367" s="371"/>
      <c r="AG367" s="371"/>
      <c r="AH367" s="228" t="s">
        <v>154</v>
      </c>
      <c r="AI367" s="46">
        <v>8523722</v>
      </c>
      <c r="AJ367" s="45">
        <f>IFERROR(AI367/AF362,"-")</f>
        <v>5.0256325050871152E-2</v>
      </c>
      <c r="AK367" s="46">
        <v>110</v>
      </c>
      <c r="AL367" s="45">
        <f>IFERROR(AK367/AG362,"-")</f>
        <v>0.53140096618357491</v>
      </c>
      <c r="AM367" s="187">
        <f t="shared" si="158"/>
        <v>77488.381818181821</v>
      </c>
      <c r="AN367" s="199">
        <f t="shared" si="176"/>
        <v>6.3037249283667621E-3</v>
      </c>
      <c r="AO367" s="371"/>
      <c r="AP367" s="401"/>
      <c r="AQ367" s="228" t="s">
        <v>154</v>
      </c>
      <c r="AR367" s="46">
        <f t="shared" si="172"/>
        <v>59898493</v>
      </c>
      <c r="AS367" s="45">
        <f>IFERROR(AR367/AO362,"-")</f>
        <v>4.1774380560316918E-2</v>
      </c>
      <c r="AT367" s="46">
        <f t="shared" si="154"/>
        <v>882</v>
      </c>
      <c r="AU367" s="45">
        <f>IFERROR(AT367/AP362,"-")</f>
        <v>0.42261619549592716</v>
      </c>
      <c r="AV367" s="187">
        <f t="shared" si="159"/>
        <v>67912.123582766435</v>
      </c>
      <c r="AW367" s="199">
        <f t="shared" si="177"/>
        <v>5.0544412607449858E-2</v>
      </c>
      <c r="AX367" s="217"/>
      <c r="BE367" s="277"/>
      <c r="BG367" s="142"/>
      <c r="BH367" s="264"/>
    </row>
    <row r="368" spans="2:60" s="20" customFormat="1">
      <c r="B368" s="381"/>
      <c r="C368" s="383"/>
      <c r="D368" s="383"/>
      <c r="E368" s="371"/>
      <c r="F368" s="371"/>
      <c r="G368" s="228" t="s">
        <v>155</v>
      </c>
      <c r="H368" s="46">
        <v>22472010</v>
      </c>
      <c r="I368" s="45">
        <f>IFERROR(H368/E362,"-")</f>
        <v>2.2205880735560183E-2</v>
      </c>
      <c r="J368" s="46">
        <v>165</v>
      </c>
      <c r="K368" s="45">
        <f>IFERROR(J368/F362,"-")</f>
        <v>0.10770234986945169</v>
      </c>
      <c r="L368" s="187">
        <f t="shared" si="155"/>
        <v>136194</v>
      </c>
      <c r="M368" s="199">
        <f t="shared" si="173"/>
        <v>9.4555873925501431E-3</v>
      </c>
      <c r="N368" s="371"/>
      <c r="O368" s="371"/>
      <c r="P368" s="228" t="s">
        <v>155</v>
      </c>
      <c r="Q368" s="46">
        <v>1880034</v>
      </c>
      <c r="R368" s="45">
        <f>IFERROR(Q368/N362,"-")</f>
        <v>1.2579653527813045E-2</v>
      </c>
      <c r="S368" s="46">
        <v>32</v>
      </c>
      <c r="T368" s="45">
        <f>IFERROR(S368/O362,"-")</f>
        <v>0.14035087719298245</v>
      </c>
      <c r="U368" s="187">
        <f t="shared" si="156"/>
        <v>58751.0625</v>
      </c>
      <c r="V368" s="199">
        <f t="shared" si="174"/>
        <v>1.8338108882521491E-3</v>
      </c>
      <c r="W368" s="371"/>
      <c r="X368" s="371"/>
      <c r="Y368" s="228" t="s">
        <v>155</v>
      </c>
      <c r="Z368" s="46">
        <v>5473714</v>
      </c>
      <c r="AA368" s="45">
        <f>IFERROR(Z368/W362,"-")</f>
        <v>5.3237363611031818E-2</v>
      </c>
      <c r="AB368" s="46">
        <v>16</v>
      </c>
      <c r="AC368" s="45">
        <f>IFERROR(AB368/X362,"-")</f>
        <v>0.13333333333333333</v>
      </c>
      <c r="AD368" s="187">
        <f t="shared" si="157"/>
        <v>342107.125</v>
      </c>
      <c r="AE368" s="199">
        <f t="shared" si="175"/>
        <v>9.1690544412607454E-4</v>
      </c>
      <c r="AF368" s="371"/>
      <c r="AG368" s="371"/>
      <c r="AH368" s="228" t="s">
        <v>155</v>
      </c>
      <c r="AI368" s="46">
        <v>4987282</v>
      </c>
      <c r="AJ368" s="45">
        <f>IFERROR(AI368/AF362,"-")</f>
        <v>2.9405283902074562E-2</v>
      </c>
      <c r="AK368" s="46">
        <v>35</v>
      </c>
      <c r="AL368" s="45">
        <f>IFERROR(AK368/AG362,"-")</f>
        <v>0.16908212560386474</v>
      </c>
      <c r="AM368" s="187">
        <f t="shared" si="158"/>
        <v>142493.77142857143</v>
      </c>
      <c r="AN368" s="199">
        <f t="shared" si="176"/>
        <v>2.0057306590257878E-3</v>
      </c>
      <c r="AO368" s="371"/>
      <c r="AP368" s="401"/>
      <c r="AQ368" s="228" t="s">
        <v>155</v>
      </c>
      <c r="AR368" s="46">
        <f t="shared" si="172"/>
        <v>34813040</v>
      </c>
      <c r="AS368" s="45">
        <f>IFERROR(AR368/AO362,"-")</f>
        <v>2.4279294996979894E-2</v>
      </c>
      <c r="AT368" s="46">
        <f t="shared" si="154"/>
        <v>248</v>
      </c>
      <c r="AU368" s="45">
        <f>IFERROR(AT368/AP362,"-")</f>
        <v>0.11883085769046478</v>
      </c>
      <c r="AV368" s="187">
        <f t="shared" si="159"/>
        <v>140375.16129032258</v>
      </c>
      <c r="AW368" s="199">
        <f t="shared" si="177"/>
        <v>1.4212034383954155E-2</v>
      </c>
      <c r="AX368" s="217"/>
      <c r="BE368" s="277"/>
      <c r="BG368" s="142"/>
      <c r="BH368" s="264"/>
    </row>
    <row r="369" spans="2:60" s="20" customFormat="1">
      <c r="B369" s="381"/>
      <c r="C369" s="383"/>
      <c r="D369" s="383"/>
      <c r="E369" s="371"/>
      <c r="F369" s="371"/>
      <c r="G369" s="228" t="s">
        <v>165</v>
      </c>
      <c r="H369" s="46">
        <v>0</v>
      </c>
      <c r="I369" s="45">
        <f>IFERROR(H369/E362,"-")</f>
        <v>0</v>
      </c>
      <c r="J369" s="46">
        <v>0</v>
      </c>
      <c r="K369" s="45">
        <f>IFERROR(J369/F362,"-")</f>
        <v>0</v>
      </c>
      <c r="L369" s="187" t="str">
        <f t="shared" si="155"/>
        <v>-</v>
      </c>
      <c r="M369" s="199">
        <f t="shared" si="173"/>
        <v>0</v>
      </c>
      <c r="N369" s="371"/>
      <c r="O369" s="371"/>
      <c r="P369" s="228" t="s">
        <v>165</v>
      </c>
      <c r="Q369" s="46">
        <v>0</v>
      </c>
      <c r="R369" s="45">
        <f>IFERROR(Q369/N362,"-")</f>
        <v>0</v>
      </c>
      <c r="S369" s="46">
        <v>0</v>
      </c>
      <c r="T369" s="45">
        <f>IFERROR(S369/O362,"-")</f>
        <v>0</v>
      </c>
      <c r="U369" s="187" t="str">
        <f t="shared" si="156"/>
        <v>-</v>
      </c>
      <c r="V369" s="199">
        <f t="shared" si="174"/>
        <v>0</v>
      </c>
      <c r="W369" s="371"/>
      <c r="X369" s="371"/>
      <c r="Y369" s="228" t="s">
        <v>165</v>
      </c>
      <c r="Z369" s="46">
        <v>0</v>
      </c>
      <c r="AA369" s="45">
        <f>IFERROR(Z369/W362,"-")</f>
        <v>0</v>
      </c>
      <c r="AB369" s="46">
        <v>0</v>
      </c>
      <c r="AC369" s="45">
        <f>IFERROR(AB369/X362,"-")</f>
        <v>0</v>
      </c>
      <c r="AD369" s="187" t="str">
        <f t="shared" si="157"/>
        <v>-</v>
      </c>
      <c r="AE369" s="199">
        <f t="shared" si="175"/>
        <v>0</v>
      </c>
      <c r="AF369" s="371"/>
      <c r="AG369" s="371"/>
      <c r="AH369" s="228" t="s">
        <v>165</v>
      </c>
      <c r="AI369" s="46">
        <v>0</v>
      </c>
      <c r="AJ369" s="45">
        <f>IFERROR(AI369/AF362,"-")</f>
        <v>0</v>
      </c>
      <c r="AK369" s="46">
        <v>0</v>
      </c>
      <c r="AL369" s="45">
        <f>IFERROR(AK369/AG362,"-")</f>
        <v>0</v>
      </c>
      <c r="AM369" s="187" t="str">
        <f t="shared" si="158"/>
        <v>-</v>
      </c>
      <c r="AN369" s="199">
        <f t="shared" si="176"/>
        <v>0</v>
      </c>
      <c r="AO369" s="371"/>
      <c r="AP369" s="401"/>
      <c r="AQ369" s="228" t="s">
        <v>165</v>
      </c>
      <c r="AR369" s="46">
        <f t="shared" si="172"/>
        <v>0</v>
      </c>
      <c r="AS369" s="45">
        <f>IFERROR(AR369/AO362,"-")</f>
        <v>0</v>
      </c>
      <c r="AT369" s="46">
        <f t="shared" si="154"/>
        <v>0</v>
      </c>
      <c r="AU369" s="45">
        <f>IFERROR(AT369/AP362,"-")</f>
        <v>0</v>
      </c>
      <c r="AV369" s="187" t="str">
        <f t="shared" si="159"/>
        <v>-</v>
      </c>
      <c r="AW369" s="199">
        <f t="shared" si="177"/>
        <v>0</v>
      </c>
      <c r="AX369" s="217"/>
      <c r="BE369" s="277"/>
      <c r="BG369" s="142"/>
      <c r="BH369" s="264"/>
    </row>
    <row r="370" spans="2:60" s="20" customFormat="1">
      <c r="B370" s="381"/>
      <c r="C370" s="383"/>
      <c r="D370" s="383"/>
      <c r="E370" s="371"/>
      <c r="F370" s="371"/>
      <c r="G370" s="228" t="s">
        <v>156</v>
      </c>
      <c r="H370" s="46">
        <v>73063</v>
      </c>
      <c r="I370" s="45">
        <f>IFERROR(H370/E362,"-")</f>
        <v>7.2197736837169161E-5</v>
      </c>
      <c r="J370" s="46">
        <v>4</v>
      </c>
      <c r="K370" s="45">
        <f>IFERROR(J370/F362,"-")</f>
        <v>2.6109660574412533E-3</v>
      </c>
      <c r="L370" s="187">
        <f t="shared" si="155"/>
        <v>18265.75</v>
      </c>
      <c r="M370" s="199">
        <f t="shared" si="173"/>
        <v>2.2922636103151864E-4</v>
      </c>
      <c r="N370" s="371"/>
      <c r="O370" s="371"/>
      <c r="P370" s="228" t="s">
        <v>156</v>
      </c>
      <c r="Q370" s="46">
        <v>27546</v>
      </c>
      <c r="R370" s="45">
        <f>IFERROR(Q370/N362,"-")</f>
        <v>1.8431535603991104E-4</v>
      </c>
      <c r="S370" s="46">
        <v>3</v>
      </c>
      <c r="T370" s="45">
        <f>IFERROR(S370/O362,"-")</f>
        <v>1.3157894736842105E-2</v>
      </c>
      <c r="U370" s="187">
        <f t="shared" si="156"/>
        <v>9182</v>
      </c>
      <c r="V370" s="199">
        <f t="shared" si="174"/>
        <v>1.7191977077363896E-4</v>
      </c>
      <c r="W370" s="371"/>
      <c r="X370" s="371"/>
      <c r="Y370" s="228" t="s">
        <v>156</v>
      </c>
      <c r="Z370" s="46">
        <v>40945</v>
      </c>
      <c r="AA370" s="45">
        <f>IFERROR(Z370/W362,"-")</f>
        <v>3.9823122893408347E-4</v>
      </c>
      <c r="AB370" s="46">
        <v>1</v>
      </c>
      <c r="AC370" s="45">
        <f>IFERROR(AB370/X362,"-")</f>
        <v>8.3333333333333332E-3</v>
      </c>
      <c r="AD370" s="187">
        <f t="shared" si="157"/>
        <v>40945</v>
      </c>
      <c r="AE370" s="199">
        <f t="shared" si="175"/>
        <v>5.7306590257879659E-5</v>
      </c>
      <c r="AF370" s="371"/>
      <c r="AG370" s="371"/>
      <c r="AH370" s="228" t="s">
        <v>156</v>
      </c>
      <c r="AI370" s="46">
        <v>14674</v>
      </c>
      <c r="AJ370" s="45">
        <f>IFERROR(AI370/AF362,"-")</f>
        <v>8.6518696151338968E-5</v>
      </c>
      <c r="AK370" s="46">
        <v>2</v>
      </c>
      <c r="AL370" s="45">
        <f>IFERROR(AK370/AG362,"-")</f>
        <v>9.6618357487922701E-3</v>
      </c>
      <c r="AM370" s="187">
        <f t="shared" si="158"/>
        <v>7337</v>
      </c>
      <c r="AN370" s="199">
        <f t="shared" si="176"/>
        <v>1.1461318051575932E-4</v>
      </c>
      <c r="AO370" s="371"/>
      <c r="AP370" s="401"/>
      <c r="AQ370" s="228" t="s">
        <v>156</v>
      </c>
      <c r="AR370" s="46">
        <f t="shared" si="172"/>
        <v>156228</v>
      </c>
      <c r="AS370" s="45">
        <f>IFERROR(AR370/AO362,"-")</f>
        <v>1.0895646283082933E-4</v>
      </c>
      <c r="AT370" s="46">
        <f t="shared" si="154"/>
        <v>10</v>
      </c>
      <c r="AU370" s="45">
        <f>IFERROR(AT370/AP362,"-")</f>
        <v>4.7915668423574509E-3</v>
      </c>
      <c r="AV370" s="187">
        <f t="shared" si="159"/>
        <v>15622.8</v>
      </c>
      <c r="AW370" s="199">
        <f t="shared" si="177"/>
        <v>5.7306590257879652E-4</v>
      </c>
      <c r="AX370" s="217"/>
      <c r="BE370" s="277"/>
      <c r="BG370" s="142"/>
      <c r="BH370" s="264"/>
    </row>
    <row r="371" spans="2:60" s="20" customFormat="1">
      <c r="B371" s="381"/>
      <c r="C371" s="383"/>
      <c r="D371" s="383"/>
      <c r="E371" s="371"/>
      <c r="F371" s="371"/>
      <c r="G371" s="228" t="s">
        <v>157</v>
      </c>
      <c r="H371" s="46">
        <v>553123</v>
      </c>
      <c r="I371" s="45">
        <f>IFERROR(H371/E362,"-")</f>
        <v>5.4657253045434099E-4</v>
      </c>
      <c r="J371" s="46">
        <v>62</v>
      </c>
      <c r="K371" s="45">
        <f>IFERROR(J371/F362,"-")</f>
        <v>4.0469973890339427E-2</v>
      </c>
      <c r="L371" s="187">
        <f t="shared" si="155"/>
        <v>8921.3387096774186</v>
      </c>
      <c r="M371" s="199">
        <f t="shared" si="173"/>
        <v>3.5530085959885388E-3</v>
      </c>
      <c r="N371" s="371"/>
      <c r="O371" s="371"/>
      <c r="P371" s="228" t="s">
        <v>157</v>
      </c>
      <c r="Q371" s="46">
        <v>144370</v>
      </c>
      <c r="R371" s="45">
        <f>IFERROR(Q371/N362,"-")</f>
        <v>9.6600624233943069E-4</v>
      </c>
      <c r="S371" s="46">
        <v>10</v>
      </c>
      <c r="T371" s="45">
        <f>IFERROR(S371/O362,"-")</f>
        <v>4.3859649122807015E-2</v>
      </c>
      <c r="U371" s="187">
        <f t="shared" si="156"/>
        <v>14437</v>
      </c>
      <c r="V371" s="199">
        <f t="shared" si="174"/>
        <v>5.7306590257879652E-4</v>
      </c>
      <c r="W371" s="371"/>
      <c r="X371" s="371"/>
      <c r="Y371" s="228" t="s">
        <v>157</v>
      </c>
      <c r="Z371" s="46">
        <v>69434</v>
      </c>
      <c r="AA371" s="45">
        <f>IFERROR(Z371/W362,"-")</f>
        <v>6.7531535351835761E-4</v>
      </c>
      <c r="AB371" s="46">
        <v>6</v>
      </c>
      <c r="AC371" s="45">
        <f>IFERROR(AB371/X362,"-")</f>
        <v>0.05</v>
      </c>
      <c r="AD371" s="187">
        <f t="shared" si="157"/>
        <v>11572.333333333334</v>
      </c>
      <c r="AE371" s="199">
        <f t="shared" si="175"/>
        <v>3.4383954154727791E-4</v>
      </c>
      <c r="AF371" s="371"/>
      <c r="AG371" s="371"/>
      <c r="AH371" s="228" t="s">
        <v>157</v>
      </c>
      <c r="AI371" s="46">
        <v>128658</v>
      </c>
      <c r="AJ371" s="45">
        <f>IFERROR(AI371/AF362,"-")</f>
        <v>7.5857451338687265E-4</v>
      </c>
      <c r="AK371" s="46">
        <v>11</v>
      </c>
      <c r="AL371" s="45">
        <f>IFERROR(AK371/AG362,"-")</f>
        <v>5.3140096618357488E-2</v>
      </c>
      <c r="AM371" s="187">
        <f t="shared" si="158"/>
        <v>11696.181818181818</v>
      </c>
      <c r="AN371" s="199">
        <f t="shared" si="176"/>
        <v>6.3037249283667623E-4</v>
      </c>
      <c r="AO371" s="371"/>
      <c r="AP371" s="401"/>
      <c r="AQ371" s="228" t="s">
        <v>157</v>
      </c>
      <c r="AR371" s="46">
        <f t="shared" si="172"/>
        <v>895585</v>
      </c>
      <c r="AS371" s="45">
        <f>IFERROR(AR371/AO362,"-")</f>
        <v>6.2459849556000392E-4</v>
      </c>
      <c r="AT371" s="46">
        <f t="shared" si="154"/>
        <v>89</v>
      </c>
      <c r="AU371" s="45">
        <f>IFERROR(AT371/AP362,"-")</f>
        <v>4.2644944896981313E-2</v>
      </c>
      <c r="AV371" s="187">
        <f t="shared" si="159"/>
        <v>10062.752808988764</v>
      </c>
      <c r="AW371" s="199">
        <f t="shared" si="177"/>
        <v>5.1002865329512898E-3</v>
      </c>
      <c r="AX371" s="217"/>
      <c r="BE371" s="277"/>
      <c r="BG371" s="142"/>
      <c r="BH371" s="264"/>
    </row>
    <row r="372" spans="2:60" s="20" customFormat="1">
      <c r="B372" s="381"/>
      <c r="C372" s="383"/>
      <c r="D372" s="383"/>
      <c r="E372" s="371"/>
      <c r="F372" s="371"/>
      <c r="G372" s="228" t="s">
        <v>158</v>
      </c>
      <c r="H372" s="46">
        <v>64515</v>
      </c>
      <c r="I372" s="45">
        <f>IFERROR(H372/E362,"-")</f>
        <v>6.3750968233578808E-5</v>
      </c>
      <c r="J372" s="46">
        <v>8</v>
      </c>
      <c r="K372" s="45">
        <f>IFERROR(J372/F362,"-")</f>
        <v>5.2219321148825066E-3</v>
      </c>
      <c r="L372" s="187">
        <f t="shared" si="155"/>
        <v>8064.375</v>
      </c>
      <c r="M372" s="199">
        <f t="shared" si="173"/>
        <v>4.5845272206303727E-4</v>
      </c>
      <c r="N372" s="371"/>
      <c r="O372" s="371"/>
      <c r="P372" s="228" t="s">
        <v>158</v>
      </c>
      <c r="Q372" s="46">
        <v>4780</v>
      </c>
      <c r="R372" s="45">
        <f>IFERROR(Q372/N362,"-")</f>
        <v>3.1983859793464563E-5</v>
      </c>
      <c r="S372" s="46">
        <v>1</v>
      </c>
      <c r="T372" s="45">
        <f>IFERROR(S372/O362,"-")</f>
        <v>4.3859649122807015E-3</v>
      </c>
      <c r="U372" s="187">
        <f t="shared" si="156"/>
        <v>4780</v>
      </c>
      <c r="V372" s="199">
        <f t="shared" si="174"/>
        <v>5.7306590257879659E-5</v>
      </c>
      <c r="W372" s="371"/>
      <c r="X372" s="371"/>
      <c r="Y372" s="228" t="s">
        <v>158</v>
      </c>
      <c r="Z372" s="46">
        <v>8284</v>
      </c>
      <c r="AA372" s="45">
        <f>IFERROR(Z372/W362,"-")</f>
        <v>8.0570216155573268E-5</v>
      </c>
      <c r="AB372" s="46">
        <v>1</v>
      </c>
      <c r="AC372" s="45">
        <f>IFERROR(AB372/X362,"-")</f>
        <v>8.3333333333333332E-3</v>
      </c>
      <c r="AD372" s="187">
        <f t="shared" si="157"/>
        <v>8284</v>
      </c>
      <c r="AE372" s="199">
        <f t="shared" si="175"/>
        <v>5.7306590257879659E-5</v>
      </c>
      <c r="AF372" s="371"/>
      <c r="AG372" s="371"/>
      <c r="AH372" s="228" t="s">
        <v>158</v>
      </c>
      <c r="AI372" s="46">
        <v>3330</v>
      </c>
      <c r="AJ372" s="45">
        <f>IFERROR(AI372/AF362,"-")</f>
        <v>1.9633859764478585E-5</v>
      </c>
      <c r="AK372" s="46">
        <v>1</v>
      </c>
      <c r="AL372" s="45">
        <f>IFERROR(AK372/AG362,"-")</f>
        <v>4.830917874396135E-3</v>
      </c>
      <c r="AM372" s="187">
        <f t="shared" si="158"/>
        <v>3330</v>
      </c>
      <c r="AN372" s="199">
        <f t="shared" si="176"/>
        <v>5.7306590257879659E-5</v>
      </c>
      <c r="AO372" s="371"/>
      <c r="AP372" s="401"/>
      <c r="AQ372" s="228" t="s">
        <v>158</v>
      </c>
      <c r="AR372" s="46">
        <f t="shared" si="172"/>
        <v>80909</v>
      </c>
      <c r="AS372" s="45">
        <f>IFERROR(AR372/AO362,"-")</f>
        <v>5.642751908223603E-5</v>
      </c>
      <c r="AT372" s="46">
        <f t="shared" si="154"/>
        <v>11</v>
      </c>
      <c r="AU372" s="45">
        <f>IFERROR(AT372/AP362,"-")</f>
        <v>5.2707235265931959E-3</v>
      </c>
      <c r="AV372" s="187">
        <f t="shared" si="159"/>
        <v>7355.363636363636</v>
      </c>
      <c r="AW372" s="199">
        <f t="shared" si="177"/>
        <v>6.3037249283667623E-4</v>
      </c>
      <c r="AX372" s="217"/>
      <c r="BE372" s="277"/>
      <c r="BG372" s="142"/>
      <c r="BH372" s="264"/>
    </row>
    <row r="373" spans="2:60" s="20" customFormat="1">
      <c r="B373" s="381"/>
      <c r="C373" s="383"/>
      <c r="D373" s="383"/>
      <c r="E373" s="371"/>
      <c r="F373" s="371"/>
      <c r="G373" s="228" t="s">
        <v>159</v>
      </c>
      <c r="H373" s="46">
        <v>1746359</v>
      </c>
      <c r="I373" s="45">
        <f>IFERROR(H373/E362,"-")</f>
        <v>1.72567739492249E-3</v>
      </c>
      <c r="J373" s="46">
        <v>9</v>
      </c>
      <c r="K373" s="45">
        <f>IFERROR(J373/F362,"-")</f>
        <v>5.8746736292428197E-3</v>
      </c>
      <c r="L373" s="187">
        <f t="shared" si="155"/>
        <v>194039.88888888888</v>
      </c>
      <c r="M373" s="199">
        <f t="shared" si="173"/>
        <v>5.1575931232091692E-4</v>
      </c>
      <c r="N373" s="371"/>
      <c r="O373" s="371"/>
      <c r="P373" s="228" t="s">
        <v>159</v>
      </c>
      <c r="Q373" s="46">
        <v>6859</v>
      </c>
      <c r="R373" s="45">
        <f>IFERROR(Q373/N362,"-")</f>
        <v>4.5894831448404481E-5</v>
      </c>
      <c r="S373" s="46">
        <v>2</v>
      </c>
      <c r="T373" s="45">
        <f>IFERROR(S373/O362,"-")</f>
        <v>8.771929824561403E-3</v>
      </c>
      <c r="U373" s="187">
        <f t="shared" si="156"/>
        <v>3429.5</v>
      </c>
      <c r="V373" s="199">
        <f t="shared" si="174"/>
        <v>1.1461318051575932E-4</v>
      </c>
      <c r="W373" s="371"/>
      <c r="X373" s="371"/>
      <c r="Y373" s="228" t="s">
        <v>159</v>
      </c>
      <c r="Z373" s="46">
        <v>896</v>
      </c>
      <c r="AA373" s="45">
        <f>IFERROR(Z373/W362,"-")</f>
        <v>8.7144994779567414E-6</v>
      </c>
      <c r="AB373" s="46">
        <v>1</v>
      </c>
      <c r="AC373" s="45">
        <f>IFERROR(AB373/X362,"-")</f>
        <v>8.3333333333333332E-3</v>
      </c>
      <c r="AD373" s="187">
        <f t="shared" si="157"/>
        <v>896</v>
      </c>
      <c r="AE373" s="199">
        <f t="shared" si="175"/>
        <v>5.7306590257879659E-5</v>
      </c>
      <c r="AF373" s="371"/>
      <c r="AG373" s="371"/>
      <c r="AH373" s="228" t="s">
        <v>159</v>
      </c>
      <c r="AI373" s="46">
        <v>1015409</v>
      </c>
      <c r="AJ373" s="45">
        <f>IFERROR(AI373/AF362,"-")</f>
        <v>5.9869062791559867E-3</v>
      </c>
      <c r="AK373" s="46">
        <v>2</v>
      </c>
      <c r="AL373" s="45">
        <f>IFERROR(AK373/AG362,"-")</f>
        <v>9.6618357487922701E-3</v>
      </c>
      <c r="AM373" s="187">
        <f t="shared" si="158"/>
        <v>507704.5</v>
      </c>
      <c r="AN373" s="199">
        <f t="shared" si="176"/>
        <v>1.1461318051575932E-4</v>
      </c>
      <c r="AO373" s="371"/>
      <c r="AP373" s="401"/>
      <c r="AQ373" s="228" t="s">
        <v>159</v>
      </c>
      <c r="AR373" s="46">
        <f t="shared" si="172"/>
        <v>2769523</v>
      </c>
      <c r="AS373" s="45">
        <f>IFERROR(AR373/AO362,"-")</f>
        <v>1.9315195087220407E-3</v>
      </c>
      <c r="AT373" s="46">
        <f t="shared" si="154"/>
        <v>14</v>
      </c>
      <c r="AU373" s="45">
        <f>IFERROR(AT373/AP362,"-")</f>
        <v>6.7081935793004309E-3</v>
      </c>
      <c r="AV373" s="187">
        <f t="shared" si="159"/>
        <v>197823.07142857142</v>
      </c>
      <c r="AW373" s="199">
        <f t="shared" si="177"/>
        <v>8.0229226361031524E-4</v>
      </c>
      <c r="AX373" s="217"/>
      <c r="BE373" s="277"/>
      <c r="BG373" s="142"/>
      <c r="BH373" s="264"/>
    </row>
    <row r="374" spans="2:60" s="20" customFormat="1">
      <c r="B374" s="381"/>
      <c r="C374" s="383"/>
      <c r="D374" s="383"/>
      <c r="E374" s="371"/>
      <c r="F374" s="371"/>
      <c r="G374" s="228" t="s">
        <v>160</v>
      </c>
      <c r="H374" s="46">
        <v>6875915</v>
      </c>
      <c r="I374" s="45">
        <f>IFERROR(H374/E362,"-")</f>
        <v>6.7944856039957842E-3</v>
      </c>
      <c r="J374" s="46">
        <v>175</v>
      </c>
      <c r="K374" s="45">
        <f>IFERROR(J374/F362,"-")</f>
        <v>0.11422976501305483</v>
      </c>
      <c r="L374" s="187">
        <f t="shared" si="155"/>
        <v>39290.942857142858</v>
      </c>
      <c r="M374" s="199">
        <f t="shared" si="173"/>
        <v>1.0028653295128941E-2</v>
      </c>
      <c r="N374" s="371"/>
      <c r="O374" s="371"/>
      <c r="P374" s="228" t="s">
        <v>160</v>
      </c>
      <c r="Q374" s="46">
        <v>762800</v>
      </c>
      <c r="R374" s="45">
        <f>IFERROR(Q374/N362,"-")</f>
        <v>5.1040351988399096E-3</v>
      </c>
      <c r="S374" s="46">
        <v>31</v>
      </c>
      <c r="T374" s="45">
        <f>IFERROR(S374/O362,"-")</f>
        <v>0.13596491228070176</v>
      </c>
      <c r="U374" s="187">
        <f t="shared" si="156"/>
        <v>24606.451612903227</v>
      </c>
      <c r="V374" s="199">
        <f t="shared" si="174"/>
        <v>1.7765042979942694E-3</v>
      </c>
      <c r="W374" s="371"/>
      <c r="X374" s="371"/>
      <c r="Y374" s="228" t="s">
        <v>160</v>
      </c>
      <c r="Z374" s="46">
        <v>1161417</v>
      </c>
      <c r="AA374" s="45">
        <f>IFERROR(Z374/W362,"-")</f>
        <v>1.1295946250212149E-2</v>
      </c>
      <c r="AB374" s="46">
        <v>21</v>
      </c>
      <c r="AC374" s="45">
        <f>IFERROR(AB374/X362,"-")</f>
        <v>0.17499999999999999</v>
      </c>
      <c r="AD374" s="187">
        <f t="shared" si="157"/>
        <v>55305.571428571428</v>
      </c>
      <c r="AE374" s="199">
        <f t="shared" si="175"/>
        <v>1.2034383954154728E-3</v>
      </c>
      <c r="AF374" s="371"/>
      <c r="AG374" s="371"/>
      <c r="AH374" s="228" t="s">
        <v>160</v>
      </c>
      <c r="AI374" s="46">
        <v>1573135</v>
      </c>
      <c r="AJ374" s="45">
        <f>IFERROR(AI374/AF362,"-")</f>
        <v>9.2752888830609677E-3</v>
      </c>
      <c r="AK374" s="46">
        <v>40</v>
      </c>
      <c r="AL374" s="45">
        <f>IFERROR(AK374/AG362,"-")</f>
        <v>0.19323671497584541</v>
      </c>
      <c r="AM374" s="187">
        <f t="shared" si="158"/>
        <v>39328.375</v>
      </c>
      <c r="AN374" s="199">
        <f t="shared" si="176"/>
        <v>2.2922636103151861E-3</v>
      </c>
      <c r="AO374" s="371"/>
      <c r="AP374" s="401"/>
      <c r="AQ374" s="228" t="s">
        <v>160</v>
      </c>
      <c r="AR374" s="46">
        <f t="shared" si="172"/>
        <v>10373267</v>
      </c>
      <c r="AS374" s="45">
        <f>IFERROR(AR374/AO362,"-")</f>
        <v>7.2345192943631649E-3</v>
      </c>
      <c r="AT374" s="46">
        <f t="shared" si="154"/>
        <v>267</v>
      </c>
      <c r="AU374" s="45">
        <f>IFERROR(AT374/AP362,"-")</f>
        <v>0.12793483469094394</v>
      </c>
      <c r="AV374" s="187">
        <f t="shared" si="159"/>
        <v>38851.187265917601</v>
      </c>
      <c r="AW374" s="199">
        <f t="shared" si="177"/>
        <v>1.5300859598853868E-2</v>
      </c>
      <c r="AX374" s="217"/>
      <c r="BE374" s="277"/>
      <c r="BG374" s="142"/>
      <c r="BH374" s="264"/>
    </row>
    <row r="375" spans="2:60" s="20" customFormat="1">
      <c r="B375" s="381"/>
      <c r="C375" s="383"/>
      <c r="D375" s="383"/>
      <c r="E375" s="371"/>
      <c r="F375" s="371"/>
      <c r="G375" s="228" t="s">
        <v>161</v>
      </c>
      <c r="H375" s="46">
        <v>11236477</v>
      </c>
      <c r="I375" s="45">
        <f>IFERROR(H375/E362,"-")</f>
        <v>1.1103406778025867E-2</v>
      </c>
      <c r="J375" s="46">
        <v>135</v>
      </c>
      <c r="K375" s="45">
        <f>IFERROR(J375/F362,"-")</f>
        <v>8.8120104438642294E-2</v>
      </c>
      <c r="L375" s="187">
        <f t="shared" si="155"/>
        <v>83233.162962962961</v>
      </c>
      <c r="M375" s="199">
        <f t="shared" si="173"/>
        <v>7.7363896848137532E-3</v>
      </c>
      <c r="N375" s="371"/>
      <c r="O375" s="371"/>
      <c r="P375" s="228" t="s">
        <v>161</v>
      </c>
      <c r="Q375" s="46">
        <v>1877182</v>
      </c>
      <c r="R375" s="45">
        <f>IFERROR(Q375/N362,"-")</f>
        <v>1.2560570270881881E-2</v>
      </c>
      <c r="S375" s="46">
        <v>13</v>
      </c>
      <c r="T375" s="45">
        <f>IFERROR(S375/O362,"-")</f>
        <v>5.701754385964912E-2</v>
      </c>
      <c r="U375" s="187">
        <f t="shared" si="156"/>
        <v>144398.61538461538</v>
      </c>
      <c r="V375" s="199">
        <f t="shared" si="174"/>
        <v>7.4498567335243553E-4</v>
      </c>
      <c r="W375" s="371"/>
      <c r="X375" s="371"/>
      <c r="Y375" s="228" t="s">
        <v>161</v>
      </c>
      <c r="Z375" s="46">
        <v>1368247</v>
      </c>
      <c r="AA375" s="45">
        <f>IFERROR(Z375/W362,"-")</f>
        <v>1.3307575633053435E-2</v>
      </c>
      <c r="AB375" s="46">
        <v>16</v>
      </c>
      <c r="AC375" s="45">
        <f>IFERROR(AB375/X362,"-")</f>
        <v>0.13333333333333333</v>
      </c>
      <c r="AD375" s="187">
        <f t="shared" si="157"/>
        <v>85515.4375</v>
      </c>
      <c r="AE375" s="199">
        <f t="shared" si="175"/>
        <v>9.1690544412607454E-4</v>
      </c>
      <c r="AF375" s="371"/>
      <c r="AG375" s="371"/>
      <c r="AH375" s="228" t="s">
        <v>161</v>
      </c>
      <c r="AI375" s="46">
        <v>2178057</v>
      </c>
      <c r="AJ375" s="45">
        <f>IFERROR(AI375/AF362,"-")</f>
        <v>1.2841941650763043E-2</v>
      </c>
      <c r="AK375" s="46">
        <v>32</v>
      </c>
      <c r="AL375" s="45">
        <f>IFERROR(AK375/AG362,"-")</f>
        <v>0.15458937198067632</v>
      </c>
      <c r="AM375" s="187">
        <f t="shared" si="158"/>
        <v>68064.28125</v>
      </c>
      <c r="AN375" s="199">
        <f t="shared" si="176"/>
        <v>1.8338108882521491E-3</v>
      </c>
      <c r="AO375" s="371"/>
      <c r="AP375" s="401"/>
      <c r="AQ375" s="228" t="s">
        <v>161</v>
      </c>
      <c r="AR375" s="46">
        <f t="shared" si="172"/>
        <v>16659963</v>
      </c>
      <c r="AS375" s="45">
        <f>IFERROR(AR375/AO362,"-")</f>
        <v>1.1618984044937476E-2</v>
      </c>
      <c r="AT375" s="46">
        <f t="shared" si="154"/>
        <v>196</v>
      </c>
      <c r="AU375" s="45">
        <f>IFERROR(AT375/AP362,"-")</f>
        <v>9.3914710110206037E-2</v>
      </c>
      <c r="AV375" s="187">
        <f t="shared" si="159"/>
        <v>84999.811224489793</v>
      </c>
      <c r="AW375" s="199">
        <f t="shared" si="177"/>
        <v>1.1232091690544413E-2</v>
      </c>
      <c r="AX375" s="217"/>
      <c r="BE375" s="277"/>
      <c r="BG375" s="142"/>
      <c r="BH375" s="264"/>
    </row>
    <row r="376" spans="2:60" s="20" customFormat="1">
      <c r="B376" s="381"/>
      <c r="C376" s="383"/>
      <c r="D376" s="383"/>
      <c r="E376" s="371"/>
      <c r="F376" s="371"/>
      <c r="G376" s="228" t="s">
        <v>162</v>
      </c>
      <c r="H376" s="46">
        <v>6036802</v>
      </c>
      <c r="I376" s="45">
        <f>IFERROR(H376/E362,"-")</f>
        <v>5.9653099672077039E-3</v>
      </c>
      <c r="J376" s="46">
        <v>89</v>
      </c>
      <c r="K376" s="45">
        <f>IFERROR(J376/F362,"-")</f>
        <v>5.8093994778067884E-2</v>
      </c>
      <c r="L376" s="187">
        <f t="shared" si="155"/>
        <v>67829.235955056181</v>
      </c>
      <c r="M376" s="199">
        <f t="shared" si="173"/>
        <v>5.1002865329512898E-3</v>
      </c>
      <c r="N376" s="371"/>
      <c r="O376" s="371"/>
      <c r="P376" s="228" t="s">
        <v>162</v>
      </c>
      <c r="Q376" s="46">
        <v>611317</v>
      </c>
      <c r="R376" s="45">
        <f>IFERROR(Q376/N362,"-")</f>
        <v>4.0904345643015426E-3</v>
      </c>
      <c r="S376" s="46">
        <v>19</v>
      </c>
      <c r="T376" s="45">
        <f>IFERROR(S376/O362,"-")</f>
        <v>8.3333333333333329E-2</v>
      </c>
      <c r="U376" s="187">
        <f t="shared" si="156"/>
        <v>32174.57894736842</v>
      </c>
      <c r="V376" s="199">
        <f t="shared" si="174"/>
        <v>1.0888252148997136E-3</v>
      </c>
      <c r="W376" s="371"/>
      <c r="X376" s="371"/>
      <c r="Y376" s="228" t="s">
        <v>162</v>
      </c>
      <c r="Z376" s="46">
        <v>483436</v>
      </c>
      <c r="AA376" s="45">
        <f>IFERROR(Z376/W362,"-")</f>
        <v>4.7019004125284543E-3</v>
      </c>
      <c r="AB376" s="46">
        <v>15</v>
      </c>
      <c r="AC376" s="45">
        <f>IFERROR(AB376/X362,"-")</f>
        <v>0.125</v>
      </c>
      <c r="AD376" s="187">
        <f t="shared" si="157"/>
        <v>32229.066666666666</v>
      </c>
      <c r="AE376" s="199">
        <f t="shared" si="175"/>
        <v>8.5959885386819484E-4</v>
      </c>
      <c r="AF376" s="371"/>
      <c r="AG376" s="371"/>
      <c r="AH376" s="228" t="s">
        <v>162</v>
      </c>
      <c r="AI376" s="46">
        <v>633324</v>
      </c>
      <c r="AJ376" s="45">
        <f>IFERROR(AI376/AF362,"-")</f>
        <v>3.7341124929365275E-3</v>
      </c>
      <c r="AK376" s="46">
        <v>21</v>
      </c>
      <c r="AL376" s="45">
        <f>IFERROR(AK376/AG362,"-")</f>
        <v>0.10144927536231885</v>
      </c>
      <c r="AM376" s="187">
        <f t="shared" si="158"/>
        <v>30158.285714285714</v>
      </c>
      <c r="AN376" s="199">
        <f t="shared" si="176"/>
        <v>1.2034383954154728E-3</v>
      </c>
      <c r="AO376" s="371"/>
      <c r="AP376" s="401"/>
      <c r="AQ376" s="228" t="s">
        <v>162</v>
      </c>
      <c r="AR376" s="46">
        <f t="shared" si="172"/>
        <v>7764879</v>
      </c>
      <c r="AS376" s="45">
        <f>IFERROR(AR376/AO362,"-")</f>
        <v>5.4153784862469422E-3</v>
      </c>
      <c r="AT376" s="46">
        <f t="shared" si="154"/>
        <v>144</v>
      </c>
      <c r="AU376" s="45">
        <f>IFERROR(AT376/AP362,"-")</f>
        <v>6.8998562529947294E-2</v>
      </c>
      <c r="AV376" s="187">
        <f t="shared" si="159"/>
        <v>53922.770833333336</v>
      </c>
      <c r="AW376" s="199">
        <f t="shared" si="177"/>
        <v>8.2521489971346708E-3</v>
      </c>
      <c r="AX376" s="217"/>
      <c r="BE376" s="277"/>
      <c r="BG376" s="142"/>
      <c r="BH376" s="264"/>
    </row>
    <row r="377" spans="2:60" s="20" customFormat="1">
      <c r="B377" s="381"/>
      <c r="C377" s="383"/>
      <c r="D377" s="383"/>
      <c r="E377" s="371"/>
      <c r="F377" s="371"/>
      <c r="G377" s="229" t="s">
        <v>163</v>
      </c>
      <c r="H377" s="48">
        <v>2599354</v>
      </c>
      <c r="I377" s="47">
        <f>IFERROR(H377/E362,"-")</f>
        <v>2.5685706313543517E-3</v>
      </c>
      <c r="J377" s="48">
        <v>122</v>
      </c>
      <c r="K377" s="47">
        <f>IFERROR(J377/F362,"-")</f>
        <v>7.963446475195822E-2</v>
      </c>
      <c r="L377" s="188">
        <f t="shared" si="155"/>
        <v>21306.180327868853</v>
      </c>
      <c r="M377" s="200">
        <f t="shared" si="173"/>
        <v>6.9914040114613177E-3</v>
      </c>
      <c r="N377" s="371"/>
      <c r="O377" s="371"/>
      <c r="P377" s="229" t="s">
        <v>163</v>
      </c>
      <c r="Q377" s="48">
        <v>111240</v>
      </c>
      <c r="R377" s="47">
        <f>IFERROR(Q377/N362,"-")</f>
        <v>7.4432731452405809E-4</v>
      </c>
      <c r="S377" s="48">
        <v>21</v>
      </c>
      <c r="T377" s="47">
        <f>IFERROR(S377/O362,"-")</f>
        <v>9.2105263157894732E-2</v>
      </c>
      <c r="U377" s="188">
        <f t="shared" si="156"/>
        <v>5297.1428571428569</v>
      </c>
      <c r="V377" s="200">
        <f t="shared" si="174"/>
        <v>1.2034383954154728E-3</v>
      </c>
      <c r="W377" s="371"/>
      <c r="X377" s="371"/>
      <c r="Y377" s="229" t="s">
        <v>163</v>
      </c>
      <c r="Z377" s="48">
        <v>133235</v>
      </c>
      <c r="AA377" s="47">
        <f>IFERROR(Z377/W362,"-")</f>
        <v>1.2958441271713912E-3</v>
      </c>
      <c r="AB377" s="48">
        <v>13</v>
      </c>
      <c r="AC377" s="47">
        <f>IFERROR(AB377/X362,"-")</f>
        <v>0.10833333333333334</v>
      </c>
      <c r="AD377" s="188">
        <f t="shared" si="157"/>
        <v>10248.846153846154</v>
      </c>
      <c r="AE377" s="200">
        <f t="shared" si="175"/>
        <v>7.4498567335243553E-4</v>
      </c>
      <c r="AF377" s="371"/>
      <c r="AG377" s="371"/>
      <c r="AH377" s="229" t="s">
        <v>163</v>
      </c>
      <c r="AI377" s="48">
        <v>1197000</v>
      </c>
      <c r="AJ377" s="47">
        <f>IFERROR(AI377/AF362,"-")</f>
        <v>7.0575766180423025E-3</v>
      </c>
      <c r="AK377" s="48">
        <v>18</v>
      </c>
      <c r="AL377" s="47">
        <f>IFERROR(AK377/AG362,"-")</f>
        <v>8.6956521739130432E-2</v>
      </c>
      <c r="AM377" s="188">
        <f t="shared" si="158"/>
        <v>66500</v>
      </c>
      <c r="AN377" s="200">
        <f t="shared" si="176"/>
        <v>1.0315186246418338E-3</v>
      </c>
      <c r="AO377" s="371"/>
      <c r="AP377" s="401"/>
      <c r="AQ377" s="229" t="s">
        <v>163</v>
      </c>
      <c r="AR377" s="48">
        <f t="shared" si="172"/>
        <v>4040829</v>
      </c>
      <c r="AS377" s="47">
        <f>IFERROR(AR377/AO362,"-")</f>
        <v>2.8181531783306275E-3</v>
      </c>
      <c r="AT377" s="48">
        <f t="shared" si="154"/>
        <v>174</v>
      </c>
      <c r="AU377" s="47">
        <f>IFERROR(AT377/AP362,"-")</f>
        <v>8.3373263057019642E-2</v>
      </c>
      <c r="AV377" s="188">
        <f t="shared" si="159"/>
        <v>23223.155172413793</v>
      </c>
      <c r="AW377" s="200">
        <f t="shared" si="177"/>
        <v>9.9713467048710598E-3</v>
      </c>
      <c r="AX377" s="217"/>
      <c r="BE377" s="277"/>
      <c r="BG377" s="142"/>
      <c r="BH377" s="264"/>
    </row>
    <row r="378" spans="2:60" s="20" customFormat="1">
      <c r="B378" s="381"/>
      <c r="C378" s="384"/>
      <c r="D378" s="384"/>
      <c r="E378" s="372"/>
      <c r="F378" s="372"/>
      <c r="G378" s="230" t="s">
        <v>86</v>
      </c>
      <c r="H378" s="49">
        <f>SUM(H362:H377)</f>
        <v>195292784</v>
      </c>
      <c r="I378" s="47">
        <f>IFERROR(H378/E362,"-")</f>
        <v>0.19297999021981194</v>
      </c>
      <c r="J378" s="48">
        <v>1223</v>
      </c>
      <c r="K378" s="47">
        <f>IFERROR(J378/F362,"-")</f>
        <v>0.79830287206266315</v>
      </c>
      <c r="L378" s="188">
        <f t="shared" si="155"/>
        <v>159683.38838920687</v>
      </c>
      <c r="M378" s="201">
        <f t="shared" si="173"/>
        <v>7.0085959885386823E-2</v>
      </c>
      <c r="N378" s="372"/>
      <c r="O378" s="372"/>
      <c r="P378" s="230" t="s">
        <v>86</v>
      </c>
      <c r="Q378" s="49">
        <f>SUM(Q362:Q377)</f>
        <v>30218529</v>
      </c>
      <c r="R378" s="47">
        <f>IFERROR(Q378/N362,"-")</f>
        <v>0.20219773947714284</v>
      </c>
      <c r="S378" s="48">
        <v>191</v>
      </c>
      <c r="T378" s="47">
        <f>IFERROR(S378/O362,"-")</f>
        <v>0.83771929824561409</v>
      </c>
      <c r="U378" s="188">
        <f t="shared" si="156"/>
        <v>158212.19371727749</v>
      </c>
      <c r="V378" s="201">
        <f t="shared" si="174"/>
        <v>1.0945558739255014E-2</v>
      </c>
      <c r="W378" s="372"/>
      <c r="X378" s="372"/>
      <c r="Y378" s="230" t="s">
        <v>86</v>
      </c>
      <c r="Z378" s="49">
        <f>SUM(Z362:Z377)</f>
        <v>26175351</v>
      </c>
      <c r="AA378" s="47">
        <f>IFERROR(Z378/W362,"-")</f>
        <v>0.25458156542950278</v>
      </c>
      <c r="AB378" s="48">
        <v>107</v>
      </c>
      <c r="AC378" s="47">
        <f>IFERROR(AB378/X362,"-")</f>
        <v>0.89166666666666672</v>
      </c>
      <c r="AD378" s="188">
        <f t="shared" si="157"/>
        <v>244629.44859813084</v>
      </c>
      <c r="AE378" s="201">
        <f t="shared" si="175"/>
        <v>6.1318051575931232E-3</v>
      </c>
      <c r="AF378" s="372"/>
      <c r="AG378" s="372"/>
      <c r="AH378" s="230" t="s">
        <v>86</v>
      </c>
      <c r="AI378" s="49">
        <f>SUM(AI362:AI377)</f>
        <v>37647953</v>
      </c>
      <c r="AJ378" s="47">
        <f>IFERROR(AI378/AF362,"-")</f>
        <v>0.221974363249754</v>
      </c>
      <c r="AK378" s="48">
        <v>178</v>
      </c>
      <c r="AL378" s="47">
        <f>IFERROR(AK378/AG362,"-")</f>
        <v>0.85990338164251212</v>
      </c>
      <c r="AM378" s="188">
        <f t="shared" si="158"/>
        <v>211505.35393258426</v>
      </c>
      <c r="AN378" s="201">
        <f t="shared" si="176"/>
        <v>1.020057306590258E-2</v>
      </c>
      <c r="AO378" s="372"/>
      <c r="AP378" s="402"/>
      <c r="AQ378" s="230" t="s">
        <v>86</v>
      </c>
      <c r="AR378" s="49">
        <f>SUM(AR362:AR377)</f>
        <v>289334617</v>
      </c>
      <c r="AS378" s="47">
        <f>IFERROR(AR378/AO362,"-")</f>
        <v>0.20178762093115665</v>
      </c>
      <c r="AT378" s="48">
        <f t="shared" si="154"/>
        <v>1699</v>
      </c>
      <c r="AU378" s="47">
        <f>IFERROR(AT378/AP362,"-")</f>
        <v>0.81408720651653088</v>
      </c>
      <c r="AV378" s="188">
        <f t="shared" si="159"/>
        <v>170297.00824014127</v>
      </c>
      <c r="AW378" s="201">
        <f t="shared" si="177"/>
        <v>9.7363896848137538E-2</v>
      </c>
      <c r="AX378" s="217"/>
      <c r="BE378" s="277"/>
      <c r="BG378" s="142"/>
      <c r="BH378" s="264"/>
    </row>
    <row r="379" spans="2:60" s="20" customFormat="1">
      <c r="B379" s="381">
        <v>23</v>
      </c>
      <c r="C379" s="382" t="s">
        <v>144</v>
      </c>
      <c r="D379" s="385">
        <f>BA27</f>
        <v>29022</v>
      </c>
      <c r="E379" s="380">
        <v>1241606940</v>
      </c>
      <c r="F379" s="380">
        <v>1911</v>
      </c>
      <c r="G379" s="226" t="s">
        <v>149</v>
      </c>
      <c r="H379" s="44">
        <v>17701294</v>
      </c>
      <c r="I379" s="43">
        <f>IFERROR(H379/E379,"-")</f>
        <v>1.4256761483630238E-2</v>
      </c>
      <c r="J379" s="44">
        <v>411</v>
      </c>
      <c r="K379" s="43">
        <f>IFERROR(J379/F379,"-")</f>
        <v>0.21507064364207221</v>
      </c>
      <c r="L379" s="186">
        <f t="shared" si="155"/>
        <v>43068.841849148419</v>
      </c>
      <c r="M379" s="198">
        <f>IFERROR(J379/$BA$27,0)</f>
        <v>1.416167045689477E-2</v>
      </c>
      <c r="N379" s="380">
        <v>210431820</v>
      </c>
      <c r="O379" s="380">
        <v>257</v>
      </c>
      <c r="P379" s="226" t="s">
        <v>149</v>
      </c>
      <c r="Q379" s="44">
        <v>982291</v>
      </c>
      <c r="R379" s="43">
        <f>IFERROR(Q379/N379,"-")</f>
        <v>4.6679774950385356E-3</v>
      </c>
      <c r="S379" s="44">
        <v>41</v>
      </c>
      <c r="T379" s="43">
        <f>IFERROR(S379/O379,"-")</f>
        <v>0.15953307392996108</v>
      </c>
      <c r="U379" s="186">
        <f t="shared" si="156"/>
        <v>23958.317073170732</v>
      </c>
      <c r="V379" s="198">
        <f>IFERROR(S379/$BA$27,0)</f>
        <v>1.4127213837778238E-3</v>
      </c>
      <c r="W379" s="380">
        <v>125460670</v>
      </c>
      <c r="X379" s="380">
        <v>158</v>
      </c>
      <c r="Y379" s="226" t="s">
        <v>149</v>
      </c>
      <c r="Z379" s="44">
        <v>942525</v>
      </c>
      <c r="AA379" s="43">
        <f>IFERROR(Z379/W379,"-")</f>
        <v>7.5125136825747859E-3</v>
      </c>
      <c r="AB379" s="44">
        <v>45</v>
      </c>
      <c r="AC379" s="43">
        <f>IFERROR(AB379/X379,"-")</f>
        <v>0.2848101265822785</v>
      </c>
      <c r="AD379" s="186">
        <f t="shared" si="157"/>
        <v>20945</v>
      </c>
      <c r="AE379" s="198">
        <f>IFERROR(AB379/$BA$27,0)</f>
        <v>1.5505478602439529E-3</v>
      </c>
      <c r="AF379" s="380">
        <v>242931600</v>
      </c>
      <c r="AG379" s="380">
        <v>281</v>
      </c>
      <c r="AH379" s="226" t="s">
        <v>149</v>
      </c>
      <c r="AI379" s="44">
        <v>2487812</v>
      </c>
      <c r="AJ379" s="43">
        <f>IFERROR(AI379/AF379,"-")</f>
        <v>1.0240792058340702E-2</v>
      </c>
      <c r="AK379" s="44">
        <v>88</v>
      </c>
      <c r="AL379" s="43">
        <f>IFERROR(AK379/AG379,"-")</f>
        <v>0.31316725978647686</v>
      </c>
      <c r="AM379" s="186">
        <f t="shared" si="158"/>
        <v>28270.590909090908</v>
      </c>
      <c r="AN379" s="198">
        <f>IFERROR(AK379/$BA$27,0)</f>
        <v>3.0321824822548411E-3</v>
      </c>
      <c r="AO379" s="380">
        <f>SUM(E379,N379,W379,AF379)</f>
        <v>1820431030</v>
      </c>
      <c r="AP379" s="400">
        <f>SUM(F379,O379,X379,AG379)</f>
        <v>2607</v>
      </c>
      <c r="AQ379" s="226" t="s">
        <v>149</v>
      </c>
      <c r="AR379" s="44">
        <f t="shared" ref="AR379:AR394" si="178">SUM(H379,Q379,Z379,AI379)</f>
        <v>22113922</v>
      </c>
      <c r="AS379" s="43">
        <f>IFERROR(AR379/AO379,"-")</f>
        <v>1.2147629674275549E-2</v>
      </c>
      <c r="AT379" s="44">
        <f t="shared" si="154"/>
        <v>585</v>
      </c>
      <c r="AU379" s="43">
        <f>IFERROR(AT379/AP379,"-")</f>
        <v>0.2243958573072497</v>
      </c>
      <c r="AV379" s="186">
        <f t="shared" si="159"/>
        <v>37801.576068376067</v>
      </c>
      <c r="AW379" s="198">
        <f>IFERROR(AT379/$BA$27,0)</f>
        <v>2.0157122183171387E-2</v>
      </c>
      <c r="AX379" s="217"/>
      <c r="BE379" s="277"/>
      <c r="BG379" s="142"/>
      <c r="BH379" s="264"/>
    </row>
    <row r="380" spans="2:60" s="20" customFormat="1">
      <c r="B380" s="381"/>
      <c r="C380" s="383"/>
      <c r="D380" s="383"/>
      <c r="E380" s="371"/>
      <c r="F380" s="371"/>
      <c r="G380" s="227" t="s">
        <v>150</v>
      </c>
      <c r="H380" s="46">
        <v>33803834</v>
      </c>
      <c r="I380" s="45">
        <f>IFERROR(H380/E379,"-")</f>
        <v>2.7225873914654503E-2</v>
      </c>
      <c r="J380" s="46">
        <v>495</v>
      </c>
      <c r="K380" s="45">
        <f>IFERROR(J380/F379,"-")</f>
        <v>0.25902668759811615</v>
      </c>
      <c r="L380" s="187">
        <f t="shared" si="155"/>
        <v>68290.573737373736</v>
      </c>
      <c r="M380" s="199">
        <f t="shared" ref="M380:M395" si="179">IFERROR(J380/$BA$27,0)</f>
        <v>1.705602646268348E-2</v>
      </c>
      <c r="N380" s="371"/>
      <c r="O380" s="371"/>
      <c r="P380" s="227" t="s">
        <v>150</v>
      </c>
      <c r="Q380" s="46">
        <v>4447081</v>
      </c>
      <c r="R380" s="45">
        <f>IFERROR(Q380/N379,"-")</f>
        <v>2.1133120456782631E-2</v>
      </c>
      <c r="S380" s="46">
        <v>65</v>
      </c>
      <c r="T380" s="45">
        <f>IFERROR(S380/O379,"-")</f>
        <v>0.25291828793774318</v>
      </c>
      <c r="U380" s="187">
        <f t="shared" si="156"/>
        <v>68416.630769230775</v>
      </c>
      <c r="V380" s="199">
        <f t="shared" ref="V380:V395" si="180">IFERROR(S380/$BA$27,0)</f>
        <v>2.2396802425745984E-3</v>
      </c>
      <c r="W380" s="371"/>
      <c r="X380" s="371"/>
      <c r="Y380" s="227" t="s">
        <v>150</v>
      </c>
      <c r="Z380" s="46">
        <v>1223459</v>
      </c>
      <c r="AA380" s="45">
        <f>IFERROR(Z380/W379,"-")</f>
        <v>9.7517333519739693E-3</v>
      </c>
      <c r="AB380" s="46">
        <v>36</v>
      </c>
      <c r="AC380" s="45">
        <f>IFERROR(AB380/X379,"-")</f>
        <v>0.22784810126582278</v>
      </c>
      <c r="AD380" s="187">
        <f t="shared" si="157"/>
        <v>33984.972222222219</v>
      </c>
      <c r="AE380" s="199">
        <f t="shared" ref="AE380:AE395" si="181">IFERROR(AB380/$BA$27,0)</f>
        <v>1.2404382881951624E-3</v>
      </c>
      <c r="AF380" s="371"/>
      <c r="AG380" s="371"/>
      <c r="AH380" s="227" t="s">
        <v>150</v>
      </c>
      <c r="AI380" s="46">
        <v>2265485</v>
      </c>
      <c r="AJ380" s="45">
        <f>IFERROR(AI380/AF379,"-")</f>
        <v>9.3256085251980387E-3</v>
      </c>
      <c r="AK380" s="46">
        <v>82</v>
      </c>
      <c r="AL380" s="45">
        <f>IFERROR(AK380/AG379,"-")</f>
        <v>0.29181494661921709</v>
      </c>
      <c r="AM380" s="187">
        <f t="shared" si="158"/>
        <v>27627.865853658535</v>
      </c>
      <c r="AN380" s="199">
        <f t="shared" ref="AN380:AN395" si="182">IFERROR(AK380/$BA$27,0)</f>
        <v>2.8254427675556476E-3</v>
      </c>
      <c r="AO380" s="371"/>
      <c r="AP380" s="401"/>
      <c r="AQ380" s="227" t="s">
        <v>150</v>
      </c>
      <c r="AR380" s="46">
        <f t="shared" si="178"/>
        <v>41739859</v>
      </c>
      <c r="AS380" s="45">
        <f>IFERROR(AR380/AO379,"-")</f>
        <v>2.2928558298635462E-2</v>
      </c>
      <c r="AT380" s="46">
        <f t="shared" si="154"/>
        <v>678</v>
      </c>
      <c r="AU380" s="45">
        <f>IFERROR(AT380/AP379,"-")</f>
        <v>0.26006904487917148</v>
      </c>
      <c r="AV380" s="187">
        <f t="shared" si="159"/>
        <v>61563.213864306781</v>
      </c>
      <c r="AW380" s="199">
        <f t="shared" ref="AW380:AW395" si="183">IFERROR(AT380/$BA$27,0)</f>
        <v>2.3361587761008891E-2</v>
      </c>
      <c r="AX380" s="217"/>
      <c r="BE380" s="277"/>
      <c r="BG380" s="142"/>
      <c r="BH380" s="264"/>
    </row>
    <row r="381" spans="2:60" s="20" customFormat="1">
      <c r="B381" s="381"/>
      <c r="C381" s="383"/>
      <c r="D381" s="383"/>
      <c r="E381" s="371"/>
      <c r="F381" s="371"/>
      <c r="G381" s="228" t="s">
        <v>151</v>
      </c>
      <c r="H381" s="46">
        <v>36990897</v>
      </c>
      <c r="I381" s="45">
        <f>IFERROR(H381/E379,"-")</f>
        <v>2.9792759534672059E-2</v>
      </c>
      <c r="J381" s="46">
        <v>601</v>
      </c>
      <c r="K381" s="45">
        <f>IFERROR(J381/F379,"-")</f>
        <v>0.31449502878074309</v>
      </c>
      <c r="L381" s="187">
        <f t="shared" si="155"/>
        <v>61548.91347753744</v>
      </c>
      <c r="M381" s="199">
        <f t="shared" si="179"/>
        <v>2.0708428089035905E-2</v>
      </c>
      <c r="N381" s="371"/>
      <c r="O381" s="371"/>
      <c r="P381" s="228" t="s">
        <v>151</v>
      </c>
      <c r="Q381" s="46">
        <v>3222567</v>
      </c>
      <c r="R381" s="45">
        <f>IFERROR(Q381/N379,"-")</f>
        <v>1.5314067045563736E-2</v>
      </c>
      <c r="S381" s="46">
        <v>88</v>
      </c>
      <c r="T381" s="45">
        <f>IFERROR(S381/O379,"-")</f>
        <v>0.34241245136186771</v>
      </c>
      <c r="U381" s="187">
        <f t="shared" si="156"/>
        <v>36620.079545454544</v>
      </c>
      <c r="V381" s="199">
        <f t="shared" si="180"/>
        <v>3.0321824822548411E-3</v>
      </c>
      <c r="W381" s="371"/>
      <c r="X381" s="371"/>
      <c r="Y381" s="228" t="s">
        <v>151</v>
      </c>
      <c r="Z381" s="46">
        <v>4756992</v>
      </c>
      <c r="AA381" s="45">
        <f>IFERROR(Z381/W379,"-")</f>
        <v>3.7916201148933765E-2</v>
      </c>
      <c r="AB381" s="46">
        <v>55</v>
      </c>
      <c r="AC381" s="45">
        <f>IFERROR(AB381/X379,"-")</f>
        <v>0.34810126582278483</v>
      </c>
      <c r="AD381" s="187">
        <f t="shared" si="157"/>
        <v>86490.763636363641</v>
      </c>
      <c r="AE381" s="199">
        <f t="shared" si="181"/>
        <v>1.8951140514092758E-3</v>
      </c>
      <c r="AF381" s="371"/>
      <c r="AG381" s="371"/>
      <c r="AH381" s="228" t="s">
        <v>151</v>
      </c>
      <c r="AI381" s="46">
        <v>4288961</v>
      </c>
      <c r="AJ381" s="45">
        <f>IFERROR(AI381/AF379,"-")</f>
        <v>1.7655014827218856E-2</v>
      </c>
      <c r="AK381" s="46">
        <v>105</v>
      </c>
      <c r="AL381" s="45">
        <f>IFERROR(AK381/AG379,"-")</f>
        <v>0.37366548042704628</v>
      </c>
      <c r="AM381" s="187">
        <f t="shared" si="158"/>
        <v>40847.247619047615</v>
      </c>
      <c r="AN381" s="199">
        <f t="shared" si="182"/>
        <v>3.6179450072358899E-3</v>
      </c>
      <c r="AO381" s="371"/>
      <c r="AP381" s="401"/>
      <c r="AQ381" s="228" t="s">
        <v>151</v>
      </c>
      <c r="AR381" s="46">
        <f t="shared" si="178"/>
        <v>49259417</v>
      </c>
      <c r="AS381" s="45">
        <f>IFERROR(AR381/AO379,"-")</f>
        <v>2.7059205313589935E-2</v>
      </c>
      <c r="AT381" s="46">
        <f t="shared" si="154"/>
        <v>849</v>
      </c>
      <c r="AU381" s="45">
        <f>IFERROR(AT381/AP379,"-")</f>
        <v>0.32566168009205981</v>
      </c>
      <c r="AV381" s="187">
        <f t="shared" si="159"/>
        <v>58020.514723203771</v>
      </c>
      <c r="AW381" s="199">
        <f t="shared" si="183"/>
        <v>2.9253669629935912E-2</v>
      </c>
      <c r="AX381" s="217"/>
      <c r="BE381" s="277"/>
      <c r="BG381" s="142"/>
      <c r="BH381" s="264"/>
    </row>
    <row r="382" spans="2:60" s="20" customFormat="1">
      <c r="B382" s="381"/>
      <c r="C382" s="383"/>
      <c r="D382" s="383"/>
      <c r="E382" s="371"/>
      <c r="F382" s="371"/>
      <c r="G382" s="228" t="s">
        <v>152</v>
      </c>
      <c r="H382" s="46">
        <v>1571942</v>
      </c>
      <c r="I382" s="45">
        <f>IFERROR(H382/E379,"-")</f>
        <v>1.2660544568154557E-3</v>
      </c>
      <c r="J382" s="46">
        <v>89</v>
      </c>
      <c r="K382" s="45">
        <f>IFERROR(J382/F379,"-")</f>
        <v>4.6572475143903717E-2</v>
      </c>
      <c r="L382" s="187">
        <f t="shared" si="155"/>
        <v>17662.26966292135</v>
      </c>
      <c r="M382" s="199">
        <f t="shared" si="179"/>
        <v>3.0666391013713734E-3</v>
      </c>
      <c r="N382" s="371"/>
      <c r="O382" s="371"/>
      <c r="P382" s="228" t="s">
        <v>152</v>
      </c>
      <c r="Q382" s="46">
        <v>370039</v>
      </c>
      <c r="R382" s="45">
        <f>IFERROR(Q382/N379,"-")</f>
        <v>1.7584745500941825E-3</v>
      </c>
      <c r="S382" s="46">
        <v>17</v>
      </c>
      <c r="T382" s="45">
        <f>IFERROR(S382/O379,"-")</f>
        <v>6.6147859922178989E-2</v>
      </c>
      <c r="U382" s="187">
        <f t="shared" si="156"/>
        <v>21767</v>
      </c>
      <c r="V382" s="199">
        <f t="shared" si="180"/>
        <v>5.8576252498104885E-4</v>
      </c>
      <c r="W382" s="371"/>
      <c r="X382" s="371"/>
      <c r="Y382" s="228" t="s">
        <v>152</v>
      </c>
      <c r="Z382" s="46">
        <v>141237</v>
      </c>
      <c r="AA382" s="45">
        <f>IFERROR(Z382/W379,"-")</f>
        <v>1.1257472162391608E-3</v>
      </c>
      <c r="AB382" s="46">
        <v>12</v>
      </c>
      <c r="AC382" s="45">
        <f>IFERROR(AB382/X379,"-")</f>
        <v>7.5949367088607597E-2</v>
      </c>
      <c r="AD382" s="187">
        <f t="shared" si="157"/>
        <v>11769.75</v>
      </c>
      <c r="AE382" s="199">
        <f t="shared" si="181"/>
        <v>4.1347942939838741E-4</v>
      </c>
      <c r="AF382" s="371"/>
      <c r="AG382" s="371"/>
      <c r="AH382" s="228" t="s">
        <v>152</v>
      </c>
      <c r="AI382" s="46">
        <v>1110177</v>
      </c>
      <c r="AJ382" s="45">
        <f>IFERROR(AI382/AF379,"-")</f>
        <v>4.5699159763488983E-3</v>
      </c>
      <c r="AK382" s="46">
        <v>24</v>
      </c>
      <c r="AL382" s="45">
        <f>IFERROR(AK382/AG379,"-")</f>
        <v>8.5409252669039148E-2</v>
      </c>
      <c r="AM382" s="187">
        <f t="shared" si="158"/>
        <v>46257.375</v>
      </c>
      <c r="AN382" s="199">
        <f t="shared" si="182"/>
        <v>8.2695885879677483E-4</v>
      </c>
      <c r="AO382" s="371"/>
      <c r="AP382" s="401"/>
      <c r="AQ382" s="228" t="s">
        <v>152</v>
      </c>
      <c r="AR382" s="46">
        <f t="shared" si="178"/>
        <v>3193395</v>
      </c>
      <c r="AS382" s="45">
        <f>IFERROR(AR382/AO379,"-")</f>
        <v>1.7541971914201001E-3</v>
      </c>
      <c r="AT382" s="46">
        <f t="shared" si="154"/>
        <v>142</v>
      </c>
      <c r="AU382" s="45">
        <f>IFERROR(AT382/AP379,"-")</f>
        <v>5.4468738013041813E-2</v>
      </c>
      <c r="AV382" s="187">
        <f t="shared" si="159"/>
        <v>22488.697183098593</v>
      </c>
      <c r="AW382" s="199">
        <f t="shared" si="183"/>
        <v>4.8928399145475848E-3</v>
      </c>
      <c r="AX382" s="217"/>
      <c r="BE382" s="277"/>
      <c r="BG382" s="142"/>
      <c r="BH382" s="264"/>
    </row>
    <row r="383" spans="2:60" s="20" customFormat="1">
      <c r="B383" s="381"/>
      <c r="C383" s="383"/>
      <c r="D383" s="383"/>
      <c r="E383" s="371"/>
      <c r="F383" s="371"/>
      <c r="G383" s="228" t="s">
        <v>153</v>
      </c>
      <c r="H383" s="46">
        <v>46218839</v>
      </c>
      <c r="I383" s="45">
        <f>IFERROR(H383/E379,"-")</f>
        <v>3.7225016638518467E-2</v>
      </c>
      <c r="J383" s="46">
        <v>693</v>
      </c>
      <c r="K383" s="45">
        <f>IFERROR(J383/F379,"-")</f>
        <v>0.36263736263736263</v>
      </c>
      <c r="L383" s="187">
        <f t="shared" si="155"/>
        <v>66693.851370851364</v>
      </c>
      <c r="M383" s="199">
        <f t="shared" si="179"/>
        <v>2.3878437047756874E-2</v>
      </c>
      <c r="N383" s="371"/>
      <c r="O383" s="371"/>
      <c r="P383" s="228" t="s">
        <v>153</v>
      </c>
      <c r="Q383" s="46">
        <v>2883428</v>
      </c>
      <c r="R383" s="45">
        <f>IFERROR(Q383/N379,"-")</f>
        <v>1.3702433405746336E-2</v>
      </c>
      <c r="S383" s="46">
        <v>96</v>
      </c>
      <c r="T383" s="45">
        <f>IFERROR(S383/O379,"-")</f>
        <v>0.37354085603112841</v>
      </c>
      <c r="U383" s="187">
        <f t="shared" si="156"/>
        <v>30035.708333333332</v>
      </c>
      <c r="V383" s="199">
        <f t="shared" si="180"/>
        <v>3.3078354351870993E-3</v>
      </c>
      <c r="W383" s="371"/>
      <c r="X383" s="371"/>
      <c r="Y383" s="228" t="s">
        <v>153</v>
      </c>
      <c r="Z383" s="46">
        <v>1598573</v>
      </c>
      <c r="AA383" s="45">
        <f>IFERROR(Z383/W379,"-")</f>
        <v>1.2741626519290866E-2</v>
      </c>
      <c r="AB383" s="46">
        <v>58</v>
      </c>
      <c r="AC383" s="45">
        <f>IFERROR(AB383/X379,"-")</f>
        <v>0.36708860759493672</v>
      </c>
      <c r="AD383" s="187">
        <f t="shared" si="157"/>
        <v>27561.603448275862</v>
      </c>
      <c r="AE383" s="199">
        <f t="shared" si="181"/>
        <v>1.9984839087588725E-3</v>
      </c>
      <c r="AF383" s="371"/>
      <c r="AG383" s="371"/>
      <c r="AH383" s="228" t="s">
        <v>153</v>
      </c>
      <c r="AI383" s="46">
        <v>6905439</v>
      </c>
      <c r="AJ383" s="45">
        <f>IFERROR(AI383/AF379,"-")</f>
        <v>2.8425445681006505E-2</v>
      </c>
      <c r="AK383" s="46">
        <v>112</v>
      </c>
      <c r="AL383" s="45">
        <f>IFERROR(AK383/AG379,"-")</f>
        <v>0.39857651245551601</v>
      </c>
      <c r="AM383" s="187">
        <f t="shared" si="158"/>
        <v>61655.705357142855</v>
      </c>
      <c r="AN383" s="199">
        <f t="shared" si="182"/>
        <v>3.8591413410516162E-3</v>
      </c>
      <c r="AO383" s="371"/>
      <c r="AP383" s="401"/>
      <c r="AQ383" s="228" t="s">
        <v>153</v>
      </c>
      <c r="AR383" s="46">
        <f t="shared" si="178"/>
        <v>57606279</v>
      </c>
      <c r="AS383" s="45">
        <f>IFERROR(AR383/AO379,"-")</f>
        <v>3.1644307337477105E-2</v>
      </c>
      <c r="AT383" s="46">
        <f t="shared" si="154"/>
        <v>959</v>
      </c>
      <c r="AU383" s="45">
        <f>IFERROR(AT383/AP379,"-")</f>
        <v>0.36785577291906407</v>
      </c>
      <c r="AV383" s="187">
        <f t="shared" si="159"/>
        <v>60069.1126173097</v>
      </c>
      <c r="AW383" s="199">
        <f t="shared" si="183"/>
        <v>3.3043897732754464E-2</v>
      </c>
      <c r="AX383" s="217"/>
      <c r="BE383" s="277"/>
      <c r="BG383" s="142"/>
      <c r="BH383" s="264"/>
    </row>
    <row r="384" spans="2:60" s="20" customFormat="1">
      <c r="B384" s="381"/>
      <c r="C384" s="383"/>
      <c r="D384" s="383"/>
      <c r="E384" s="371"/>
      <c r="F384" s="371"/>
      <c r="G384" s="228" t="s">
        <v>154</v>
      </c>
      <c r="H384" s="46">
        <v>57934479</v>
      </c>
      <c r="I384" s="45">
        <f>IFERROR(H384/E379,"-")</f>
        <v>4.6660885287899564E-2</v>
      </c>
      <c r="J384" s="46">
        <v>841</v>
      </c>
      <c r="K384" s="45">
        <f>IFERROR(J384/F379,"-")</f>
        <v>0.44008372579801153</v>
      </c>
      <c r="L384" s="187">
        <f t="shared" si="155"/>
        <v>68887.608799048758</v>
      </c>
      <c r="M384" s="199">
        <f t="shared" si="179"/>
        <v>2.8978016677003653E-2</v>
      </c>
      <c r="N384" s="371"/>
      <c r="O384" s="371"/>
      <c r="P384" s="228" t="s">
        <v>154</v>
      </c>
      <c r="Q384" s="46">
        <v>8760084</v>
      </c>
      <c r="R384" s="45">
        <f>IFERROR(Q384/N379,"-")</f>
        <v>4.1629084422688548E-2</v>
      </c>
      <c r="S384" s="46">
        <v>118</v>
      </c>
      <c r="T384" s="45">
        <f>IFERROR(S384/O379,"-")</f>
        <v>0.45914396887159531</v>
      </c>
      <c r="U384" s="187">
        <f t="shared" si="156"/>
        <v>74238</v>
      </c>
      <c r="V384" s="199">
        <f t="shared" si="180"/>
        <v>4.0658810557508097E-3</v>
      </c>
      <c r="W384" s="371"/>
      <c r="X384" s="371"/>
      <c r="Y384" s="228" t="s">
        <v>154</v>
      </c>
      <c r="Z384" s="46">
        <v>6632732</v>
      </c>
      <c r="AA384" s="45">
        <f>IFERROR(Z384/W379,"-")</f>
        <v>5.2867021991832179E-2</v>
      </c>
      <c r="AB384" s="46">
        <v>83</v>
      </c>
      <c r="AC384" s="45">
        <f>IFERROR(AB384/X379,"-")</f>
        <v>0.52531645569620256</v>
      </c>
      <c r="AD384" s="187">
        <f t="shared" si="157"/>
        <v>79912.433734939754</v>
      </c>
      <c r="AE384" s="199">
        <f t="shared" si="181"/>
        <v>2.8598993866721799E-3</v>
      </c>
      <c r="AF384" s="371"/>
      <c r="AG384" s="371"/>
      <c r="AH384" s="228" t="s">
        <v>154</v>
      </c>
      <c r="AI384" s="46">
        <v>12468679</v>
      </c>
      <c r="AJ384" s="45">
        <f>IFERROR(AI384/AF379,"-")</f>
        <v>5.1325883499717617E-2</v>
      </c>
      <c r="AK384" s="46">
        <v>152</v>
      </c>
      <c r="AL384" s="45">
        <f>IFERROR(AK384/AG379,"-")</f>
        <v>0.54092526690391463</v>
      </c>
      <c r="AM384" s="187">
        <f t="shared" si="158"/>
        <v>82030.78289473684</v>
      </c>
      <c r="AN384" s="199">
        <f t="shared" si="182"/>
        <v>5.2374061057129072E-3</v>
      </c>
      <c r="AO384" s="371"/>
      <c r="AP384" s="401"/>
      <c r="AQ384" s="228" t="s">
        <v>154</v>
      </c>
      <c r="AR384" s="46">
        <f t="shared" si="178"/>
        <v>85795974</v>
      </c>
      <c r="AS384" s="45">
        <f>IFERROR(AR384/AO379,"-")</f>
        <v>4.7129483394929825E-2</v>
      </c>
      <c r="AT384" s="46">
        <f t="shared" si="154"/>
        <v>1194</v>
      </c>
      <c r="AU384" s="45">
        <f>IFERROR(AT384/AP379,"-")</f>
        <v>0.45799769850402761</v>
      </c>
      <c r="AV384" s="187">
        <f t="shared" si="159"/>
        <v>71855.924623115585</v>
      </c>
      <c r="AW384" s="199">
        <f t="shared" si="183"/>
        <v>4.1141203225139547E-2</v>
      </c>
      <c r="AX384" s="217"/>
      <c r="BE384" s="277"/>
      <c r="BG384" s="142"/>
      <c r="BH384" s="264"/>
    </row>
    <row r="385" spans="2:60" s="20" customFormat="1">
      <c r="B385" s="381"/>
      <c r="C385" s="383"/>
      <c r="D385" s="383"/>
      <c r="E385" s="371"/>
      <c r="F385" s="371"/>
      <c r="G385" s="228" t="s">
        <v>155</v>
      </c>
      <c r="H385" s="46">
        <v>15163906</v>
      </c>
      <c r="I385" s="45">
        <f>IFERROR(H385/E379,"-")</f>
        <v>1.2213129221072169E-2</v>
      </c>
      <c r="J385" s="46">
        <v>191</v>
      </c>
      <c r="K385" s="45">
        <f>IFERROR(J385/F379,"-")</f>
        <v>9.9947671376242803E-2</v>
      </c>
      <c r="L385" s="187">
        <f t="shared" si="155"/>
        <v>79392.178010471209</v>
      </c>
      <c r="M385" s="199">
        <f t="shared" si="179"/>
        <v>6.5812142512576667E-3</v>
      </c>
      <c r="N385" s="371"/>
      <c r="O385" s="371"/>
      <c r="P385" s="228" t="s">
        <v>155</v>
      </c>
      <c r="Q385" s="46">
        <v>3225092</v>
      </c>
      <c r="R385" s="45">
        <f>IFERROR(Q385/N379,"-")</f>
        <v>1.5326066181435869E-2</v>
      </c>
      <c r="S385" s="46">
        <v>26</v>
      </c>
      <c r="T385" s="45">
        <f>IFERROR(S385/O379,"-")</f>
        <v>0.10116731517509728</v>
      </c>
      <c r="U385" s="187">
        <f t="shared" si="156"/>
        <v>124042</v>
      </c>
      <c r="V385" s="199">
        <f t="shared" si="180"/>
        <v>8.9587209702983938E-4</v>
      </c>
      <c r="W385" s="371"/>
      <c r="X385" s="371"/>
      <c r="Y385" s="228" t="s">
        <v>155</v>
      </c>
      <c r="Z385" s="46">
        <v>6757730</v>
      </c>
      <c r="AA385" s="45">
        <f>IFERROR(Z385/W379,"-")</f>
        <v>5.3863334222589439E-2</v>
      </c>
      <c r="AB385" s="46">
        <v>19</v>
      </c>
      <c r="AC385" s="45">
        <f>IFERROR(AB385/X379,"-")</f>
        <v>0.12025316455696203</v>
      </c>
      <c r="AD385" s="187">
        <f t="shared" si="157"/>
        <v>355670</v>
      </c>
      <c r="AE385" s="199">
        <f t="shared" si="181"/>
        <v>6.546757632141134E-4</v>
      </c>
      <c r="AF385" s="371"/>
      <c r="AG385" s="371"/>
      <c r="AH385" s="228" t="s">
        <v>155</v>
      </c>
      <c r="AI385" s="46">
        <v>11858775</v>
      </c>
      <c r="AJ385" s="45">
        <f>IFERROR(AI385/AF379,"-")</f>
        <v>4.8815283808281838E-2</v>
      </c>
      <c r="AK385" s="46">
        <v>42</v>
      </c>
      <c r="AL385" s="45">
        <f>IFERROR(AK385/AG379,"-")</f>
        <v>0.1494661921708185</v>
      </c>
      <c r="AM385" s="187">
        <f t="shared" si="158"/>
        <v>282351.78571428574</v>
      </c>
      <c r="AN385" s="199">
        <f t="shared" si="182"/>
        <v>1.4471780028943559E-3</v>
      </c>
      <c r="AO385" s="371"/>
      <c r="AP385" s="401"/>
      <c r="AQ385" s="228" t="s">
        <v>155</v>
      </c>
      <c r="AR385" s="46">
        <f t="shared" si="178"/>
        <v>37005503</v>
      </c>
      <c r="AS385" s="45">
        <f>IFERROR(AR385/AO379,"-")</f>
        <v>2.03278797109935E-2</v>
      </c>
      <c r="AT385" s="46">
        <f t="shared" si="154"/>
        <v>278</v>
      </c>
      <c r="AU385" s="45">
        <f>IFERROR(AT385/AP379,"-")</f>
        <v>0.10663598005370158</v>
      </c>
      <c r="AV385" s="187">
        <f t="shared" si="159"/>
        <v>133113.32014388489</v>
      </c>
      <c r="AW385" s="199">
        <f t="shared" si="183"/>
        <v>9.5789401143959747E-3</v>
      </c>
      <c r="AX385" s="217"/>
      <c r="BE385" s="277"/>
      <c r="BG385" s="142"/>
      <c r="BH385" s="264"/>
    </row>
    <row r="386" spans="2:60" s="20" customFormat="1">
      <c r="B386" s="381"/>
      <c r="C386" s="383"/>
      <c r="D386" s="383"/>
      <c r="E386" s="371"/>
      <c r="F386" s="371"/>
      <c r="G386" s="228" t="s">
        <v>165</v>
      </c>
      <c r="H386" s="46">
        <v>1100</v>
      </c>
      <c r="I386" s="45">
        <f>IFERROR(H386/E379,"-")</f>
        <v>8.8594865618260798E-7</v>
      </c>
      <c r="J386" s="46">
        <v>1</v>
      </c>
      <c r="K386" s="45">
        <f>IFERROR(J386/F379,"-")</f>
        <v>5.2328623757195189E-4</v>
      </c>
      <c r="L386" s="187">
        <f t="shared" si="155"/>
        <v>1100</v>
      </c>
      <c r="M386" s="199">
        <f t="shared" si="179"/>
        <v>3.4456619116532289E-5</v>
      </c>
      <c r="N386" s="371"/>
      <c r="O386" s="371"/>
      <c r="P386" s="228" t="s">
        <v>165</v>
      </c>
      <c r="Q386" s="46">
        <v>0</v>
      </c>
      <c r="R386" s="45">
        <f>IFERROR(Q386/N379,"-")</f>
        <v>0</v>
      </c>
      <c r="S386" s="46">
        <v>0</v>
      </c>
      <c r="T386" s="45">
        <f>IFERROR(S386/O379,"-")</f>
        <v>0</v>
      </c>
      <c r="U386" s="187" t="str">
        <f t="shared" si="156"/>
        <v>-</v>
      </c>
      <c r="V386" s="199">
        <f t="shared" si="180"/>
        <v>0</v>
      </c>
      <c r="W386" s="371"/>
      <c r="X386" s="371"/>
      <c r="Y386" s="228" t="s">
        <v>165</v>
      </c>
      <c r="Z386" s="46">
        <v>0</v>
      </c>
      <c r="AA386" s="45">
        <f>IFERROR(Z386/W379,"-")</f>
        <v>0</v>
      </c>
      <c r="AB386" s="46">
        <v>0</v>
      </c>
      <c r="AC386" s="45">
        <f>IFERROR(AB386/X379,"-")</f>
        <v>0</v>
      </c>
      <c r="AD386" s="187" t="str">
        <f t="shared" si="157"/>
        <v>-</v>
      </c>
      <c r="AE386" s="199">
        <f t="shared" si="181"/>
        <v>0</v>
      </c>
      <c r="AF386" s="371"/>
      <c r="AG386" s="371"/>
      <c r="AH386" s="228" t="s">
        <v>165</v>
      </c>
      <c r="AI386" s="46">
        <v>1654</v>
      </c>
      <c r="AJ386" s="45">
        <f>IFERROR(AI386/AF379,"-")</f>
        <v>6.808500829039944E-6</v>
      </c>
      <c r="AK386" s="46">
        <v>1</v>
      </c>
      <c r="AL386" s="45">
        <f>IFERROR(AK386/AG379,"-")</f>
        <v>3.5587188612099642E-3</v>
      </c>
      <c r="AM386" s="187">
        <f t="shared" si="158"/>
        <v>1654</v>
      </c>
      <c r="AN386" s="199">
        <f t="shared" si="182"/>
        <v>3.4456619116532289E-5</v>
      </c>
      <c r="AO386" s="371"/>
      <c r="AP386" s="401"/>
      <c r="AQ386" s="228" t="s">
        <v>165</v>
      </c>
      <c r="AR386" s="46">
        <f t="shared" si="178"/>
        <v>2754</v>
      </c>
      <c r="AS386" s="45">
        <f>IFERROR(AR386/AO379,"-")</f>
        <v>1.5128285305046685E-6</v>
      </c>
      <c r="AT386" s="46">
        <f t="shared" si="154"/>
        <v>2</v>
      </c>
      <c r="AU386" s="45">
        <f>IFERROR(AT386/AP379,"-")</f>
        <v>7.6716532412734941E-4</v>
      </c>
      <c r="AV386" s="187">
        <f t="shared" si="159"/>
        <v>1377</v>
      </c>
      <c r="AW386" s="199">
        <f t="shared" si="183"/>
        <v>6.8913238233064578E-5</v>
      </c>
      <c r="AX386" s="217"/>
      <c r="BE386" s="277"/>
      <c r="BG386" s="142"/>
      <c r="BH386" s="264"/>
    </row>
    <row r="387" spans="2:60" s="20" customFormat="1">
      <c r="B387" s="381"/>
      <c r="C387" s="383"/>
      <c r="D387" s="383"/>
      <c r="E387" s="371"/>
      <c r="F387" s="371"/>
      <c r="G387" s="228" t="s">
        <v>156</v>
      </c>
      <c r="H387" s="46">
        <v>185955</v>
      </c>
      <c r="I387" s="45">
        <f>IFERROR(H387/E379,"-")</f>
        <v>1.4976962032766988E-4</v>
      </c>
      <c r="J387" s="46">
        <v>12</v>
      </c>
      <c r="K387" s="45">
        <f>IFERROR(J387/F379,"-")</f>
        <v>6.2794348508634227E-3</v>
      </c>
      <c r="L387" s="187">
        <f t="shared" si="155"/>
        <v>15496.25</v>
      </c>
      <c r="M387" s="199">
        <f t="shared" si="179"/>
        <v>4.1347942939838741E-4</v>
      </c>
      <c r="N387" s="371"/>
      <c r="O387" s="371"/>
      <c r="P387" s="228" t="s">
        <v>156</v>
      </c>
      <c r="Q387" s="46">
        <v>6246</v>
      </c>
      <c r="R387" s="45">
        <f>IFERROR(Q387/N379,"-")</f>
        <v>2.9681822834588418E-5</v>
      </c>
      <c r="S387" s="46">
        <v>3</v>
      </c>
      <c r="T387" s="45">
        <f>IFERROR(S387/O379,"-")</f>
        <v>1.1673151750972763E-2</v>
      </c>
      <c r="U387" s="187">
        <f t="shared" si="156"/>
        <v>2082</v>
      </c>
      <c r="V387" s="199">
        <f t="shared" si="180"/>
        <v>1.0336985734959685E-4</v>
      </c>
      <c r="W387" s="371"/>
      <c r="X387" s="371"/>
      <c r="Y387" s="228" t="s">
        <v>156</v>
      </c>
      <c r="Z387" s="46">
        <v>67218</v>
      </c>
      <c r="AA387" s="45">
        <f>IFERROR(Z387/W379,"-")</f>
        <v>5.3576949652827451E-4</v>
      </c>
      <c r="AB387" s="46">
        <v>2</v>
      </c>
      <c r="AC387" s="45">
        <f>IFERROR(AB387/X379,"-")</f>
        <v>1.2658227848101266E-2</v>
      </c>
      <c r="AD387" s="187">
        <f t="shared" si="157"/>
        <v>33609</v>
      </c>
      <c r="AE387" s="199">
        <f t="shared" si="181"/>
        <v>6.8913238233064578E-5</v>
      </c>
      <c r="AF387" s="371"/>
      <c r="AG387" s="371"/>
      <c r="AH387" s="228" t="s">
        <v>156</v>
      </c>
      <c r="AI387" s="46">
        <v>122075</v>
      </c>
      <c r="AJ387" s="45">
        <f>IFERROR(AI387/AF379,"-")</f>
        <v>5.0250770175637915E-4</v>
      </c>
      <c r="AK387" s="46">
        <v>5</v>
      </c>
      <c r="AL387" s="45">
        <f>IFERROR(AK387/AG379,"-")</f>
        <v>1.7793594306049824E-2</v>
      </c>
      <c r="AM387" s="187">
        <f t="shared" si="158"/>
        <v>24415</v>
      </c>
      <c r="AN387" s="199">
        <f t="shared" si="182"/>
        <v>1.7228309558266143E-4</v>
      </c>
      <c r="AO387" s="371"/>
      <c r="AP387" s="401"/>
      <c r="AQ387" s="228" t="s">
        <v>156</v>
      </c>
      <c r="AR387" s="46">
        <f t="shared" si="178"/>
        <v>381494</v>
      </c>
      <c r="AS387" s="45">
        <f>IFERROR(AR387/AO379,"-")</f>
        <v>2.0956245730441102E-4</v>
      </c>
      <c r="AT387" s="46">
        <f t="shared" si="154"/>
        <v>22</v>
      </c>
      <c r="AU387" s="45">
        <f>IFERROR(AT387/AP379,"-")</f>
        <v>8.4388185654008432E-3</v>
      </c>
      <c r="AV387" s="187">
        <f t="shared" si="159"/>
        <v>17340.636363636364</v>
      </c>
      <c r="AW387" s="199">
        <f t="shared" si="183"/>
        <v>7.5804562056371028E-4</v>
      </c>
      <c r="AX387" s="217"/>
      <c r="BE387" s="277"/>
      <c r="BG387" s="142"/>
      <c r="BH387" s="264"/>
    </row>
    <row r="388" spans="2:60" s="20" customFormat="1">
      <c r="B388" s="381"/>
      <c r="C388" s="383"/>
      <c r="D388" s="383"/>
      <c r="E388" s="371"/>
      <c r="F388" s="371"/>
      <c r="G388" s="228" t="s">
        <v>157</v>
      </c>
      <c r="H388" s="46">
        <v>708223</v>
      </c>
      <c r="I388" s="45">
        <f>IFERROR(H388/E379,"-")</f>
        <v>5.7040837738874103E-4</v>
      </c>
      <c r="J388" s="46">
        <v>83</v>
      </c>
      <c r="K388" s="45">
        <f>IFERROR(J388/F379,"-")</f>
        <v>4.3432757718472007E-2</v>
      </c>
      <c r="L388" s="187">
        <f t="shared" si="155"/>
        <v>8532.8072289156626</v>
      </c>
      <c r="M388" s="199">
        <f t="shared" si="179"/>
        <v>2.8598993866721799E-3</v>
      </c>
      <c r="N388" s="371"/>
      <c r="O388" s="371"/>
      <c r="P388" s="228" t="s">
        <v>157</v>
      </c>
      <c r="Q388" s="46">
        <v>16834</v>
      </c>
      <c r="R388" s="45">
        <f>IFERROR(Q388/N379,"-")</f>
        <v>7.9997407236225021E-5</v>
      </c>
      <c r="S388" s="46">
        <v>8</v>
      </c>
      <c r="T388" s="45">
        <f>IFERROR(S388/O379,"-")</f>
        <v>3.1128404669260701E-2</v>
      </c>
      <c r="U388" s="187">
        <f t="shared" si="156"/>
        <v>2104.25</v>
      </c>
      <c r="V388" s="199">
        <f t="shared" si="180"/>
        <v>2.7565295293225831E-4</v>
      </c>
      <c r="W388" s="371"/>
      <c r="X388" s="371"/>
      <c r="Y388" s="228" t="s">
        <v>157</v>
      </c>
      <c r="Z388" s="46">
        <v>67579</v>
      </c>
      <c r="AA388" s="45">
        <f>IFERROR(Z388/W379,"-")</f>
        <v>5.3864689228903372E-4</v>
      </c>
      <c r="AB388" s="46">
        <v>7</v>
      </c>
      <c r="AC388" s="45">
        <f>IFERROR(AB388/X379,"-")</f>
        <v>4.4303797468354431E-2</v>
      </c>
      <c r="AD388" s="187">
        <f t="shared" si="157"/>
        <v>9654.1428571428569</v>
      </c>
      <c r="AE388" s="199">
        <f t="shared" si="181"/>
        <v>2.4119633381572601E-4</v>
      </c>
      <c r="AF388" s="371"/>
      <c r="AG388" s="371"/>
      <c r="AH388" s="228" t="s">
        <v>157</v>
      </c>
      <c r="AI388" s="46">
        <v>285640</v>
      </c>
      <c r="AJ388" s="45">
        <f>IFERROR(AI388/AF379,"-")</f>
        <v>1.1758042181420614E-3</v>
      </c>
      <c r="AK388" s="46">
        <v>21</v>
      </c>
      <c r="AL388" s="45">
        <f>IFERROR(AK388/AG379,"-")</f>
        <v>7.4733096085409248E-2</v>
      </c>
      <c r="AM388" s="187">
        <f t="shared" si="158"/>
        <v>13601.904761904761</v>
      </c>
      <c r="AN388" s="199">
        <f t="shared" si="182"/>
        <v>7.2358900144717795E-4</v>
      </c>
      <c r="AO388" s="371"/>
      <c r="AP388" s="401"/>
      <c r="AQ388" s="228" t="s">
        <v>157</v>
      </c>
      <c r="AR388" s="46">
        <f t="shared" si="178"/>
        <v>1078276</v>
      </c>
      <c r="AS388" s="45">
        <f>IFERROR(AR388/AO379,"-")</f>
        <v>5.9231906193117352E-4</v>
      </c>
      <c r="AT388" s="46">
        <f t="shared" si="154"/>
        <v>119</v>
      </c>
      <c r="AU388" s="45">
        <f>IFERROR(AT388/AP379,"-")</f>
        <v>4.5646336785577293E-2</v>
      </c>
      <c r="AV388" s="187">
        <f t="shared" si="159"/>
        <v>9061.1428571428569</v>
      </c>
      <c r="AW388" s="199">
        <f t="shared" si="183"/>
        <v>4.1003376748673416E-3</v>
      </c>
      <c r="AX388" s="217"/>
      <c r="BE388" s="277"/>
      <c r="BG388" s="142"/>
      <c r="BH388" s="264"/>
    </row>
    <row r="389" spans="2:60" s="20" customFormat="1">
      <c r="B389" s="381"/>
      <c r="C389" s="383"/>
      <c r="D389" s="383"/>
      <c r="E389" s="371"/>
      <c r="F389" s="371"/>
      <c r="G389" s="228" t="s">
        <v>158</v>
      </c>
      <c r="H389" s="46">
        <v>58645</v>
      </c>
      <c r="I389" s="45">
        <f>IFERROR(H389/E379,"-")</f>
        <v>4.7233144492571858E-5</v>
      </c>
      <c r="J389" s="46">
        <v>6</v>
      </c>
      <c r="K389" s="45">
        <f>IFERROR(J389/F379,"-")</f>
        <v>3.1397174254317113E-3</v>
      </c>
      <c r="L389" s="187">
        <f t="shared" si="155"/>
        <v>9774.1666666666661</v>
      </c>
      <c r="M389" s="199">
        <f t="shared" si="179"/>
        <v>2.0673971469919371E-4</v>
      </c>
      <c r="N389" s="371"/>
      <c r="O389" s="371"/>
      <c r="P389" s="228" t="s">
        <v>158</v>
      </c>
      <c r="Q389" s="46">
        <v>3960</v>
      </c>
      <c r="R389" s="45">
        <f>IFERROR(Q389/N379,"-")</f>
        <v>1.8818446753917729E-5</v>
      </c>
      <c r="S389" s="46">
        <v>1</v>
      </c>
      <c r="T389" s="45">
        <f>IFERROR(S389/O379,"-")</f>
        <v>3.8910505836575876E-3</v>
      </c>
      <c r="U389" s="187">
        <f t="shared" si="156"/>
        <v>3960</v>
      </c>
      <c r="V389" s="199">
        <f t="shared" si="180"/>
        <v>3.4456619116532289E-5</v>
      </c>
      <c r="W389" s="371"/>
      <c r="X389" s="371"/>
      <c r="Y389" s="228" t="s">
        <v>158</v>
      </c>
      <c r="Z389" s="46">
        <v>0</v>
      </c>
      <c r="AA389" s="45">
        <f>IFERROR(Z389/W379,"-")</f>
        <v>0</v>
      </c>
      <c r="AB389" s="46">
        <v>0</v>
      </c>
      <c r="AC389" s="45">
        <f>IFERROR(AB389/X379,"-")</f>
        <v>0</v>
      </c>
      <c r="AD389" s="187" t="str">
        <f t="shared" si="157"/>
        <v>-</v>
      </c>
      <c r="AE389" s="199">
        <f t="shared" si="181"/>
        <v>0</v>
      </c>
      <c r="AF389" s="371"/>
      <c r="AG389" s="371"/>
      <c r="AH389" s="228" t="s">
        <v>158</v>
      </c>
      <c r="AI389" s="46">
        <v>2956</v>
      </c>
      <c r="AJ389" s="45">
        <f>IFERROR(AI389/AF379,"-")</f>
        <v>1.2168034129771508E-5</v>
      </c>
      <c r="AK389" s="46">
        <v>1</v>
      </c>
      <c r="AL389" s="45">
        <f>IFERROR(AK389/AG379,"-")</f>
        <v>3.5587188612099642E-3</v>
      </c>
      <c r="AM389" s="187">
        <f t="shared" si="158"/>
        <v>2956</v>
      </c>
      <c r="AN389" s="199">
        <f t="shared" si="182"/>
        <v>3.4456619116532289E-5</v>
      </c>
      <c r="AO389" s="371"/>
      <c r="AP389" s="401"/>
      <c r="AQ389" s="228" t="s">
        <v>158</v>
      </c>
      <c r="AR389" s="46">
        <f t="shared" si="178"/>
        <v>65561</v>
      </c>
      <c r="AS389" s="45">
        <f>IFERROR(AR389/AO379,"-")</f>
        <v>3.6013998289185389E-5</v>
      </c>
      <c r="AT389" s="46">
        <f t="shared" ref="AT389:AT452" si="184">SUM(J389,S389,AB389,AK389)</f>
        <v>8</v>
      </c>
      <c r="AU389" s="45">
        <f>IFERROR(AT389/AP379,"-")</f>
        <v>3.0686612965093976E-3</v>
      </c>
      <c r="AV389" s="187">
        <f t="shared" si="159"/>
        <v>8195.125</v>
      </c>
      <c r="AW389" s="199">
        <f t="shared" si="183"/>
        <v>2.7565295293225831E-4</v>
      </c>
      <c r="AX389" s="217"/>
      <c r="BE389" s="277"/>
      <c r="BG389" s="142"/>
      <c r="BH389" s="264"/>
    </row>
    <row r="390" spans="2:60" s="20" customFormat="1">
      <c r="B390" s="381"/>
      <c r="C390" s="383"/>
      <c r="D390" s="383"/>
      <c r="E390" s="371"/>
      <c r="F390" s="371"/>
      <c r="G390" s="228" t="s">
        <v>159</v>
      </c>
      <c r="H390" s="46">
        <v>1658222</v>
      </c>
      <c r="I390" s="45">
        <f>IFERROR(H390/E379,"-")</f>
        <v>1.3355450477749425E-3</v>
      </c>
      <c r="J390" s="46">
        <v>7</v>
      </c>
      <c r="K390" s="45">
        <f>IFERROR(J390/F379,"-")</f>
        <v>3.663003663003663E-3</v>
      </c>
      <c r="L390" s="187">
        <f t="shared" ref="L390:L453" si="185">IFERROR(H390/J390,"-")</f>
        <v>236888.85714285713</v>
      </c>
      <c r="M390" s="199">
        <f t="shared" si="179"/>
        <v>2.4119633381572601E-4</v>
      </c>
      <c r="N390" s="371"/>
      <c r="O390" s="371"/>
      <c r="P390" s="228" t="s">
        <v>159</v>
      </c>
      <c r="Q390" s="46">
        <v>0</v>
      </c>
      <c r="R390" s="45">
        <f>IFERROR(Q390/N379,"-")</f>
        <v>0</v>
      </c>
      <c r="S390" s="46">
        <v>0</v>
      </c>
      <c r="T390" s="45">
        <f>IFERROR(S390/O379,"-")</f>
        <v>0</v>
      </c>
      <c r="U390" s="187" t="str">
        <f t="shared" ref="U390:U453" si="186">IFERROR(Q390/S390,"-")</f>
        <v>-</v>
      </c>
      <c r="V390" s="199">
        <f t="shared" si="180"/>
        <v>0</v>
      </c>
      <c r="W390" s="371"/>
      <c r="X390" s="371"/>
      <c r="Y390" s="228" t="s">
        <v>159</v>
      </c>
      <c r="Z390" s="46">
        <v>658048</v>
      </c>
      <c r="AA390" s="45">
        <f>IFERROR(Z390/W379,"-")</f>
        <v>5.2450540874682079E-3</v>
      </c>
      <c r="AB390" s="46">
        <v>2</v>
      </c>
      <c r="AC390" s="45">
        <f>IFERROR(AB390/X379,"-")</f>
        <v>1.2658227848101266E-2</v>
      </c>
      <c r="AD390" s="187">
        <f t="shared" ref="AD390:AD453" si="187">IFERROR(Z390/AB390,"-")</f>
        <v>329024</v>
      </c>
      <c r="AE390" s="199">
        <f t="shared" si="181"/>
        <v>6.8913238233064578E-5</v>
      </c>
      <c r="AF390" s="371"/>
      <c r="AG390" s="371"/>
      <c r="AH390" s="228" t="s">
        <v>159</v>
      </c>
      <c r="AI390" s="46">
        <v>14791</v>
      </c>
      <c r="AJ390" s="45">
        <f>IFERROR(AI390/AF379,"-")</f>
        <v>6.0885450884117176E-5</v>
      </c>
      <c r="AK390" s="46">
        <v>4</v>
      </c>
      <c r="AL390" s="45">
        <f>IFERROR(AK390/AG379,"-")</f>
        <v>1.4234875444839857E-2</v>
      </c>
      <c r="AM390" s="187">
        <f t="shared" ref="AM390:AM453" si="188">IFERROR(AI390/AK390,"-")</f>
        <v>3697.75</v>
      </c>
      <c r="AN390" s="199">
        <f t="shared" si="182"/>
        <v>1.3782647646612916E-4</v>
      </c>
      <c r="AO390" s="371"/>
      <c r="AP390" s="401"/>
      <c r="AQ390" s="228" t="s">
        <v>159</v>
      </c>
      <c r="AR390" s="46">
        <f t="shared" si="178"/>
        <v>2331061</v>
      </c>
      <c r="AS390" s="45">
        <f>IFERROR(AR390/AO379,"-")</f>
        <v>1.2804994869813882E-3</v>
      </c>
      <c r="AT390" s="46">
        <f t="shared" si="184"/>
        <v>13</v>
      </c>
      <c r="AU390" s="45">
        <f>IFERROR(AT390/AP379,"-")</f>
        <v>4.9865746068277718E-3</v>
      </c>
      <c r="AV390" s="187">
        <f t="shared" ref="AV390:AV453" si="189">IFERROR(AR390/AT390,"-")</f>
        <v>179312.38461538462</v>
      </c>
      <c r="AW390" s="199">
        <f t="shared" si="183"/>
        <v>4.4793604851491969E-4</v>
      </c>
      <c r="AX390" s="217"/>
      <c r="BE390" s="277"/>
      <c r="BG390" s="142"/>
      <c r="BH390" s="264"/>
    </row>
    <row r="391" spans="2:60" s="20" customFormat="1">
      <c r="B391" s="381"/>
      <c r="C391" s="383"/>
      <c r="D391" s="383"/>
      <c r="E391" s="371"/>
      <c r="F391" s="371"/>
      <c r="G391" s="228" t="s">
        <v>160</v>
      </c>
      <c r="H391" s="46">
        <v>10247543</v>
      </c>
      <c r="I391" s="45">
        <f>IFERROR(H391/E379,"-")</f>
        <v>8.2534517727486292E-3</v>
      </c>
      <c r="J391" s="46">
        <v>264</v>
      </c>
      <c r="K391" s="45">
        <f>IFERROR(J391/F379,"-")</f>
        <v>0.13814756671899528</v>
      </c>
      <c r="L391" s="187">
        <f t="shared" si="185"/>
        <v>38816.45075757576</v>
      </c>
      <c r="M391" s="199">
        <f t="shared" si="179"/>
        <v>9.0965474467645229E-3</v>
      </c>
      <c r="N391" s="371"/>
      <c r="O391" s="371"/>
      <c r="P391" s="228" t="s">
        <v>160</v>
      </c>
      <c r="Q391" s="46">
        <v>1046686</v>
      </c>
      <c r="R391" s="45">
        <f>IFERROR(Q391/N379,"-")</f>
        <v>4.9739911007755386E-3</v>
      </c>
      <c r="S391" s="46">
        <v>41</v>
      </c>
      <c r="T391" s="45">
        <f>IFERROR(S391/O379,"-")</f>
        <v>0.15953307392996108</v>
      </c>
      <c r="U391" s="187">
        <f t="shared" si="186"/>
        <v>25528.926829268294</v>
      </c>
      <c r="V391" s="199">
        <f t="shared" si="180"/>
        <v>1.4127213837778238E-3</v>
      </c>
      <c r="W391" s="371"/>
      <c r="X391" s="371"/>
      <c r="Y391" s="228" t="s">
        <v>160</v>
      </c>
      <c r="Z391" s="46">
        <v>801915</v>
      </c>
      <c r="AA391" s="45">
        <f>IFERROR(Z391/W379,"-")</f>
        <v>6.3917640484464173E-3</v>
      </c>
      <c r="AB391" s="46">
        <v>27</v>
      </c>
      <c r="AC391" s="45">
        <f>IFERROR(AB391/X379,"-")</f>
        <v>0.17088607594936708</v>
      </c>
      <c r="AD391" s="187">
        <f t="shared" si="187"/>
        <v>29700.555555555555</v>
      </c>
      <c r="AE391" s="199">
        <f t="shared" si="181"/>
        <v>9.3032871614637171E-4</v>
      </c>
      <c r="AF391" s="371"/>
      <c r="AG391" s="371"/>
      <c r="AH391" s="228" t="s">
        <v>160</v>
      </c>
      <c r="AI391" s="46">
        <v>3708345</v>
      </c>
      <c r="AJ391" s="45">
        <f>IFERROR(AI391/AF379,"-")</f>
        <v>1.5264975820354371E-2</v>
      </c>
      <c r="AK391" s="46">
        <v>64</v>
      </c>
      <c r="AL391" s="45">
        <f>IFERROR(AK391/AG379,"-")</f>
        <v>0.22775800711743771</v>
      </c>
      <c r="AM391" s="187">
        <f t="shared" si="188"/>
        <v>57942.890625</v>
      </c>
      <c r="AN391" s="199">
        <f t="shared" si="182"/>
        <v>2.2052236234580665E-3</v>
      </c>
      <c r="AO391" s="371"/>
      <c r="AP391" s="401"/>
      <c r="AQ391" s="228" t="s">
        <v>160</v>
      </c>
      <c r="AR391" s="46">
        <f t="shared" si="178"/>
        <v>15804489</v>
      </c>
      <c r="AS391" s="45">
        <f>IFERROR(AR391/AO379,"-")</f>
        <v>8.6817290738007251E-3</v>
      </c>
      <c r="AT391" s="46">
        <f t="shared" si="184"/>
        <v>396</v>
      </c>
      <c r="AU391" s="45">
        <f>IFERROR(AT391/AP379,"-")</f>
        <v>0.15189873417721519</v>
      </c>
      <c r="AV391" s="187">
        <f t="shared" si="189"/>
        <v>39910.32575757576</v>
      </c>
      <c r="AW391" s="199">
        <f t="shared" si="183"/>
        <v>1.3644821170146785E-2</v>
      </c>
      <c r="AX391" s="217"/>
      <c r="BE391" s="277"/>
      <c r="BG391" s="142"/>
      <c r="BH391" s="264"/>
    </row>
    <row r="392" spans="2:60" s="20" customFormat="1">
      <c r="B392" s="381"/>
      <c r="C392" s="383"/>
      <c r="D392" s="383"/>
      <c r="E392" s="371"/>
      <c r="F392" s="371"/>
      <c r="G392" s="228" t="s">
        <v>161</v>
      </c>
      <c r="H392" s="46">
        <v>11101565</v>
      </c>
      <c r="I392" s="45">
        <f>IFERROR(H392/E379,"-")</f>
        <v>8.9412878120671592E-3</v>
      </c>
      <c r="J392" s="46">
        <v>126</v>
      </c>
      <c r="K392" s="45">
        <f>IFERROR(J392/F379,"-")</f>
        <v>6.5934065934065936E-2</v>
      </c>
      <c r="L392" s="187">
        <f t="shared" si="185"/>
        <v>88107.658730158728</v>
      </c>
      <c r="M392" s="199">
        <f t="shared" si="179"/>
        <v>4.3415340086830683E-3</v>
      </c>
      <c r="N392" s="371"/>
      <c r="O392" s="371"/>
      <c r="P392" s="228" t="s">
        <v>161</v>
      </c>
      <c r="Q392" s="46">
        <v>5774476</v>
      </c>
      <c r="R392" s="45">
        <f>IFERROR(Q392/N379,"-")</f>
        <v>2.7441078065094909E-2</v>
      </c>
      <c r="S392" s="46">
        <v>16</v>
      </c>
      <c r="T392" s="45">
        <f>IFERROR(S392/O379,"-")</f>
        <v>6.2256809338521402E-2</v>
      </c>
      <c r="U392" s="187">
        <f t="shared" si="186"/>
        <v>360904.75</v>
      </c>
      <c r="V392" s="199">
        <f t="shared" si="180"/>
        <v>5.5130590586451663E-4</v>
      </c>
      <c r="W392" s="371"/>
      <c r="X392" s="371"/>
      <c r="Y392" s="228" t="s">
        <v>161</v>
      </c>
      <c r="Z392" s="46">
        <v>1293924</v>
      </c>
      <c r="AA392" s="45">
        <f>IFERROR(Z392/W379,"-")</f>
        <v>1.0313383469098323E-2</v>
      </c>
      <c r="AB392" s="46">
        <v>16</v>
      </c>
      <c r="AC392" s="45">
        <f>IFERROR(AB392/X379,"-")</f>
        <v>0.10126582278481013</v>
      </c>
      <c r="AD392" s="187">
        <f t="shared" si="187"/>
        <v>80870.25</v>
      </c>
      <c r="AE392" s="199">
        <f t="shared" si="181"/>
        <v>5.5130590586451663E-4</v>
      </c>
      <c r="AF392" s="371"/>
      <c r="AG392" s="371"/>
      <c r="AH392" s="228" t="s">
        <v>161</v>
      </c>
      <c r="AI392" s="46">
        <v>2786948</v>
      </c>
      <c r="AJ392" s="45">
        <f>IFERROR(AI392/AF379,"-")</f>
        <v>1.1472151008761314E-2</v>
      </c>
      <c r="AK392" s="46">
        <v>42</v>
      </c>
      <c r="AL392" s="45">
        <f>IFERROR(AK392/AG379,"-")</f>
        <v>0.1494661921708185</v>
      </c>
      <c r="AM392" s="187">
        <f t="shared" si="188"/>
        <v>66355.904761904763</v>
      </c>
      <c r="AN392" s="199">
        <f t="shared" si="182"/>
        <v>1.4471780028943559E-3</v>
      </c>
      <c r="AO392" s="371"/>
      <c r="AP392" s="401"/>
      <c r="AQ392" s="228" t="s">
        <v>161</v>
      </c>
      <c r="AR392" s="46">
        <f t="shared" si="178"/>
        <v>20956913</v>
      </c>
      <c r="AS392" s="45">
        <f>IFERROR(AR392/AO379,"-")</f>
        <v>1.1512060965034198E-2</v>
      </c>
      <c r="AT392" s="46">
        <f t="shared" si="184"/>
        <v>200</v>
      </c>
      <c r="AU392" s="45">
        <f>IFERROR(AT392/AP379,"-")</f>
        <v>7.6716532412734947E-2</v>
      </c>
      <c r="AV392" s="187">
        <f t="shared" si="189"/>
        <v>104784.565</v>
      </c>
      <c r="AW392" s="199">
        <f t="shared" si="183"/>
        <v>6.8913238233064573E-3</v>
      </c>
      <c r="AX392" s="217"/>
      <c r="BE392" s="277"/>
      <c r="BG392" s="142"/>
      <c r="BH392" s="264"/>
    </row>
    <row r="393" spans="2:60" s="20" customFormat="1">
      <c r="B393" s="381"/>
      <c r="C393" s="383"/>
      <c r="D393" s="383"/>
      <c r="E393" s="371"/>
      <c r="F393" s="371"/>
      <c r="G393" s="228" t="s">
        <v>162</v>
      </c>
      <c r="H393" s="46">
        <v>4790965</v>
      </c>
      <c r="I393" s="45">
        <f>IFERROR(H393/E379,"-")</f>
        <v>3.8586809123344625E-3</v>
      </c>
      <c r="J393" s="46">
        <v>101</v>
      </c>
      <c r="K393" s="45">
        <f>IFERROR(J393/F379,"-")</f>
        <v>5.2851909994767139E-2</v>
      </c>
      <c r="L393" s="187">
        <f t="shared" si="185"/>
        <v>47435.297029702968</v>
      </c>
      <c r="M393" s="199">
        <f t="shared" si="179"/>
        <v>3.480118530769761E-3</v>
      </c>
      <c r="N393" s="371"/>
      <c r="O393" s="371"/>
      <c r="P393" s="228" t="s">
        <v>162</v>
      </c>
      <c r="Q393" s="46">
        <v>958175</v>
      </c>
      <c r="R393" s="45">
        <f>IFERROR(Q393/N379,"-")</f>
        <v>4.5533750551603842E-3</v>
      </c>
      <c r="S393" s="46">
        <v>19</v>
      </c>
      <c r="T393" s="45">
        <f>IFERROR(S393/O379,"-")</f>
        <v>7.3929961089494164E-2</v>
      </c>
      <c r="U393" s="187">
        <f t="shared" si="186"/>
        <v>50430.26315789474</v>
      </c>
      <c r="V393" s="199">
        <f t="shared" si="180"/>
        <v>6.546757632141134E-4</v>
      </c>
      <c r="W393" s="371"/>
      <c r="X393" s="371"/>
      <c r="Y393" s="228" t="s">
        <v>162</v>
      </c>
      <c r="Z393" s="46">
        <v>2454471</v>
      </c>
      <c r="AA393" s="45">
        <f>IFERROR(Z393/W379,"-")</f>
        <v>1.956366883741335E-2</v>
      </c>
      <c r="AB393" s="46">
        <v>18</v>
      </c>
      <c r="AC393" s="45">
        <f>IFERROR(AB393/X379,"-")</f>
        <v>0.11392405063291139</v>
      </c>
      <c r="AD393" s="187">
        <f t="shared" si="187"/>
        <v>136359.5</v>
      </c>
      <c r="AE393" s="199">
        <f t="shared" si="181"/>
        <v>6.2021914409758118E-4</v>
      </c>
      <c r="AF393" s="371"/>
      <c r="AG393" s="371"/>
      <c r="AH393" s="228" t="s">
        <v>162</v>
      </c>
      <c r="AI393" s="46">
        <v>1457567</v>
      </c>
      <c r="AJ393" s="45">
        <f>IFERROR(AI393/AF379,"-")</f>
        <v>5.9999069696984667E-3</v>
      </c>
      <c r="AK393" s="46">
        <v>21</v>
      </c>
      <c r="AL393" s="45">
        <f>IFERROR(AK393/AG379,"-")</f>
        <v>7.4733096085409248E-2</v>
      </c>
      <c r="AM393" s="187">
        <f t="shared" si="188"/>
        <v>69407.952380952382</v>
      </c>
      <c r="AN393" s="199">
        <f t="shared" si="182"/>
        <v>7.2358900144717795E-4</v>
      </c>
      <c r="AO393" s="371"/>
      <c r="AP393" s="401"/>
      <c r="AQ393" s="228" t="s">
        <v>162</v>
      </c>
      <c r="AR393" s="46">
        <f t="shared" si="178"/>
        <v>9661178</v>
      </c>
      <c r="AS393" s="45">
        <f>IFERROR(AR393/AO379,"-")</f>
        <v>5.3070826857966706E-3</v>
      </c>
      <c r="AT393" s="46">
        <f t="shared" si="184"/>
        <v>159</v>
      </c>
      <c r="AU393" s="45">
        <f>IFERROR(AT393/AP379,"-")</f>
        <v>6.0989643268124283E-2</v>
      </c>
      <c r="AV393" s="187">
        <f t="shared" si="189"/>
        <v>60762.125786163524</v>
      </c>
      <c r="AW393" s="199">
        <f t="shared" si="183"/>
        <v>5.4786024395286331E-3</v>
      </c>
      <c r="AX393" s="217"/>
      <c r="BE393" s="277"/>
      <c r="BG393" s="142"/>
      <c r="BH393" s="264"/>
    </row>
    <row r="394" spans="2:60" s="20" customFormat="1">
      <c r="B394" s="381"/>
      <c r="C394" s="383"/>
      <c r="D394" s="383"/>
      <c r="E394" s="371"/>
      <c r="F394" s="371"/>
      <c r="G394" s="229" t="s">
        <v>163</v>
      </c>
      <c r="H394" s="48">
        <v>1871429</v>
      </c>
      <c r="I394" s="47">
        <f>IFERROR(H394/E379,"-")</f>
        <v>1.5072636433556017E-3</v>
      </c>
      <c r="J394" s="48">
        <v>174</v>
      </c>
      <c r="K394" s="47">
        <f>IFERROR(J394/F379,"-")</f>
        <v>9.1051805337519623E-2</v>
      </c>
      <c r="L394" s="188">
        <f t="shared" si="185"/>
        <v>10755.339080459769</v>
      </c>
      <c r="M394" s="200">
        <f t="shared" si="179"/>
        <v>5.9954517262766176E-3</v>
      </c>
      <c r="N394" s="371"/>
      <c r="O394" s="371"/>
      <c r="P394" s="229" t="s">
        <v>163</v>
      </c>
      <c r="Q394" s="48">
        <v>135590</v>
      </c>
      <c r="R394" s="47">
        <f>IFERROR(Q394/N379,"-")</f>
        <v>6.4434171600093561E-4</v>
      </c>
      <c r="S394" s="48">
        <v>27</v>
      </c>
      <c r="T394" s="47">
        <f>IFERROR(S394/O379,"-")</f>
        <v>0.10505836575875487</v>
      </c>
      <c r="U394" s="188">
        <f t="shared" si="186"/>
        <v>5021.8518518518522</v>
      </c>
      <c r="V394" s="200">
        <f t="shared" si="180"/>
        <v>9.3032871614637171E-4</v>
      </c>
      <c r="W394" s="371"/>
      <c r="X394" s="371"/>
      <c r="Y394" s="229" t="s">
        <v>163</v>
      </c>
      <c r="Z394" s="48">
        <v>91518</v>
      </c>
      <c r="AA394" s="47">
        <f>IFERROR(Z394/W379,"-")</f>
        <v>7.2945569316663146E-4</v>
      </c>
      <c r="AB394" s="48">
        <v>18</v>
      </c>
      <c r="AC394" s="47">
        <f>IFERROR(AB394/X379,"-")</f>
        <v>0.11392405063291139</v>
      </c>
      <c r="AD394" s="188">
        <f t="shared" si="187"/>
        <v>5084.333333333333</v>
      </c>
      <c r="AE394" s="200">
        <f t="shared" si="181"/>
        <v>6.2021914409758118E-4</v>
      </c>
      <c r="AF394" s="371"/>
      <c r="AG394" s="371"/>
      <c r="AH394" s="229" t="s">
        <v>163</v>
      </c>
      <c r="AI394" s="48">
        <v>273264</v>
      </c>
      <c r="AJ394" s="47">
        <f>IFERROR(AI394/AF379,"-")</f>
        <v>1.1248598370899464E-3</v>
      </c>
      <c r="AK394" s="48">
        <v>33</v>
      </c>
      <c r="AL394" s="47">
        <f>IFERROR(AK394/AG379,"-")</f>
        <v>0.11743772241992882</v>
      </c>
      <c r="AM394" s="188">
        <f t="shared" si="188"/>
        <v>8280.7272727272721</v>
      </c>
      <c r="AN394" s="200">
        <f t="shared" si="182"/>
        <v>1.1370684308455654E-3</v>
      </c>
      <c r="AO394" s="371"/>
      <c r="AP394" s="401"/>
      <c r="AQ394" s="229" t="s">
        <v>163</v>
      </c>
      <c r="AR394" s="48">
        <f t="shared" si="178"/>
        <v>2371801</v>
      </c>
      <c r="AS394" s="47">
        <f>IFERROR(AR394/AO379,"-")</f>
        <v>1.3028788022801392E-3</v>
      </c>
      <c r="AT394" s="48">
        <f t="shared" si="184"/>
        <v>252</v>
      </c>
      <c r="AU394" s="47">
        <f>IFERROR(AT394/AP379,"-")</f>
        <v>9.6662830840046024E-2</v>
      </c>
      <c r="AV394" s="188">
        <f t="shared" si="189"/>
        <v>9411.9087301587297</v>
      </c>
      <c r="AW394" s="200">
        <f t="shared" si="183"/>
        <v>8.6830680173661367E-3</v>
      </c>
      <c r="AX394" s="217"/>
      <c r="BE394" s="277"/>
      <c r="BG394" s="142"/>
      <c r="BH394" s="264"/>
    </row>
    <row r="395" spans="2:60" s="20" customFormat="1">
      <c r="B395" s="381"/>
      <c r="C395" s="384"/>
      <c r="D395" s="384"/>
      <c r="E395" s="372"/>
      <c r="F395" s="372"/>
      <c r="G395" s="230" t="s">
        <v>86</v>
      </c>
      <c r="H395" s="49">
        <f>SUM(H379:H394)</f>
        <v>240008838</v>
      </c>
      <c r="I395" s="47">
        <f>IFERROR(H395/E379,"-")</f>
        <v>0.19330500681640841</v>
      </c>
      <c r="J395" s="48">
        <v>1527</v>
      </c>
      <c r="K395" s="47">
        <f>IFERROR(J395/F379,"-")</f>
        <v>0.7990580847723705</v>
      </c>
      <c r="L395" s="188">
        <f t="shared" si="185"/>
        <v>157176.7111984283</v>
      </c>
      <c r="M395" s="201">
        <f t="shared" si="179"/>
        <v>5.2615257390944803E-2</v>
      </c>
      <c r="N395" s="372"/>
      <c r="O395" s="372"/>
      <c r="P395" s="230" t="s">
        <v>86</v>
      </c>
      <c r="Q395" s="49">
        <f>SUM(Q379:Q394)</f>
        <v>31832549</v>
      </c>
      <c r="R395" s="47">
        <f>IFERROR(Q395/N379,"-")</f>
        <v>0.15127250717120633</v>
      </c>
      <c r="S395" s="48">
        <v>210</v>
      </c>
      <c r="T395" s="47">
        <f>IFERROR(S395/O379,"-")</f>
        <v>0.81712062256809337</v>
      </c>
      <c r="U395" s="188">
        <f t="shared" si="186"/>
        <v>151583.56666666668</v>
      </c>
      <c r="V395" s="201">
        <f t="shared" si="180"/>
        <v>7.2358900144717797E-3</v>
      </c>
      <c r="W395" s="372"/>
      <c r="X395" s="372"/>
      <c r="Y395" s="230" t="s">
        <v>86</v>
      </c>
      <c r="Z395" s="49">
        <f>SUM(Z379:Z394)</f>
        <v>27487921</v>
      </c>
      <c r="AA395" s="47">
        <f>IFERROR(Z395/W379,"-")</f>
        <v>0.21909592065784442</v>
      </c>
      <c r="AB395" s="48">
        <v>139</v>
      </c>
      <c r="AC395" s="47">
        <f>IFERROR(AB395/X379,"-")</f>
        <v>0.879746835443038</v>
      </c>
      <c r="AD395" s="188">
        <f t="shared" si="187"/>
        <v>197754.82733812949</v>
      </c>
      <c r="AE395" s="201">
        <f t="shared" si="181"/>
        <v>4.7894700571979873E-3</v>
      </c>
      <c r="AF395" s="372"/>
      <c r="AG395" s="372"/>
      <c r="AH395" s="230" t="s">
        <v>86</v>
      </c>
      <c r="AI395" s="49">
        <f>SUM(AI379:AI394)</f>
        <v>50038568</v>
      </c>
      <c r="AJ395" s="47">
        <f>IFERROR(AI395/AF379,"-")</f>
        <v>0.20597801191775791</v>
      </c>
      <c r="AK395" s="48">
        <v>254</v>
      </c>
      <c r="AL395" s="47">
        <f>IFERROR(AK395/AG379,"-")</f>
        <v>0.90391459074733094</v>
      </c>
      <c r="AM395" s="188">
        <f t="shared" si="188"/>
        <v>197002.23622047243</v>
      </c>
      <c r="AN395" s="201">
        <f t="shared" si="182"/>
        <v>8.7519812555992005E-3</v>
      </c>
      <c r="AO395" s="372"/>
      <c r="AP395" s="402"/>
      <c r="AQ395" s="230" t="s">
        <v>86</v>
      </c>
      <c r="AR395" s="49">
        <f>SUM(AR379:AR394)</f>
        <v>349367876</v>
      </c>
      <c r="AS395" s="47">
        <f>IFERROR(AR395/AO379,"-")</f>
        <v>0.19191492028126986</v>
      </c>
      <c r="AT395" s="48">
        <f t="shared" si="184"/>
        <v>2130</v>
      </c>
      <c r="AU395" s="47">
        <f>IFERROR(AT395/AP379,"-")</f>
        <v>0.81703107019562715</v>
      </c>
      <c r="AV395" s="188">
        <f t="shared" si="189"/>
        <v>164022.47699530516</v>
      </c>
      <c r="AW395" s="201">
        <f t="shared" si="183"/>
        <v>7.339259871821377E-2</v>
      </c>
      <c r="AX395" s="217"/>
      <c r="BE395" s="277"/>
      <c r="BG395" s="142"/>
      <c r="BH395" s="264"/>
    </row>
    <row r="396" spans="2:60" s="20" customFormat="1">
      <c r="B396" s="381">
        <v>24</v>
      </c>
      <c r="C396" s="382" t="s">
        <v>145</v>
      </c>
      <c r="D396" s="385">
        <f>BA28</f>
        <v>12427</v>
      </c>
      <c r="E396" s="380">
        <v>918348980</v>
      </c>
      <c r="F396" s="380">
        <v>1266</v>
      </c>
      <c r="G396" s="226" t="s">
        <v>149</v>
      </c>
      <c r="H396" s="44">
        <v>10459954</v>
      </c>
      <c r="I396" s="43">
        <f>IFERROR(H396/E396,"-")</f>
        <v>1.1389955482936346E-2</v>
      </c>
      <c r="J396" s="44">
        <v>223</v>
      </c>
      <c r="K396" s="43">
        <f>IFERROR(J396/F396,"-")</f>
        <v>0.17614533965244866</v>
      </c>
      <c r="L396" s="186">
        <f t="shared" si="185"/>
        <v>46905.623318385653</v>
      </c>
      <c r="M396" s="198">
        <f>IFERROR(J396/$BA$28,0)</f>
        <v>1.7944797618089644E-2</v>
      </c>
      <c r="N396" s="380">
        <v>139155080</v>
      </c>
      <c r="O396" s="380">
        <v>189</v>
      </c>
      <c r="P396" s="226" t="s">
        <v>149</v>
      </c>
      <c r="Q396" s="44">
        <v>6856977</v>
      </c>
      <c r="R396" s="43">
        <f>IFERROR(Q396/N396,"-")</f>
        <v>4.9275793596611779E-2</v>
      </c>
      <c r="S396" s="44">
        <v>36</v>
      </c>
      <c r="T396" s="43">
        <f>IFERROR(S396/O396,"-")</f>
        <v>0.19047619047619047</v>
      </c>
      <c r="U396" s="186">
        <f t="shared" si="186"/>
        <v>190471.58333333334</v>
      </c>
      <c r="V396" s="198">
        <f>IFERROR(S396/$BA$28,0)</f>
        <v>2.8969180011265794E-3</v>
      </c>
      <c r="W396" s="380">
        <v>67615940</v>
      </c>
      <c r="X396" s="380">
        <v>105</v>
      </c>
      <c r="Y396" s="226" t="s">
        <v>149</v>
      </c>
      <c r="Z396" s="44">
        <v>370158</v>
      </c>
      <c r="AA396" s="43">
        <f>IFERROR(Z396/W396,"-")</f>
        <v>5.4744191976034053E-3</v>
      </c>
      <c r="AB396" s="44">
        <v>22</v>
      </c>
      <c r="AC396" s="43">
        <f>IFERROR(AB396/X396,"-")</f>
        <v>0.20952380952380953</v>
      </c>
      <c r="AD396" s="186">
        <f t="shared" si="187"/>
        <v>16825.363636363636</v>
      </c>
      <c r="AE396" s="198">
        <f>IFERROR(AB396/$BA$28,0)</f>
        <v>1.7703387784662428E-3</v>
      </c>
      <c r="AF396" s="380">
        <v>146305440</v>
      </c>
      <c r="AG396" s="380">
        <v>167</v>
      </c>
      <c r="AH396" s="226" t="s">
        <v>149</v>
      </c>
      <c r="AI396" s="44">
        <v>2908636</v>
      </c>
      <c r="AJ396" s="43">
        <f>IFERROR(AI396/AF396,"-")</f>
        <v>1.9880573135216299E-2</v>
      </c>
      <c r="AK396" s="44">
        <v>43</v>
      </c>
      <c r="AL396" s="43">
        <f>IFERROR(AK396/AG396,"-")</f>
        <v>0.25748502994011974</v>
      </c>
      <c r="AM396" s="186">
        <f t="shared" si="188"/>
        <v>67642.69767441861</v>
      </c>
      <c r="AN396" s="198">
        <f>IFERROR(AK396/$BA$28,0)</f>
        <v>3.4602076124567475E-3</v>
      </c>
      <c r="AO396" s="380">
        <f>SUM(E396,N396,W396,AF396)</f>
        <v>1271425440</v>
      </c>
      <c r="AP396" s="400">
        <f>SUM(F396,O396,X396,AG396)</f>
        <v>1727</v>
      </c>
      <c r="AQ396" s="226" t="s">
        <v>149</v>
      </c>
      <c r="AR396" s="44">
        <f t="shared" ref="AR396:AR411" si="190">SUM(H396,Q396,Z396,AI396)</f>
        <v>20595725</v>
      </c>
      <c r="AS396" s="43">
        <f>IFERROR(AR396/AO396,"-")</f>
        <v>1.6198924728138206E-2</v>
      </c>
      <c r="AT396" s="44">
        <f t="shared" si="184"/>
        <v>324</v>
      </c>
      <c r="AU396" s="43">
        <f>IFERROR(AT396/AP396,"-")</f>
        <v>0.18760856977417487</v>
      </c>
      <c r="AV396" s="186">
        <f t="shared" si="189"/>
        <v>63567.0524691358</v>
      </c>
      <c r="AW396" s="198">
        <f>IFERROR(AT396/$BA$28,0)</f>
        <v>2.6072262010139215E-2</v>
      </c>
      <c r="AX396" s="217"/>
      <c r="BE396" s="277"/>
      <c r="BG396" s="142"/>
      <c r="BH396" s="264"/>
    </row>
    <row r="397" spans="2:60" s="20" customFormat="1">
      <c r="B397" s="381"/>
      <c r="C397" s="383"/>
      <c r="D397" s="383"/>
      <c r="E397" s="371"/>
      <c r="F397" s="371"/>
      <c r="G397" s="227" t="s">
        <v>150</v>
      </c>
      <c r="H397" s="46">
        <v>15294875</v>
      </c>
      <c r="I397" s="45">
        <f>IFERROR(H397/E396,"-")</f>
        <v>1.6654752532092976E-2</v>
      </c>
      <c r="J397" s="46">
        <v>365</v>
      </c>
      <c r="K397" s="45">
        <f>IFERROR(J397/F396,"-")</f>
        <v>0.28830963665086889</v>
      </c>
      <c r="L397" s="187">
        <f t="shared" si="185"/>
        <v>41903.767123287675</v>
      </c>
      <c r="M397" s="199">
        <f t="shared" ref="M397:M412" si="191">IFERROR(J397/$BA$28,0)</f>
        <v>2.9371529733644482E-2</v>
      </c>
      <c r="N397" s="371"/>
      <c r="O397" s="371"/>
      <c r="P397" s="227" t="s">
        <v>150</v>
      </c>
      <c r="Q397" s="46">
        <v>2873929</v>
      </c>
      <c r="R397" s="45">
        <f>IFERROR(Q397/N396,"-")</f>
        <v>2.0652706318734466E-2</v>
      </c>
      <c r="S397" s="46">
        <v>57</v>
      </c>
      <c r="T397" s="45">
        <f>IFERROR(S397/O396,"-")</f>
        <v>0.30158730158730157</v>
      </c>
      <c r="U397" s="187">
        <f t="shared" si="186"/>
        <v>50419.807017543862</v>
      </c>
      <c r="V397" s="199">
        <f t="shared" ref="V397:V412" si="192">IFERROR(S397/$BA$28,0)</f>
        <v>4.5867868351170838E-3</v>
      </c>
      <c r="W397" s="371"/>
      <c r="X397" s="371"/>
      <c r="Y397" s="227" t="s">
        <v>150</v>
      </c>
      <c r="Z397" s="46">
        <v>3773929</v>
      </c>
      <c r="AA397" s="45">
        <f>IFERROR(Z397/W396,"-")</f>
        <v>5.5814191150784856E-2</v>
      </c>
      <c r="AB397" s="46">
        <v>35</v>
      </c>
      <c r="AC397" s="45">
        <f>IFERROR(AB397/X396,"-")</f>
        <v>0.33333333333333331</v>
      </c>
      <c r="AD397" s="187">
        <f t="shared" si="187"/>
        <v>107826.54285714286</v>
      </c>
      <c r="AE397" s="199">
        <f t="shared" ref="AE397:AE412" si="193">IFERROR(AB397/$BA$28,0)</f>
        <v>2.8164480566508407E-3</v>
      </c>
      <c r="AF397" s="371"/>
      <c r="AG397" s="371"/>
      <c r="AH397" s="227" t="s">
        <v>150</v>
      </c>
      <c r="AI397" s="46">
        <v>3444646</v>
      </c>
      <c r="AJ397" s="45">
        <f>IFERROR(AI397/AF396,"-")</f>
        <v>2.3544209976061041E-2</v>
      </c>
      <c r="AK397" s="46">
        <v>55</v>
      </c>
      <c r="AL397" s="45">
        <f>IFERROR(AK397/AG396,"-")</f>
        <v>0.32934131736526945</v>
      </c>
      <c r="AM397" s="187">
        <f t="shared" si="188"/>
        <v>62629.927272727269</v>
      </c>
      <c r="AN397" s="199">
        <f t="shared" ref="AN397:AN412" si="194">IFERROR(AK397/$BA$28,0)</f>
        <v>4.4258469461656074E-3</v>
      </c>
      <c r="AO397" s="371"/>
      <c r="AP397" s="401"/>
      <c r="AQ397" s="227" t="s">
        <v>150</v>
      </c>
      <c r="AR397" s="46">
        <f t="shared" si="190"/>
        <v>25387379</v>
      </c>
      <c r="AS397" s="45">
        <f>IFERROR(AR397/AO396,"-")</f>
        <v>1.9967650639427192E-2</v>
      </c>
      <c r="AT397" s="46">
        <f t="shared" si="184"/>
        <v>512</v>
      </c>
      <c r="AU397" s="45">
        <f>IFERROR(AT397/AP396,"-")</f>
        <v>0.29646786334684422</v>
      </c>
      <c r="AV397" s="187">
        <f t="shared" si="189"/>
        <v>49584.724609375</v>
      </c>
      <c r="AW397" s="199">
        <f t="shared" ref="AW397:AW412" si="195">IFERROR(AT397/$BA$28,0)</f>
        <v>4.1200611571578012E-2</v>
      </c>
      <c r="AX397" s="217"/>
      <c r="BE397" s="277"/>
      <c r="BG397" s="142"/>
      <c r="BH397" s="264"/>
    </row>
    <row r="398" spans="2:60" s="20" customFormat="1">
      <c r="B398" s="381"/>
      <c r="C398" s="383"/>
      <c r="D398" s="383"/>
      <c r="E398" s="371"/>
      <c r="F398" s="371"/>
      <c r="G398" s="228" t="s">
        <v>151</v>
      </c>
      <c r="H398" s="46">
        <v>13928562</v>
      </c>
      <c r="I398" s="45">
        <f>IFERROR(H398/E396,"-")</f>
        <v>1.5166959732453779E-2</v>
      </c>
      <c r="J398" s="46">
        <v>393</v>
      </c>
      <c r="K398" s="45">
        <f>IFERROR(J398/F396,"-")</f>
        <v>0.31042654028436018</v>
      </c>
      <c r="L398" s="187">
        <f t="shared" si="185"/>
        <v>35441.633587786258</v>
      </c>
      <c r="M398" s="199">
        <f t="shared" si="191"/>
        <v>3.1624688178965153E-2</v>
      </c>
      <c r="N398" s="371"/>
      <c r="O398" s="371"/>
      <c r="P398" s="228" t="s">
        <v>151</v>
      </c>
      <c r="Q398" s="46">
        <v>2259386</v>
      </c>
      <c r="R398" s="45">
        <f>IFERROR(Q398/N396,"-")</f>
        <v>1.6236460788927001E-2</v>
      </c>
      <c r="S398" s="46">
        <v>65</v>
      </c>
      <c r="T398" s="45">
        <f>IFERROR(S398/O396,"-")</f>
        <v>0.3439153439153439</v>
      </c>
      <c r="U398" s="187">
        <f t="shared" si="186"/>
        <v>34759.784615384619</v>
      </c>
      <c r="V398" s="199">
        <f t="shared" si="192"/>
        <v>5.2305463909229901E-3</v>
      </c>
      <c r="W398" s="371"/>
      <c r="X398" s="371"/>
      <c r="Y398" s="228" t="s">
        <v>151</v>
      </c>
      <c r="Z398" s="46">
        <v>886465</v>
      </c>
      <c r="AA398" s="45">
        <f>IFERROR(Z398/W396,"-")</f>
        <v>1.3110296181640009E-2</v>
      </c>
      <c r="AB398" s="46">
        <v>36</v>
      </c>
      <c r="AC398" s="45">
        <f>IFERROR(AB398/X396,"-")</f>
        <v>0.34285714285714286</v>
      </c>
      <c r="AD398" s="187">
        <f t="shared" si="187"/>
        <v>24624.027777777777</v>
      </c>
      <c r="AE398" s="199">
        <f t="shared" si="193"/>
        <v>2.8969180011265794E-3</v>
      </c>
      <c r="AF398" s="371"/>
      <c r="AG398" s="371"/>
      <c r="AH398" s="228" t="s">
        <v>151</v>
      </c>
      <c r="AI398" s="46">
        <v>1958456</v>
      </c>
      <c r="AJ398" s="45">
        <f>IFERROR(AI398/AF396,"-")</f>
        <v>1.338607778357387E-2</v>
      </c>
      <c r="AK398" s="46">
        <v>58</v>
      </c>
      <c r="AL398" s="45">
        <f>IFERROR(AK398/AG396,"-")</f>
        <v>0.3473053892215569</v>
      </c>
      <c r="AM398" s="187">
        <f t="shared" si="188"/>
        <v>33766.482758620688</v>
      </c>
      <c r="AN398" s="199">
        <f t="shared" si="194"/>
        <v>4.6672567795928224E-3</v>
      </c>
      <c r="AO398" s="371"/>
      <c r="AP398" s="401"/>
      <c r="AQ398" s="228" t="s">
        <v>151</v>
      </c>
      <c r="AR398" s="46">
        <f t="shared" si="190"/>
        <v>19032869</v>
      </c>
      <c r="AS398" s="45">
        <f>IFERROR(AR398/AO396,"-")</f>
        <v>1.4969709116407172E-2</v>
      </c>
      <c r="AT398" s="46">
        <f t="shared" si="184"/>
        <v>552</v>
      </c>
      <c r="AU398" s="45">
        <f>IFERROR(AT398/AP396,"-")</f>
        <v>0.31962941517081644</v>
      </c>
      <c r="AV398" s="187">
        <f t="shared" si="189"/>
        <v>34479.835144927536</v>
      </c>
      <c r="AW398" s="199">
        <f t="shared" si="195"/>
        <v>4.441940935060755E-2</v>
      </c>
      <c r="AX398" s="217"/>
      <c r="BE398" s="277"/>
      <c r="BG398" s="142"/>
      <c r="BH398" s="264"/>
    </row>
    <row r="399" spans="2:60" s="20" customFormat="1">
      <c r="B399" s="381"/>
      <c r="C399" s="383"/>
      <c r="D399" s="383"/>
      <c r="E399" s="371"/>
      <c r="F399" s="371"/>
      <c r="G399" s="228" t="s">
        <v>152</v>
      </c>
      <c r="H399" s="46">
        <v>2792885</v>
      </c>
      <c r="I399" s="45">
        <f>IFERROR(H399/E396,"-")</f>
        <v>3.0412022671381417E-3</v>
      </c>
      <c r="J399" s="46">
        <v>65</v>
      </c>
      <c r="K399" s="45">
        <f>IFERROR(J399/F396,"-")</f>
        <v>5.1342812006319113E-2</v>
      </c>
      <c r="L399" s="187">
        <f t="shared" si="185"/>
        <v>42967.461538461539</v>
      </c>
      <c r="M399" s="199">
        <f t="shared" si="191"/>
        <v>5.2305463909229901E-3</v>
      </c>
      <c r="N399" s="371"/>
      <c r="O399" s="371"/>
      <c r="P399" s="228" t="s">
        <v>152</v>
      </c>
      <c r="Q399" s="46">
        <v>588378</v>
      </c>
      <c r="R399" s="45">
        <f>IFERROR(Q399/N396,"-")</f>
        <v>4.228217899051907E-3</v>
      </c>
      <c r="S399" s="46">
        <v>12</v>
      </c>
      <c r="T399" s="45">
        <f>IFERROR(S399/O396,"-")</f>
        <v>6.3492063492063489E-2</v>
      </c>
      <c r="U399" s="187">
        <f t="shared" si="186"/>
        <v>49031.5</v>
      </c>
      <c r="V399" s="199">
        <f t="shared" si="192"/>
        <v>9.6563933370885971E-4</v>
      </c>
      <c r="W399" s="371"/>
      <c r="X399" s="371"/>
      <c r="Y399" s="228" t="s">
        <v>152</v>
      </c>
      <c r="Z399" s="46">
        <v>177090</v>
      </c>
      <c r="AA399" s="45">
        <f>IFERROR(Z399/W396,"-")</f>
        <v>2.6190569856752713E-3</v>
      </c>
      <c r="AB399" s="46">
        <v>6</v>
      </c>
      <c r="AC399" s="45">
        <f>IFERROR(AB399/X396,"-")</f>
        <v>5.7142857142857141E-2</v>
      </c>
      <c r="AD399" s="187">
        <f t="shared" si="187"/>
        <v>29515</v>
      </c>
      <c r="AE399" s="199">
        <f t="shared" si="193"/>
        <v>4.8281966685442986E-4</v>
      </c>
      <c r="AF399" s="371"/>
      <c r="AG399" s="371"/>
      <c r="AH399" s="228" t="s">
        <v>152</v>
      </c>
      <c r="AI399" s="46">
        <v>145330</v>
      </c>
      <c r="AJ399" s="45">
        <f>IFERROR(AI399/AF396,"-")</f>
        <v>9.9333285214821807E-4</v>
      </c>
      <c r="AK399" s="46">
        <v>12</v>
      </c>
      <c r="AL399" s="45">
        <f>IFERROR(AK399/AG396,"-")</f>
        <v>7.1856287425149698E-2</v>
      </c>
      <c r="AM399" s="187">
        <f t="shared" si="188"/>
        <v>12110.833333333334</v>
      </c>
      <c r="AN399" s="199">
        <f t="shared" si="194"/>
        <v>9.6563933370885971E-4</v>
      </c>
      <c r="AO399" s="371"/>
      <c r="AP399" s="401"/>
      <c r="AQ399" s="228" t="s">
        <v>152</v>
      </c>
      <c r="AR399" s="46">
        <f t="shared" si="190"/>
        <v>3703683</v>
      </c>
      <c r="AS399" s="45">
        <f>IFERROR(AR399/AO396,"-")</f>
        <v>2.9130162756535686E-3</v>
      </c>
      <c r="AT399" s="46">
        <f t="shared" si="184"/>
        <v>95</v>
      </c>
      <c r="AU399" s="45">
        <f>IFERROR(AT399/AP396,"-")</f>
        <v>5.5008685581933989E-2</v>
      </c>
      <c r="AV399" s="187">
        <f t="shared" si="189"/>
        <v>38986.136842105261</v>
      </c>
      <c r="AW399" s="199">
        <f t="shared" si="195"/>
        <v>7.64464472519514E-3</v>
      </c>
      <c r="AX399" s="217"/>
      <c r="BE399" s="277"/>
      <c r="BG399" s="142"/>
      <c r="BH399" s="264"/>
    </row>
    <row r="400" spans="2:60" s="20" customFormat="1">
      <c r="B400" s="381"/>
      <c r="C400" s="383"/>
      <c r="D400" s="383"/>
      <c r="E400" s="371"/>
      <c r="F400" s="371"/>
      <c r="G400" s="228" t="s">
        <v>153</v>
      </c>
      <c r="H400" s="46">
        <v>23108912</v>
      </c>
      <c r="I400" s="45">
        <f>IFERROR(H400/E396,"-")</f>
        <v>2.5163540770742732E-2</v>
      </c>
      <c r="J400" s="46">
        <v>388</v>
      </c>
      <c r="K400" s="45">
        <f>IFERROR(J400/F396,"-")</f>
        <v>0.30647709320695105</v>
      </c>
      <c r="L400" s="187">
        <f t="shared" si="185"/>
        <v>59559.051546391755</v>
      </c>
      <c r="M400" s="199">
        <f t="shared" si="191"/>
        <v>3.1222338456586465E-2</v>
      </c>
      <c r="N400" s="371"/>
      <c r="O400" s="371"/>
      <c r="P400" s="228" t="s">
        <v>153</v>
      </c>
      <c r="Q400" s="46">
        <v>3583370</v>
      </c>
      <c r="R400" s="45">
        <f>IFERROR(Q400/N396,"-")</f>
        <v>2.5750910423104928E-2</v>
      </c>
      <c r="S400" s="46">
        <v>58</v>
      </c>
      <c r="T400" s="45">
        <f>IFERROR(S400/O396,"-")</f>
        <v>0.30687830687830686</v>
      </c>
      <c r="U400" s="187">
        <f t="shared" si="186"/>
        <v>61782.241379310348</v>
      </c>
      <c r="V400" s="199">
        <f t="shared" si="192"/>
        <v>4.6672567795928224E-3</v>
      </c>
      <c r="W400" s="371"/>
      <c r="X400" s="371"/>
      <c r="Y400" s="228" t="s">
        <v>153</v>
      </c>
      <c r="Z400" s="46">
        <v>716683</v>
      </c>
      <c r="AA400" s="45">
        <f>IFERROR(Z400/W396,"-")</f>
        <v>1.0599320219463044E-2</v>
      </c>
      <c r="AB400" s="46">
        <v>36</v>
      </c>
      <c r="AC400" s="45">
        <f>IFERROR(AB400/X396,"-")</f>
        <v>0.34285714285714286</v>
      </c>
      <c r="AD400" s="187">
        <f t="shared" si="187"/>
        <v>19907.861111111109</v>
      </c>
      <c r="AE400" s="199">
        <f t="shared" si="193"/>
        <v>2.8969180011265794E-3</v>
      </c>
      <c r="AF400" s="371"/>
      <c r="AG400" s="371"/>
      <c r="AH400" s="228" t="s">
        <v>153</v>
      </c>
      <c r="AI400" s="46">
        <v>3241009</v>
      </c>
      <c r="AJ400" s="45">
        <f>IFERROR(AI400/AF396,"-")</f>
        <v>2.215234785528139E-2</v>
      </c>
      <c r="AK400" s="46">
        <v>62</v>
      </c>
      <c r="AL400" s="45">
        <f>IFERROR(AK400/AG396,"-")</f>
        <v>0.3712574850299401</v>
      </c>
      <c r="AM400" s="187">
        <f t="shared" si="188"/>
        <v>52274.338709677417</v>
      </c>
      <c r="AN400" s="199">
        <f t="shared" si="194"/>
        <v>4.9891365574957752E-3</v>
      </c>
      <c r="AO400" s="371"/>
      <c r="AP400" s="401"/>
      <c r="AQ400" s="228" t="s">
        <v>153</v>
      </c>
      <c r="AR400" s="46">
        <f t="shared" si="190"/>
        <v>30649974</v>
      </c>
      <c r="AS400" s="45">
        <f>IFERROR(AR400/AO396,"-")</f>
        <v>2.4106780496699828E-2</v>
      </c>
      <c r="AT400" s="46">
        <f t="shared" si="184"/>
        <v>544</v>
      </c>
      <c r="AU400" s="45">
        <f>IFERROR(AT400/AP396,"-")</f>
        <v>0.314997104806022</v>
      </c>
      <c r="AV400" s="187">
        <f t="shared" si="189"/>
        <v>56341.863970588238</v>
      </c>
      <c r="AW400" s="199">
        <f t="shared" si="195"/>
        <v>4.3775649794801641E-2</v>
      </c>
      <c r="AX400" s="217"/>
      <c r="BE400" s="277"/>
      <c r="BG400" s="142"/>
      <c r="BH400" s="264"/>
    </row>
    <row r="401" spans="2:60" s="20" customFormat="1">
      <c r="B401" s="381"/>
      <c r="C401" s="383"/>
      <c r="D401" s="383"/>
      <c r="E401" s="371"/>
      <c r="F401" s="371"/>
      <c r="G401" s="228" t="s">
        <v>154</v>
      </c>
      <c r="H401" s="46">
        <v>36770750</v>
      </c>
      <c r="I401" s="45">
        <f>IFERROR(H401/E396,"-")</f>
        <v>4.0040061894553419E-2</v>
      </c>
      <c r="J401" s="46">
        <v>505</v>
      </c>
      <c r="K401" s="45">
        <f>IFERROR(J401/F396,"-")</f>
        <v>0.39889415481832541</v>
      </c>
      <c r="L401" s="187">
        <f t="shared" si="185"/>
        <v>72813.36633663367</v>
      </c>
      <c r="M401" s="199">
        <f t="shared" si="191"/>
        <v>4.0637321960247851E-2</v>
      </c>
      <c r="N401" s="371"/>
      <c r="O401" s="371"/>
      <c r="P401" s="228" t="s">
        <v>154</v>
      </c>
      <c r="Q401" s="46">
        <v>9223160</v>
      </c>
      <c r="R401" s="45">
        <f>IFERROR(Q401/N396,"-")</f>
        <v>6.6279721875766237E-2</v>
      </c>
      <c r="S401" s="46">
        <v>85</v>
      </c>
      <c r="T401" s="45">
        <f>IFERROR(S401/O396,"-")</f>
        <v>0.44973544973544971</v>
      </c>
      <c r="U401" s="187">
        <f t="shared" si="186"/>
        <v>108507.76470588235</v>
      </c>
      <c r="V401" s="199">
        <f t="shared" si="192"/>
        <v>6.8399452804377564E-3</v>
      </c>
      <c r="W401" s="371"/>
      <c r="X401" s="371"/>
      <c r="Y401" s="228" t="s">
        <v>154</v>
      </c>
      <c r="Z401" s="46">
        <v>2014362</v>
      </c>
      <c r="AA401" s="45">
        <f>IFERROR(Z401/W396,"-")</f>
        <v>2.9791229701162183E-2</v>
      </c>
      <c r="AB401" s="46">
        <v>39</v>
      </c>
      <c r="AC401" s="45">
        <f>IFERROR(AB401/X396,"-")</f>
        <v>0.37142857142857144</v>
      </c>
      <c r="AD401" s="187">
        <f t="shared" si="187"/>
        <v>51650.307692307695</v>
      </c>
      <c r="AE401" s="199">
        <f t="shared" si="193"/>
        <v>3.1383278345537943E-3</v>
      </c>
      <c r="AF401" s="371"/>
      <c r="AG401" s="371"/>
      <c r="AH401" s="228" t="s">
        <v>154</v>
      </c>
      <c r="AI401" s="46">
        <v>8471458</v>
      </c>
      <c r="AJ401" s="45">
        <f>IFERROR(AI401/AF396,"-")</f>
        <v>5.7902549624949014E-2</v>
      </c>
      <c r="AK401" s="46">
        <v>91</v>
      </c>
      <c r="AL401" s="45">
        <f>IFERROR(AK401/AG396,"-")</f>
        <v>0.54491017964071853</v>
      </c>
      <c r="AM401" s="187">
        <f t="shared" si="188"/>
        <v>93092.945054945056</v>
      </c>
      <c r="AN401" s="199">
        <f t="shared" si="194"/>
        <v>7.3227649472921864E-3</v>
      </c>
      <c r="AO401" s="371"/>
      <c r="AP401" s="401"/>
      <c r="AQ401" s="228" t="s">
        <v>154</v>
      </c>
      <c r="AR401" s="46">
        <f t="shared" si="190"/>
        <v>56479730</v>
      </c>
      <c r="AS401" s="45">
        <f>IFERROR(AR401/AO396,"-")</f>
        <v>4.4422368959362649E-2</v>
      </c>
      <c r="AT401" s="46">
        <f t="shared" si="184"/>
        <v>720</v>
      </c>
      <c r="AU401" s="45">
        <f>IFERROR(AT401/AP396,"-")</f>
        <v>0.41690793283149968</v>
      </c>
      <c r="AV401" s="187">
        <f t="shared" si="189"/>
        <v>78444.069444444438</v>
      </c>
      <c r="AW401" s="199">
        <f t="shared" si="195"/>
        <v>5.7938360022531582E-2</v>
      </c>
      <c r="AX401" s="217"/>
      <c r="BE401" s="277"/>
      <c r="BG401" s="142"/>
      <c r="BH401" s="264"/>
    </row>
    <row r="402" spans="2:60" s="20" customFormat="1">
      <c r="B402" s="381"/>
      <c r="C402" s="383"/>
      <c r="D402" s="383"/>
      <c r="E402" s="371"/>
      <c r="F402" s="371"/>
      <c r="G402" s="228" t="s">
        <v>155</v>
      </c>
      <c r="H402" s="46">
        <v>26440625</v>
      </c>
      <c r="I402" s="45">
        <f>IFERROR(H402/E396,"-")</f>
        <v>2.8791478594553457E-2</v>
      </c>
      <c r="J402" s="46">
        <v>134</v>
      </c>
      <c r="K402" s="45">
        <f>IFERROR(J402/F396,"-")</f>
        <v>0.10584518167456557</v>
      </c>
      <c r="L402" s="187">
        <f t="shared" si="185"/>
        <v>197318.09701492538</v>
      </c>
      <c r="M402" s="199">
        <f t="shared" si="191"/>
        <v>1.0782972559748933E-2</v>
      </c>
      <c r="N402" s="371"/>
      <c r="O402" s="371"/>
      <c r="P402" s="228" t="s">
        <v>155</v>
      </c>
      <c r="Q402" s="46">
        <v>3482903</v>
      </c>
      <c r="R402" s="45">
        <f>IFERROR(Q402/N396,"-")</f>
        <v>2.5028931750102117E-2</v>
      </c>
      <c r="S402" s="46">
        <v>25</v>
      </c>
      <c r="T402" s="45">
        <f>IFERROR(S402/O396,"-")</f>
        <v>0.13227513227513227</v>
      </c>
      <c r="U402" s="187">
        <f t="shared" si="186"/>
        <v>139316.12</v>
      </c>
      <c r="V402" s="199">
        <f t="shared" si="192"/>
        <v>2.0117486118934576E-3</v>
      </c>
      <c r="W402" s="371"/>
      <c r="X402" s="371"/>
      <c r="Y402" s="228" t="s">
        <v>155</v>
      </c>
      <c r="Z402" s="46">
        <v>897062</v>
      </c>
      <c r="AA402" s="45">
        <f>IFERROR(Z402/W396,"-")</f>
        <v>1.3267019581477385E-2</v>
      </c>
      <c r="AB402" s="46">
        <v>13</v>
      </c>
      <c r="AC402" s="45">
        <f>IFERROR(AB402/X396,"-")</f>
        <v>0.12380952380952381</v>
      </c>
      <c r="AD402" s="187">
        <f t="shared" si="187"/>
        <v>69004.769230769234</v>
      </c>
      <c r="AE402" s="199">
        <f t="shared" si="193"/>
        <v>1.0461092781845981E-3</v>
      </c>
      <c r="AF402" s="371"/>
      <c r="AG402" s="371"/>
      <c r="AH402" s="228" t="s">
        <v>155</v>
      </c>
      <c r="AI402" s="46">
        <v>5652214</v>
      </c>
      <c r="AJ402" s="45">
        <f>IFERROR(AI402/AF396,"-")</f>
        <v>3.8632972225776434E-2</v>
      </c>
      <c r="AK402" s="46">
        <v>36</v>
      </c>
      <c r="AL402" s="45">
        <f>IFERROR(AK402/AG396,"-")</f>
        <v>0.21556886227544911</v>
      </c>
      <c r="AM402" s="187">
        <f t="shared" si="188"/>
        <v>157005.94444444444</v>
      </c>
      <c r="AN402" s="199">
        <f t="shared" si="194"/>
        <v>2.8969180011265794E-3</v>
      </c>
      <c r="AO402" s="371"/>
      <c r="AP402" s="401"/>
      <c r="AQ402" s="228" t="s">
        <v>155</v>
      </c>
      <c r="AR402" s="46">
        <f t="shared" si="190"/>
        <v>36472804</v>
      </c>
      <c r="AS402" s="45">
        <f>IFERROR(AR402/AO396,"-")</f>
        <v>2.8686545708885611E-2</v>
      </c>
      <c r="AT402" s="46">
        <f t="shared" si="184"/>
        <v>208</v>
      </c>
      <c r="AU402" s="45">
        <f>IFERROR(AT402/AP396,"-")</f>
        <v>0.12044006948465547</v>
      </c>
      <c r="AV402" s="187">
        <f t="shared" si="189"/>
        <v>175350.01923076922</v>
      </c>
      <c r="AW402" s="199">
        <f t="shared" si="195"/>
        <v>1.673774845095357E-2</v>
      </c>
      <c r="AX402" s="217"/>
      <c r="BE402" s="277"/>
      <c r="BG402" s="142"/>
      <c r="BH402" s="264"/>
    </row>
    <row r="403" spans="2:60" s="20" customFormat="1">
      <c r="B403" s="381"/>
      <c r="C403" s="383"/>
      <c r="D403" s="383"/>
      <c r="E403" s="371"/>
      <c r="F403" s="371"/>
      <c r="G403" s="228" t="s">
        <v>165</v>
      </c>
      <c r="H403" s="46">
        <v>7887</v>
      </c>
      <c r="I403" s="45">
        <f>IFERROR(H403/E396,"-")</f>
        <v>8.5882384276182247E-6</v>
      </c>
      <c r="J403" s="46">
        <v>1</v>
      </c>
      <c r="K403" s="45">
        <f>IFERROR(J403/F396,"-")</f>
        <v>7.8988941548183253E-4</v>
      </c>
      <c r="L403" s="187">
        <f t="shared" si="185"/>
        <v>7887</v>
      </c>
      <c r="M403" s="199">
        <f t="shared" si="191"/>
        <v>8.0469944475738305E-5</v>
      </c>
      <c r="N403" s="371"/>
      <c r="O403" s="371"/>
      <c r="P403" s="228" t="s">
        <v>165</v>
      </c>
      <c r="Q403" s="46">
        <v>0</v>
      </c>
      <c r="R403" s="45">
        <f>IFERROR(Q403/N396,"-")</f>
        <v>0</v>
      </c>
      <c r="S403" s="46">
        <v>0</v>
      </c>
      <c r="T403" s="45">
        <f>IFERROR(S403/O396,"-")</f>
        <v>0</v>
      </c>
      <c r="U403" s="187" t="str">
        <f t="shared" si="186"/>
        <v>-</v>
      </c>
      <c r="V403" s="199">
        <f t="shared" si="192"/>
        <v>0</v>
      </c>
      <c r="W403" s="371"/>
      <c r="X403" s="371"/>
      <c r="Y403" s="228" t="s">
        <v>165</v>
      </c>
      <c r="Z403" s="46">
        <v>0</v>
      </c>
      <c r="AA403" s="45">
        <f>IFERROR(Z403/W396,"-")</f>
        <v>0</v>
      </c>
      <c r="AB403" s="46">
        <v>0</v>
      </c>
      <c r="AC403" s="45">
        <f>IFERROR(AB403/X396,"-")</f>
        <v>0</v>
      </c>
      <c r="AD403" s="187" t="str">
        <f t="shared" si="187"/>
        <v>-</v>
      </c>
      <c r="AE403" s="199">
        <f t="shared" si="193"/>
        <v>0</v>
      </c>
      <c r="AF403" s="371"/>
      <c r="AG403" s="371"/>
      <c r="AH403" s="228" t="s">
        <v>165</v>
      </c>
      <c r="AI403" s="46">
        <v>0</v>
      </c>
      <c r="AJ403" s="45">
        <f>IFERROR(AI403/AF396,"-")</f>
        <v>0</v>
      </c>
      <c r="AK403" s="46">
        <v>0</v>
      </c>
      <c r="AL403" s="45">
        <f>IFERROR(AK403/AG396,"-")</f>
        <v>0</v>
      </c>
      <c r="AM403" s="187" t="str">
        <f t="shared" si="188"/>
        <v>-</v>
      </c>
      <c r="AN403" s="199">
        <f t="shared" si="194"/>
        <v>0</v>
      </c>
      <c r="AO403" s="371"/>
      <c r="AP403" s="401"/>
      <c r="AQ403" s="228" t="s">
        <v>165</v>
      </c>
      <c r="AR403" s="46">
        <f t="shared" si="190"/>
        <v>7887</v>
      </c>
      <c r="AS403" s="45">
        <f>IFERROR(AR403/AO396,"-")</f>
        <v>6.2032737051415301E-6</v>
      </c>
      <c r="AT403" s="46">
        <f t="shared" si="184"/>
        <v>1</v>
      </c>
      <c r="AU403" s="45">
        <f>IFERROR(AT403/AP396,"-")</f>
        <v>5.7903879559930511E-4</v>
      </c>
      <c r="AV403" s="187">
        <f t="shared" si="189"/>
        <v>7887</v>
      </c>
      <c r="AW403" s="199">
        <f t="shared" si="195"/>
        <v>8.0469944475738305E-5</v>
      </c>
      <c r="AX403" s="217"/>
      <c r="BE403" s="277"/>
      <c r="BG403" s="142"/>
      <c r="BH403" s="264"/>
    </row>
    <row r="404" spans="2:60" s="20" customFormat="1">
      <c r="B404" s="381"/>
      <c r="C404" s="383"/>
      <c r="D404" s="383"/>
      <c r="E404" s="371"/>
      <c r="F404" s="371"/>
      <c r="G404" s="228" t="s">
        <v>156</v>
      </c>
      <c r="H404" s="46">
        <v>85847</v>
      </c>
      <c r="I404" s="45">
        <f>IFERROR(H404/E396,"-")</f>
        <v>9.3479713997177846E-5</v>
      </c>
      <c r="J404" s="46">
        <v>6</v>
      </c>
      <c r="K404" s="45">
        <f>IFERROR(J404/F396,"-")</f>
        <v>4.7393364928909956E-3</v>
      </c>
      <c r="L404" s="187">
        <f t="shared" si="185"/>
        <v>14307.833333333334</v>
      </c>
      <c r="M404" s="199">
        <f t="shared" si="191"/>
        <v>4.8281966685442986E-4</v>
      </c>
      <c r="N404" s="371"/>
      <c r="O404" s="371"/>
      <c r="P404" s="228" t="s">
        <v>156</v>
      </c>
      <c r="Q404" s="46">
        <v>2180</v>
      </c>
      <c r="R404" s="45">
        <f>IFERROR(Q404/N396,"-")</f>
        <v>1.5665974968359044E-5</v>
      </c>
      <c r="S404" s="46">
        <v>1</v>
      </c>
      <c r="T404" s="45">
        <f>IFERROR(S404/O396,"-")</f>
        <v>5.2910052910052907E-3</v>
      </c>
      <c r="U404" s="187">
        <f t="shared" si="186"/>
        <v>2180</v>
      </c>
      <c r="V404" s="199">
        <f t="shared" si="192"/>
        <v>8.0469944475738305E-5</v>
      </c>
      <c r="W404" s="371"/>
      <c r="X404" s="371"/>
      <c r="Y404" s="228" t="s">
        <v>156</v>
      </c>
      <c r="Z404" s="46">
        <v>402824</v>
      </c>
      <c r="AA404" s="45">
        <f>IFERROR(Z404/W396,"-")</f>
        <v>5.9575301326876473E-3</v>
      </c>
      <c r="AB404" s="46">
        <v>3</v>
      </c>
      <c r="AC404" s="45">
        <f>IFERROR(AB404/X396,"-")</f>
        <v>2.8571428571428571E-2</v>
      </c>
      <c r="AD404" s="187">
        <f t="shared" si="187"/>
        <v>134274.66666666666</v>
      </c>
      <c r="AE404" s="199">
        <f t="shared" si="193"/>
        <v>2.4140983342721493E-4</v>
      </c>
      <c r="AF404" s="371"/>
      <c r="AG404" s="371"/>
      <c r="AH404" s="228" t="s">
        <v>156</v>
      </c>
      <c r="AI404" s="46">
        <v>0</v>
      </c>
      <c r="AJ404" s="45">
        <f>IFERROR(AI404/AF396,"-")</f>
        <v>0</v>
      </c>
      <c r="AK404" s="46">
        <v>0</v>
      </c>
      <c r="AL404" s="45">
        <f>IFERROR(AK404/AG396,"-")</f>
        <v>0</v>
      </c>
      <c r="AM404" s="187" t="str">
        <f t="shared" si="188"/>
        <v>-</v>
      </c>
      <c r="AN404" s="199">
        <f t="shared" si="194"/>
        <v>0</v>
      </c>
      <c r="AO404" s="371"/>
      <c r="AP404" s="401"/>
      <c r="AQ404" s="228" t="s">
        <v>156</v>
      </c>
      <c r="AR404" s="46">
        <f t="shared" si="190"/>
        <v>490851</v>
      </c>
      <c r="AS404" s="45">
        <f>IFERROR(AR404/AO396,"-")</f>
        <v>3.8606353511378533E-4</v>
      </c>
      <c r="AT404" s="46">
        <f t="shared" si="184"/>
        <v>10</v>
      </c>
      <c r="AU404" s="45">
        <f>IFERROR(AT404/AP396,"-")</f>
        <v>5.7903879559930514E-3</v>
      </c>
      <c r="AV404" s="187">
        <f t="shared" si="189"/>
        <v>49085.1</v>
      </c>
      <c r="AW404" s="199">
        <f t="shared" si="195"/>
        <v>8.0469944475738313E-4</v>
      </c>
      <c r="AX404" s="217"/>
      <c r="BE404" s="277"/>
      <c r="BG404" s="142"/>
      <c r="BH404" s="264"/>
    </row>
    <row r="405" spans="2:60" s="20" customFormat="1">
      <c r="B405" s="381"/>
      <c r="C405" s="383"/>
      <c r="D405" s="383"/>
      <c r="E405" s="371"/>
      <c r="F405" s="371"/>
      <c r="G405" s="228" t="s">
        <v>157</v>
      </c>
      <c r="H405" s="46">
        <v>1128910</v>
      </c>
      <c r="I405" s="45">
        <f>IFERROR(H405/E396,"-")</f>
        <v>1.229282140652021E-3</v>
      </c>
      <c r="J405" s="46">
        <v>63</v>
      </c>
      <c r="K405" s="45">
        <f>IFERROR(J405/F396,"-")</f>
        <v>4.9763033175355451E-2</v>
      </c>
      <c r="L405" s="187">
        <f t="shared" si="185"/>
        <v>17919.20634920635</v>
      </c>
      <c r="M405" s="199">
        <f t="shared" si="191"/>
        <v>5.0696065019715138E-3</v>
      </c>
      <c r="N405" s="371"/>
      <c r="O405" s="371"/>
      <c r="P405" s="228" t="s">
        <v>157</v>
      </c>
      <c r="Q405" s="46">
        <v>97413</v>
      </c>
      <c r="R405" s="45">
        <f>IFERROR(Q405/N396,"-")</f>
        <v>7.0003193559300893E-4</v>
      </c>
      <c r="S405" s="46">
        <v>14</v>
      </c>
      <c r="T405" s="45">
        <f>IFERROR(S405/O396,"-")</f>
        <v>7.407407407407407E-2</v>
      </c>
      <c r="U405" s="187">
        <f t="shared" si="186"/>
        <v>6958.0714285714284</v>
      </c>
      <c r="V405" s="199">
        <f t="shared" si="192"/>
        <v>1.1265792226603363E-3</v>
      </c>
      <c r="W405" s="371"/>
      <c r="X405" s="371"/>
      <c r="Y405" s="228" t="s">
        <v>157</v>
      </c>
      <c r="Z405" s="46">
        <v>195245</v>
      </c>
      <c r="AA405" s="45">
        <f>IFERROR(Z405/W396,"-")</f>
        <v>2.8875587620315565E-3</v>
      </c>
      <c r="AB405" s="46">
        <v>9</v>
      </c>
      <c r="AC405" s="45">
        <f>IFERROR(AB405/X396,"-")</f>
        <v>8.5714285714285715E-2</v>
      </c>
      <c r="AD405" s="187">
        <f t="shared" si="187"/>
        <v>21693.888888888891</v>
      </c>
      <c r="AE405" s="199">
        <f t="shared" si="193"/>
        <v>7.2422950028164484E-4</v>
      </c>
      <c r="AF405" s="371"/>
      <c r="AG405" s="371"/>
      <c r="AH405" s="228" t="s">
        <v>157</v>
      </c>
      <c r="AI405" s="46">
        <v>188279</v>
      </c>
      <c r="AJ405" s="45">
        <f>IFERROR(AI405/AF396,"-")</f>
        <v>1.2868899474961424E-3</v>
      </c>
      <c r="AK405" s="46">
        <v>16</v>
      </c>
      <c r="AL405" s="45">
        <f>IFERROR(AK405/AG396,"-")</f>
        <v>9.580838323353294E-2</v>
      </c>
      <c r="AM405" s="187">
        <f t="shared" si="188"/>
        <v>11767.4375</v>
      </c>
      <c r="AN405" s="199">
        <f t="shared" si="194"/>
        <v>1.2875191116118129E-3</v>
      </c>
      <c r="AO405" s="371"/>
      <c r="AP405" s="401"/>
      <c r="AQ405" s="228" t="s">
        <v>157</v>
      </c>
      <c r="AR405" s="46">
        <f t="shared" si="190"/>
        <v>1609847</v>
      </c>
      <c r="AS405" s="45">
        <f>IFERROR(AR405/AO396,"-")</f>
        <v>1.2661749162420409E-3</v>
      </c>
      <c r="AT405" s="46">
        <f t="shared" si="184"/>
        <v>102</v>
      </c>
      <c r="AU405" s="45">
        <f>IFERROR(AT405/AP396,"-")</f>
        <v>5.9061957151129128E-2</v>
      </c>
      <c r="AV405" s="187">
        <f t="shared" si="189"/>
        <v>15782.813725490196</v>
      </c>
      <c r="AW405" s="199">
        <f t="shared" si="195"/>
        <v>8.2079343365253077E-3</v>
      </c>
      <c r="AX405" s="217"/>
      <c r="BE405" s="277"/>
      <c r="BG405" s="142"/>
      <c r="BH405" s="264"/>
    </row>
    <row r="406" spans="2:60" s="20" customFormat="1">
      <c r="B406" s="381"/>
      <c r="C406" s="383"/>
      <c r="D406" s="383"/>
      <c r="E406" s="371"/>
      <c r="F406" s="371"/>
      <c r="G406" s="228" t="s">
        <v>158</v>
      </c>
      <c r="H406" s="46">
        <v>189470</v>
      </c>
      <c r="I406" s="45">
        <f>IFERROR(H406/E396,"-")</f>
        <v>2.0631590400416191E-4</v>
      </c>
      <c r="J406" s="46">
        <v>7</v>
      </c>
      <c r="K406" s="45">
        <f>IFERROR(J406/F396,"-")</f>
        <v>5.5292259083728279E-3</v>
      </c>
      <c r="L406" s="187">
        <f t="shared" si="185"/>
        <v>27067.142857142859</v>
      </c>
      <c r="M406" s="199">
        <f t="shared" si="191"/>
        <v>5.6328961133016815E-4</v>
      </c>
      <c r="N406" s="371"/>
      <c r="O406" s="371"/>
      <c r="P406" s="228" t="s">
        <v>158</v>
      </c>
      <c r="Q406" s="46">
        <v>38348</v>
      </c>
      <c r="R406" s="45">
        <f>IFERROR(Q406/N396,"-")</f>
        <v>2.7557743490212505E-4</v>
      </c>
      <c r="S406" s="46">
        <v>3</v>
      </c>
      <c r="T406" s="45">
        <f>IFERROR(S406/O396,"-")</f>
        <v>1.5873015873015872E-2</v>
      </c>
      <c r="U406" s="187">
        <f t="shared" si="186"/>
        <v>12782.666666666666</v>
      </c>
      <c r="V406" s="199">
        <f t="shared" si="192"/>
        <v>2.4140983342721493E-4</v>
      </c>
      <c r="W406" s="371"/>
      <c r="X406" s="371"/>
      <c r="Y406" s="228" t="s">
        <v>158</v>
      </c>
      <c r="Z406" s="46">
        <v>0</v>
      </c>
      <c r="AA406" s="45">
        <f>IFERROR(Z406/W396,"-")</f>
        <v>0</v>
      </c>
      <c r="AB406" s="46">
        <v>0</v>
      </c>
      <c r="AC406" s="45">
        <f>IFERROR(AB406/X396,"-")</f>
        <v>0</v>
      </c>
      <c r="AD406" s="187" t="str">
        <f t="shared" si="187"/>
        <v>-</v>
      </c>
      <c r="AE406" s="199">
        <f t="shared" si="193"/>
        <v>0</v>
      </c>
      <c r="AF406" s="371"/>
      <c r="AG406" s="371"/>
      <c r="AH406" s="228" t="s">
        <v>158</v>
      </c>
      <c r="AI406" s="46">
        <v>169193</v>
      </c>
      <c r="AJ406" s="45">
        <f>IFERROR(AI406/AF396,"-")</f>
        <v>1.1564368351580092E-3</v>
      </c>
      <c r="AK406" s="46">
        <v>6</v>
      </c>
      <c r="AL406" s="45">
        <f>IFERROR(AK406/AG396,"-")</f>
        <v>3.5928143712574849E-2</v>
      </c>
      <c r="AM406" s="187">
        <f t="shared" si="188"/>
        <v>28198.833333333332</v>
      </c>
      <c r="AN406" s="199">
        <f t="shared" si="194"/>
        <v>4.8281966685442986E-4</v>
      </c>
      <c r="AO406" s="371"/>
      <c r="AP406" s="401"/>
      <c r="AQ406" s="228" t="s">
        <v>158</v>
      </c>
      <c r="AR406" s="46">
        <f t="shared" si="190"/>
        <v>397011</v>
      </c>
      <c r="AS406" s="45">
        <f>IFERROR(AR406/AO396,"-")</f>
        <v>3.1225661176010445E-4</v>
      </c>
      <c r="AT406" s="46">
        <f t="shared" si="184"/>
        <v>16</v>
      </c>
      <c r="AU406" s="45">
        <f>IFERROR(AT406/AP396,"-")</f>
        <v>9.2646207295888818E-3</v>
      </c>
      <c r="AV406" s="187">
        <f t="shared" si="189"/>
        <v>24813.1875</v>
      </c>
      <c r="AW406" s="199">
        <f t="shared" si="195"/>
        <v>1.2875191116118129E-3</v>
      </c>
      <c r="AX406" s="217"/>
      <c r="BE406" s="277"/>
      <c r="BG406" s="142"/>
      <c r="BH406" s="264"/>
    </row>
    <row r="407" spans="2:60" s="20" customFormat="1">
      <c r="B407" s="381"/>
      <c r="C407" s="383"/>
      <c r="D407" s="383"/>
      <c r="E407" s="371"/>
      <c r="F407" s="371"/>
      <c r="G407" s="228" t="s">
        <v>159</v>
      </c>
      <c r="H407" s="46">
        <v>3924361</v>
      </c>
      <c r="I407" s="45">
        <f>IFERROR(H407/E396,"-")</f>
        <v>4.2732785525607048E-3</v>
      </c>
      <c r="J407" s="46">
        <v>9</v>
      </c>
      <c r="K407" s="45">
        <f>IFERROR(J407/F396,"-")</f>
        <v>7.1090047393364926E-3</v>
      </c>
      <c r="L407" s="187">
        <f t="shared" si="185"/>
        <v>436040.11111111112</v>
      </c>
      <c r="M407" s="199">
        <f t="shared" si="191"/>
        <v>7.2422950028164484E-4</v>
      </c>
      <c r="N407" s="371"/>
      <c r="O407" s="371"/>
      <c r="P407" s="228" t="s">
        <v>159</v>
      </c>
      <c r="Q407" s="46">
        <v>0</v>
      </c>
      <c r="R407" s="45">
        <f>IFERROR(Q407/N396,"-")</f>
        <v>0</v>
      </c>
      <c r="S407" s="46">
        <v>0</v>
      </c>
      <c r="T407" s="45">
        <f>IFERROR(S407/O396,"-")</f>
        <v>0</v>
      </c>
      <c r="U407" s="187" t="str">
        <f t="shared" si="186"/>
        <v>-</v>
      </c>
      <c r="V407" s="199">
        <f t="shared" si="192"/>
        <v>0</v>
      </c>
      <c r="W407" s="371"/>
      <c r="X407" s="371"/>
      <c r="Y407" s="228" t="s">
        <v>159</v>
      </c>
      <c r="Z407" s="46">
        <v>1582191</v>
      </c>
      <c r="AA407" s="45">
        <f>IFERROR(Z407/W396,"-")</f>
        <v>2.3399674692091834E-2</v>
      </c>
      <c r="AB407" s="46">
        <v>1</v>
      </c>
      <c r="AC407" s="45">
        <f>IFERROR(AB407/X396,"-")</f>
        <v>9.5238095238095247E-3</v>
      </c>
      <c r="AD407" s="187">
        <f t="shared" si="187"/>
        <v>1582191</v>
      </c>
      <c r="AE407" s="199">
        <f t="shared" si="193"/>
        <v>8.0469944475738305E-5</v>
      </c>
      <c r="AF407" s="371"/>
      <c r="AG407" s="371"/>
      <c r="AH407" s="228" t="s">
        <v>159</v>
      </c>
      <c r="AI407" s="46">
        <v>403273</v>
      </c>
      <c r="AJ407" s="45">
        <f>IFERROR(AI407/AF396,"-")</f>
        <v>2.7563773431801305E-3</v>
      </c>
      <c r="AK407" s="46">
        <v>3</v>
      </c>
      <c r="AL407" s="45">
        <f>IFERROR(AK407/AG396,"-")</f>
        <v>1.7964071856287425E-2</v>
      </c>
      <c r="AM407" s="187">
        <f t="shared" si="188"/>
        <v>134424.33333333334</v>
      </c>
      <c r="AN407" s="199">
        <f t="shared" si="194"/>
        <v>2.4140983342721493E-4</v>
      </c>
      <c r="AO407" s="371"/>
      <c r="AP407" s="401"/>
      <c r="AQ407" s="228" t="s">
        <v>159</v>
      </c>
      <c r="AR407" s="46">
        <f t="shared" si="190"/>
        <v>5909825</v>
      </c>
      <c r="AS407" s="45">
        <f>IFERROR(AR407/AO396,"-")</f>
        <v>4.6481884144146113E-3</v>
      </c>
      <c r="AT407" s="46">
        <f t="shared" si="184"/>
        <v>13</v>
      </c>
      <c r="AU407" s="45">
        <f>IFERROR(AT407/AP396,"-")</f>
        <v>7.5275043427909666E-3</v>
      </c>
      <c r="AV407" s="187">
        <f t="shared" si="189"/>
        <v>454601.92307692306</v>
      </c>
      <c r="AW407" s="199">
        <f t="shared" si="195"/>
        <v>1.0461092781845981E-3</v>
      </c>
      <c r="AX407" s="217"/>
      <c r="BE407" s="277"/>
      <c r="BG407" s="142"/>
      <c r="BH407" s="264"/>
    </row>
    <row r="408" spans="2:60" s="20" customFormat="1">
      <c r="B408" s="381"/>
      <c r="C408" s="383"/>
      <c r="D408" s="383"/>
      <c r="E408" s="371"/>
      <c r="F408" s="371"/>
      <c r="G408" s="228" t="s">
        <v>160</v>
      </c>
      <c r="H408" s="46">
        <v>5482298</v>
      </c>
      <c r="I408" s="45">
        <f>IFERROR(H408/E396,"-")</f>
        <v>5.9697327697799587E-3</v>
      </c>
      <c r="J408" s="46">
        <v>174</v>
      </c>
      <c r="K408" s="45">
        <f>IFERROR(J408/F396,"-")</f>
        <v>0.13744075829383887</v>
      </c>
      <c r="L408" s="187">
        <f t="shared" si="185"/>
        <v>31507.459770114943</v>
      </c>
      <c r="M408" s="199">
        <f t="shared" si="191"/>
        <v>1.4001770338778466E-2</v>
      </c>
      <c r="N408" s="371"/>
      <c r="O408" s="371"/>
      <c r="P408" s="228" t="s">
        <v>160</v>
      </c>
      <c r="Q408" s="46">
        <v>742787</v>
      </c>
      <c r="R408" s="45">
        <f>IFERROR(Q408/N396,"-")</f>
        <v>5.3378360315699579E-3</v>
      </c>
      <c r="S408" s="46">
        <v>33</v>
      </c>
      <c r="T408" s="45">
        <f>IFERROR(S408/O396,"-")</f>
        <v>0.17460317460317459</v>
      </c>
      <c r="U408" s="187">
        <f t="shared" si="186"/>
        <v>22508.696969696968</v>
      </c>
      <c r="V408" s="199">
        <f t="shared" si="192"/>
        <v>2.6555081676993644E-3</v>
      </c>
      <c r="W408" s="371"/>
      <c r="X408" s="371"/>
      <c r="Y408" s="228" t="s">
        <v>160</v>
      </c>
      <c r="Z408" s="46">
        <v>839365</v>
      </c>
      <c r="AA408" s="45">
        <f>IFERROR(Z408/W396,"-")</f>
        <v>1.2413714872558157E-2</v>
      </c>
      <c r="AB408" s="46">
        <v>16</v>
      </c>
      <c r="AC408" s="45">
        <f>IFERROR(AB408/X396,"-")</f>
        <v>0.15238095238095239</v>
      </c>
      <c r="AD408" s="187">
        <f t="shared" si="187"/>
        <v>52460.3125</v>
      </c>
      <c r="AE408" s="199">
        <f t="shared" si="193"/>
        <v>1.2875191116118129E-3</v>
      </c>
      <c r="AF408" s="371"/>
      <c r="AG408" s="371"/>
      <c r="AH408" s="228" t="s">
        <v>160</v>
      </c>
      <c r="AI408" s="46">
        <v>995322</v>
      </c>
      <c r="AJ408" s="45">
        <f>IFERROR(AI408/AF396,"-")</f>
        <v>6.803041636729297E-3</v>
      </c>
      <c r="AK408" s="46">
        <v>36</v>
      </c>
      <c r="AL408" s="45">
        <f>IFERROR(AK408/AG396,"-")</f>
        <v>0.21556886227544911</v>
      </c>
      <c r="AM408" s="187">
        <f t="shared" si="188"/>
        <v>27647.833333333332</v>
      </c>
      <c r="AN408" s="199">
        <f t="shared" si="194"/>
        <v>2.8969180011265794E-3</v>
      </c>
      <c r="AO408" s="371"/>
      <c r="AP408" s="401"/>
      <c r="AQ408" s="228" t="s">
        <v>160</v>
      </c>
      <c r="AR408" s="46">
        <f t="shared" si="190"/>
        <v>8059772</v>
      </c>
      <c r="AS408" s="45">
        <f>IFERROR(AR408/AO396,"-")</f>
        <v>6.3391621297116726E-3</v>
      </c>
      <c r="AT408" s="46">
        <f t="shared" si="184"/>
        <v>259</v>
      </c>
      <c r="AU408" s="45">
        <f>IFERROR(AT408/AP396,"-")</f>
        <v>0.14997104806022005</v>
      </c>
      <c r="AV408" s="187">
        <f t="shared" si="189"/>
        <v>31118.81081081081</v>
      </c>
      <c r="AW408" s="199">
        <f t="shared" si="195"/>
        <v>2.0841715619216224E-2</v>
      </c>
      <c r="AX408" s="217"/>
      <c r="BE408" s="277"/>
      <c r="BG408" s="142"/>
      <c r="BH408" s="264"/>
    </row>
    <row r="409" spans="2:60" s="20" customFormat="1">
      <c r="B409" s="381"/>
      <c r="C409" s="383"/>
      <c r="D409" s="383"/>
      <c r="E409" s="371"/>
      <c r="F409" s="371"/>
      <c r="G409" s="228" t="s">
        <v>161</v>
      </c>
      <c r="H409" s="46">
        <v>9991605</v>
      </c>
      <c r="I409" s="45">
        <f>IFERROR(H409/E396,"-")</f>
        <v>1.0879965261136349E-2</v>
      </c>
      <c r="J409" s="46">
        <v>131</v>
      </c>
      <c r="K409" s="45">
        <f>IFERROR(J409/F396,"-")</f>
        <v>0.10347551342812006</v>
      </c>
      <c r="L409" s="187">
        <f t="shared" si="185"/>
        <v>76271.793893129769</v>
      </c>
      <c r="M409" s="199">
        <f t="shared" si="191"/>
        <v>1.0541562726321719E-2</v>
      </c>
      <c r="N409" s="371"/>
      <c r="O409" s="371"/>
      <c r="P409" s="228" t="s">
        <v>161</v>
      </c>
      <c r="Q409" s="46">
        <v>1633855</v>
      </c>
      <c r="R409" s="45">
        <f>IFERROR(Q409/N396,"-")</f>
        <v>1.1741252996297368E-2</v>
      </c>
      <c r="S409" s="46">
        <v>19</v>
      </c>
      <c r="T409" s="45">
        <f>IFERROR(S409/O396,"-")</f>
        <v>0.10052910052910052</v>
      </c>
      <c r="U409" s="187">
        <f t="shared" si="186"/>
        <v>85992.368421052626</v>
      </c>
      <c r="V409" s="199">
        <f t="shared" si="192"/>
        <v>1.5289289450390279E-3</v>
      </c>
      <c r="W409" s="371"/>
      <c r="X409" s="371"/>
      <c r="Y409" s="228" t="s">
        <v>161</v>
      </c>
      <c r="Z409" s="46">
        <v>498154</v>
      </c>
      <c r="AA409" s="45">
        <f>IFERROR(Z409/W396,"-")</f>
        <v>7.3674047865044841E-3</v>
      </c>
      <c r="AB409" s="46">
        <v>9</v>
      </c>
      <c r="AC409" s="45">
        <f>IFERROR(AB409/X396,"-")</f>
        <v>8.5714285714285715E-2</v>
      </c>
      <c r="AD409" s="187">
        <f t="shared" si="187"/>
        <v>55350.444444444445</v>
      </c>
      <c r="AE409" s="199">
        <f t="shared" si="193"/>
        <v>7.2422950028164484E-4</v>
      </c>
      <c r="AF409" s="371"/>
      <c r="AG409" s="371"/>
      <c r="AH409" s="228" t="s">
        <v>161</v>
      </c>
      <c r="AI409" s="46">
        <v>2235417</v>
      </c>
      <c r="AJ409" s="45">
        <f>IFERROR(AI409/AF396,"-")</f>
        <v>1.5279110605866741E-2</v>
      </c>
      <c r="AK409" s="46">
        <v>24</v>
      </c>
      <c r="AL409" s="45">
        <f>IFERROR(AK409/AG396,"-")</f>
        <v>0.1437125748502994</v>
      </c>
      <c r="AM409" s="187">
        <f t="shared" si="188"/>
        <v>93142.375</v>
      </c>
      <c r="AN409" s="199">
        <f t="shared" si="194"/>
        <v>1.9312786674177194E-3</v>
      </c>
      <c r="AO409" s="371"/>
      <c r="AP409" s="401"/>
      <c r="AQ409" s="228" t="s">
        <v>161</v>
      </c>
      <c r="AR409" s="46">
        <f t="shared" si="190"/>
        <v>14359031</v>
      </c>
      <c r="AS409" s="45">
        <f>IFERROR(AR409/AO396,"-")</f>
        <v>1.1293647703006478E-2</v>
      </c>
      <c r="AT409" s="46">
        <f t="shared" si="184"/>
        <v>183</v>
      </c>
      <c r="AU409" s="45">
        <f>IFERROR(AT409/AP396,"-")</f>
        <v>0.10596409959467284</v>
      </c>
      <c r="AV409" s="187">
        <f t="shared" si="189"/>
        <v>78464.650273224048</v>
      </c>
      <c r="AW409" s="199">
        <f t="shared" si="195"/>
        <v>1.4725999839060111E-2</v>
      </c>
      <c r="AX409" s="217"/>
      <c r="BE409" s="277"/>
      <c r="BG409" s="142"/>
      <c r="BH409" s="264"/>
    </row>
    <row r="410" spans="2:60" s="20" customFormat="1">
      <c r="B410" s="381"/>
      <c r="C410" s="383"/>
      <c r="D410" s="383"/>
      <c r="E410" s="371"/>
      <c r="F410" s="371"/>
      <c r="G410" s="228" t="s">
        <v>162</v>
      </c>
      <c r="H410" s="46">
        <v>2887451</v>
      </c>
      <c r="I410" s="45">
        <f>IFERROR(H410/E396,"-")</f>
        <v>3.1441761932375642E-3</v>
      </c>
      <c r="J410" s="46">
        <v>78</v>
      </c>
      <c r="K410" s="45">
        <f>IFERROR(J410/F396,"-")</f>
        <v>6.1611374407582936E-2</v>
      </c>
      <c r="L410" s="187">
        <f t="shared" si="185"/>
        <v>37018.602564102563</v>
      </c>
      <c r="M410" s="199">
        <f t="shared" si="191"/>
        <v>6.2766556691075887E-3</v>
      </c>
      <c r="N410" s="371"/>
      <c r="O410" s="371"/>
      <c r="P410" s="228" t="s">
        <v>162</v>
      </c>
      <c r="Q410" s="46">
        <v>2179058</v>
      </c>
      <c r="R410" s="45">
        <f>IFERROR(Q410/N396,"-")</f>
        <v>1.5659205542478218E-2</v>
      </c>
      <c r="S410" s="46">
        <v>14</v>
      </c>
      <c r="T410" s="45">
        <f>IFERROR(S410/O396,"-")</f>
        <v>7.407407407407407E-2</v>
      </c>
      <c r="U410" s="187">
        <f t="shared" si="186"/>
        <v>155647</v>
      </c>
      <c r="V410" s="199">
        <f t="shared" si="192"/>
        <v>1.1265792226603363E-3</v>
      </c>
      <c r="W410" s="371"/>
      <c r="X410" s="371"/>
      <c r="Y410" s="228" t="s">
        <v>162</v>
      </c>
      <c r="Z410" s="46">
        <v>320900</v>
      </c>
      <c r="AA410" s="45">
        <f>IFERROR(Z410/W396,"-")</f>
        <v>4.7459223372476964E-3</v>
      </c>
      <c r="AB410" s="46">
        <v>9</v>
      </c>
      <c r="AC410" s="45">
        <f>IFERROR(AB410/X396,"-")</f>
        <v>8.5714285714285715E-2</v>
      </c>
      <c r="AD410" s="187">
        <f t="shared" si="187"/>
        <v>35655.555555555555</v>
      </c>
      <c r="AE410" s="199">
        <f t="shared" si="193"/>
        <v>7.2422950028164484E-4</v>
      </c>
      <c r="AF410" s="371"/>
      <c r="AG410" s="371"/>
      <c r="AH410" s="228" t="s">
        <v>162</v>
      </c>
      <c r="AI410" s="46">
        <v>565431</v>
      </c>
      <c r="AJ410" s="45">
        <f>IFERROR(AI410/AF396,"-")</f>
        <v>3.8647298418978816E-3</v>
      </c>
      <c r="AK410" s="46">
        <v>16</v>
      </c>
      <c r="AL410" s="45">
        <f>IFERROR(AK410/AG396,"-")</f>
        <v>9.580838323353294E-2</v>
      </c>
      <c r="AM410" s="187">
        <f t="shared" si="188"/>
        <v>35339.4375</v>
      </c>
      <c r="AN410" s="199">
        <f t="shared" si="194"/>
        <v>1.2875191116118129E-3</v>
      </c>
      <c r="AO410" s="371"/>
      <c r="AP410" s="401"/>
      <c r="AQ410" s="228" t="s">
        <v>162</v>
      </c>
      <c r="AR410" s="46">
        <f t="shared" si="190"/>
        <v>5952840</v>
      </c>
      <c r="AS410" s="45">
        <f>IFERROR(AR410/AO396,"-")</f>
        <v>4.682020520212337E-3</v>
      </c>
      <c r="AT410" s="46">
        <f t="shared" si="184"/>
        <v>117</v>
      </c>
      <c r="AU410" s="45">
        <f>IFERROR(AT410/AP396,"-")</f>
        <v>6.7747539085118699E-2</v>
      </c>
      <c r="AV410" s="187">
        <f t="shared" si="189"/>
        <v>50878.974358974359</v>
      </c>
      <c r="AW410" s="199">
        <f t="shared" si="195"/>
        <v>9.4149835036613817E-3</v>
      </c>
      <c r="AX410" s="217"/>
      <c r="BE410" s="277"/>
      <c r="BG410" s="142"/>
      <c r="BH410" s="264"/>
    </row>
    <row r="411" spans="2:60" s="20" customFormat="1">
      <c r="B411" s="381"/>
      <c r="C411" s="383"/>
      <c r="D411" s="383"/>
      <c r="E411" s="371"/>
      <c r="F411" s="371"/>
      <c r="G411" s="229" t="s">
        <v>163</v>
      </c>
      <c r="H411" s="48">
        <v>990415</v>
      </c>
      <c r="I411" s="47">
        <f>IFERROR(H411/E396,"-")</f>
        <v>1.0784734578787249E-3</v>
      </c>
      <c r="J411" s="48">
        <v>104</v>
      </c>
      <c r="K411" s="47">
        <f>IFERROR(J411/F396,"-")</f>
        <v>8.2148499210110582E-2</v>
      </c>
      <c r="L411" s="188">
        <f t="shared" si="185"/>
        <v>9523.2211538461543</v>
      </c>
      <c r="M411" s="200">
        <f t="shared" si="191"/>
        <v>8.3688742254767849E-3</v>
      </c>
      <c r="N411" s="371"/>
      <c r="O411" s="371"/>
      <c r="P411" s="229" t="s">
        <v>163</v>
      </c>
      <c r="Q411" s="48">
        <v>259321</v>
      </c>
      <c r="R411" s="47">
        <f>IFERROR(Q411/N396,"-")</f>
        <v>1.863539584756805E-3</v>
      </c>
      <c r="S411" s="48">
        <v>19</v>
      </c>
      <c r="T411" s="47">
        <f>IFERROR(S411/O396,"-")</f>
        <v>0.10052910052910052</v>
      </c>
      <c r="U411" s="188">
        <f t="shared" si="186"/>
        <v>13648.473684210527</v>
      </c>
      <c r="V411" s="200">
        <f t="shared" si="192"/>
        <v>1.5289289450390279E-3</v>
      </c>
      <c r="W411" s="371"/>
      <c r="X411" s="371"/>
      <c r="Y411" s="229" t="s">
        <v>163</v>
      </c>
      <c r="Z411" s="48">
        <v>85222</v>
      </c>
      <c r="AA411" s="47">
        <f>IFERROR(Z411/W396,"-")</f>
        <v>1.2603832764877631E-3</v>
      </c>
      <c r="AB411" s="48">
        <v>14</v>
      </c>
      <c r="AC411" s="47">
        <f>IFERROR(AB411/X396,"-")</f>
        <v>0.13333333333333333</v>
      </c>
      <c r="AD411" s="188">
        <f t="shared" si="187"/>
        <v>6087.2857142857147</v>
      </c>
      <c r="AE411" s="200">
        <f t="shared" si="193"/>
        <v>1.1265792226603363E-3</v>
      </c>
      <c r="AF411" s="371"/>
      <c r="AG411" s="371"/>
      <c r="AH411" s="229" t="s">
        <v>163</v>
      </c>
      <c r="AI411" s="48">
        <v>160020</v>
      </c>
      <c r="AJ411" s="47">
        <f>IFERROR(AI411/AF396,"-")</f>
        <v>1.0937392348500507E-3</v>
      </c>
      <c r="AK411" s="48">
        <v>16</v>
      </c>
      <c r="AL411" s="47">
        <f>IFERROR(AK411/AG396,"-")</f>
        <v>9.580838323353294E-2</v>
      </c>
      <c r="AM411" s="188">
        <f t="shared" si="188"/>
        <v>10001.25</v>
      </c>
      <c r="AN411" s="200">
        <f t="shared" si="194"/>
        <v>1.2875191116118129E-3</v>
      </c>
      <c r="AO411" s="371"/>
      <c r="AP411" s="401"/>
      <c r="AQ411" s="229" t="s">
        <v>163</v>
      </c>
      <c r="AR411" s="48">
        <f t="shared" si="190"/>
        <v>1494978</v>
      </c>
      <c r="AS411" s="47">
        <f>IFERROR(AR411/AO396,"-")</f>
        <v>1.1758282892310225E-3</v>
      </c>
      <c r="AT411" s="48">
        <f t="shared" si="184"/>
        <v>153</v>
      </c>
      <c r="AU411" s="47">
        <f>IFERROR(AT411/AP396,"-")</f>
        <v>8.8592935726693689E-2</v>
      </c>
      <c r="AV411" s="188">
        <f t="shared" si="189"/>
        <v>9771.0980392156871</v>
      </c>
      <c r="AW411" s="200">
        <f t="shared" si="195"/>
        <v>1.2311901504787962E-2</v>
      </c>
      <c r="AX411" s="217"/>
      <c r="BE411" s="277"/>
      <c r="BG411" s="142"/>
      <c r="BH411" s="264"/>
    </row>
    <row r="412" spans="2:60" s="20" customFormat="1">
      <c r="B412" s="381"/>
      <c r="C412" s="384"/>
      <c r="D412" s="384"/>
      <c r="E412" s="372"/>
      <c r="F412" s="372"/>
      <c r="G412" s="230" t="s">
        <v>86</v>
      </c>
      <c r="H412" s="49">
        <f>SUM(H396:H411)</f>
        <v>153484807</v>
      </c>
      <c r="I412" s="47">
        <f>IFERROR(H412/E396,"-")</f>
        <v>0.16713124350614514</v>
      </c>
      <c r="J412" s="48">
        <v>1004</v>
      </c>
      <c r="K412" s="47">
        <f>IFERROR(J412/F396,"-")</f>
        <v>0.79304897314375988</v>
      </c>
      <c r="L412" s="188">
        <f t="shared" si="185"/>
        <v>152873.31374501993</v>
      </c>
      <c r="M412" s="201">
        <f t="shared" si="191"/>
        <v>8.0791824253641259E-2</v>
      </c>
      <c r="N412" s="372"/>
      <c r="O412" s="372"/>
      <c r="P412" s="230" t="s">
        <v>86</v>
      </c>
      <c r="Q412" s="49">
        <f>SUM(Q396:Q411)</f>
        <v>33821065</v>
      </c>
      <c r="R412" s="47">
        <f>IFERROR(Q412/N396,"-")</f>
        <v>0.24304585215286428</v>
      </c>
      <c r="S412" s="48">
        <v>160</v>
      </c>
      <c r="T412" s="47">
        <f>IFERROR(S412/O396,"-")</f>
        <v>0.84656084656084651</v>
      </c>
      <c r="U412" s="188">
        <f t="shared" si="186"/>
        <v>211381.65625</v>
      </c>
      <c r="V412" s="201">
        <f t="shared" si="192"/>
        <v>1.287519111611813E-2</v>
      </c>
      <c r="W412" s="372"/>
      <c r="X412" s="372"/>
      <c r="Y412" s="230" t="s">
        <v>86</v>
      </c>
      <c r="Z412" s="49">
        <f>SUM(Z396:Z411)</f>
        <v>12759650</v>
      </c>
      <c r="AA412" s="47">
        <f>IFERROR(Z412/W396,"-")</f>
        <v>0.1887077218774153</v>
      </c>
      <c r="AB412" s="48">
        <v>82</v>
      </c>
      <c r="AC412" s="47">
        <f>IFERROR(AB412/X396,"-")</f>
        <v>0.78095238095238095</v>
      </c>
      <c r="AD412" s="188">
        <f t="shared" si="187"/>
        <v>155605.48780487804</v>
      </c>
      <c r="AE412" s="201">
        <f t="shared" si="193"/>
        <v>6.5985354470105414E-3</v>
      </c>
      <c r="AF412" s="372"/>
      <c r="AG412" s="372"/>
      <c r="AH412" s="230" t="s">
        <v>86</v>
      </c>
      <c r="AI412" s="49">
        <f>SUM(AI396:AI411)</f>
        <v>30538684</v>
      </c>
      <c r="AJ412" s="47">
        <f>IFERROR(AI412/AF396,"-")</f>
        <v>0.20873238889818452</v>
      </c>
      <c r="AK412" s="48">
        <v>147</v>
      </c>
      <c r="AL412" s="47">
        <f>IFERROR(AK412/AG396,"-")</f>
        <v>0.88023952095808389</v>
      </c>
      <c r="AM412" s="188">
        <f t="shared" si="188"/>
        <v>207746.14965986394</v>
      </c>
      <c r="AN412" s="201">
        <f t="shared" si="194"/>
        <v>1.1829081837933532E-2</v>
      </c>
      <c r="AO412" s="372"/>
      <c r="AP412" s="402"/>
      <c r="AQ412" s="230" t="s">
        <v>86</v>
      </c>
      <c r="AR412" s="49">
        <f>SUM(AR396:AR411)</f>
        <v>230604206</v>
      </c>
      <c r="AS412" s="47">
        <f>IFERROR(AR412/AO396,"-")</f>
        <v>0.18137454131797143</v>
      </c>
      <c r="AT412" s="48">
        <f t="shared" si="184"/>
        <v>1393</v>
      </c>
      <c r="AU412" s="47">
        <f>IFERROR(AT412/AP396,"-")</f>
        <v>0.80660104226983209</v>
      </c>
      <c r="AV412" s="188">
        <f t="shared" si="189"/>
        <v>165545.0150753769</v>
      </c>
      <c r="AW412" s="201">
        <f t="shared" si="195"/>
        <v>0.11209463265470347</v>
      </c>
      <c r="AX412" s="217"/>
      <c r="BE412" s="277"/>
      <c r="BG412" s="142"/>
      <c r="BH412" s="264"/>
    </row>
    <row r="413" spans="2:60" s="20" customFormat="1">
      <c r="B413" s="381">
        <v>25</v>
      </c>
      <c r="C413" s="382" t="s">
        <v>146</v>
      </c>
      <c r="D413" s="385">
        <f>BA29</f>
        <v>8607</v>
      </c>
      <c r="E413" s="380">
        <v>400722850</v>
      </c>
      <c r="F413" s="380">
        <v>583</v>
      </c>
      <c r="G413" s="226" t="s">
        <v>149</v>
      </c>
      <c r="H413" s="44">
        <v>17897827</v>
      </c>
      <c r="I413" s="43">
        <f>IFERROR(H413/E413,"-")</f>
        <v>4.466385433223985E-2</v>
      </c>
      <c r="J413" s="44">
        <v>101</v>
      </c>
      <c r="K413" s="43">
        <f>IFERROR(J413/F413,"-")</f>
        <v>0.1732418524871355</v>
      </c>
      <c r="L413" s="186">
        <f t="shared" si="185"/>
        <v>177206.20792079208</v>
      </c>
      <c r="M413" s="198">
        <f>IFERROR(J413/$BA$29,0)</f>
        <v>1.1734634599744394E-2</v>
      </c>
      <c r="N413" s="380">
        <v>72811060</v>
      </c>
      <c r="O413" s="380">
        <v>96</v>
      </c>
      <c r="P413" s="226" t="s">
        <v>149</v>
      </c>
      <c r="Q413" s="44">
        <v>1253123</v>
      </c>
      <c r="R413" s="43">
        <f>IFERROR(Q413/N413,"-")</f>
        <v>1.7210613332644793E-2</v>
      </c>
      <c r="S413" s="44">
        <v>23</v>
      </c>
      <c r="T413" s="43">
        <f>IFERROR(S413/O413,"-")</f>
        <v>0.23958333333333334</v>
      </c>
      <c r="U413" s="186">
        <f t="shared" si="186"/>
        <v>54483.608695652176</v>
      </c>
      <c r="V413" s="198">
        <f>IFERROR(S413/$BA$29,0)</f>
        <v>2.6722435227140699E-3</v>
      </c>
      <c r="W413" s="380">
        <v>24684700</v>
      </c>
      <c r="X413" s="380">
        <v>46</v>
      </c>
      <c r="Y413" s="226" t="s">
        <v>149</v>
      </c>
      <c r="Z413" s="44">
        <v>156669</v>
      </c>
      <c r="AA413" s="43">
        <f>IFERROR(Z413/W413,"-")</f>
        <v>6.3468059162153072E-3</v>
      </c>
      <c r="AB413" s="44">
        <v>12</v>
      </c>
      <c r="AC413" s="43">
        <f>IFERROR(AB413/X413,"-")</f>
        <v>0.2608695652173913</v>
      </c>
      <c r="AD413" s="186">
        <f t="shared" si="187"/>
        <v>13055.75</v>
      </c>
      <c r="AE413" s="198">
        <f>IFERROR(AB413/$BA$29,0)</f>
        <v>1.3942140118508191E-3</v>
      </c>
      <c r="AF413" s="380">
        <v>65750540</v>
      </c>
      <c r="AG413" s="380">
        <v>80</v>
      </c>
      <c r="AH413" s="226" t="s">
        <v>149</v>
      </c>
      <c r="AI413" s="44">
        <v>893081</v>
      </c>
      <c r="AJ413" s="43">
        <f>IFERROR(AI413/AF413,"-")</f>
        <v>1.3582869433467771E-2</v>
      </c>
      <c r="AK413" s="44">
        <v>22</v>
      </c>
      <c r="AL413" s="43">
        <f>IFERROR(AK413/AG413,"-")</f>
        <v>0.27500000000000002</v>
      </c>
      <c r="AM413" s="186">
        <f t="shared" si="188"/>
        <v>40594.590909090912</v>
      </c>
      <c r="AN413" s="198">
        <f>IFERROR(AK413/$BA$29,0)</f>
        <v>2.5560590217265015E-3</v>
      </c>
      <c r="AO413" s="380">
        <f>SUM(E413,N413,W413,AF413)</f>
        <v>563969150</v>
      </c>
      <c r="AP413" s="400">
        <f>SUM(F413,O413,X413,AG413)</f>
        <v>805</v>
      </c>
      <c r="AQ413" s="226" t="s">
        <v>149</v>
      </c>
      <c r="AR413" s="44">
        <f t="shared" ref="AR413:AR428" si="196">SUM(H413,Q413,Z413,AI413)</f>
        <v>20200700</v>
      </c>
      <c r="AS413" s="43">
        <f>IFERROR(AR413/AO413,"-")</f>
        <v>3.5818803209359942E-2</v>
      </c>
      <c r="AT413" s="44">
        <f t="shared" si="184"/>
        <v>158</v>
      </c>
      <c r="AU413" s="43">
        <f>IFERROR(AT413/AP413,"-")</f>
        <v>0.19627329192546583</v>
      </c>
      <c r="AV413" s="186">
        <f t="shared" si="189"/>
        <v>127852.53164556962</v>
      </c>
      <c r="AW413" s="198">
        <f>IFERROR(AT413/$BA$29,0)</f>
        <v>1.8357151156035784E-2</v>
      </c>
      <c r="AX413" s="217"/>
      <c r="BE413" s="277"/>
      <c r="BG413" s="142"/>
      <c r="BH413" s="264"/>
    </row>
    <row r="414" spans="2:60" s="20" customFormat="1">
      <c r="B414" s="381"/>
      <c r="C414" s="383"/>
      <c r="D414" s="383"/>
      <c r="E414" s="371"/>
      <c r="F414" s="371"/>
      <c r="G414" s="227" t="s">
        <v>150</v>
      </c>
      <c r="H414" s="46">
        <v>9771112</v>
      </c>
      <c r="I414" s="45">
        <f>IFERROR(H414/E413,"-")</f>
        <v>2.4383715577986131E-2</v>
      </c>
      <c r="J414" s="46">
        <v>175</v>
      </c>
      <c r="K414" s="45">
        <f>IFERROR(J414/F413,"-")</f>
        <v>0.30017152658662094</v>
      </c>
      <c r="L414" s="187">
        <f t="shared" si="185"/>
        <v>55834.925714285717</v>
      </c>
      <c r="M414" s="199">
        <f t="shared" ref="M414:M429" si="197">IFERROR(J414/$BA$29,0)</f>
        <v>2.0332287672824446E-2</v>
      </c>
      <c r="N414" s="371"/>
      <c r="O414" s="371"/>
      <c r="P414" s="227" t="s">
        <v>150</v>
      </c>
      <c r="Q414" s="46">
        <v>491893</v>
      </c>
      <c r="R414" s="45">
        <f>IFERROR(Q414/N413,"-")</f>
        <v>6.7557456243598161E-3</v>
      </c>
      <c r="S414" s="46">
        <v>27</v>
      </c>
      <c r="T414" s="45">
        <f>IFERROR(S414/O413,"-")</f>
        <v>0.28125</v>
      </c>
      <c r="U414" s="187">
        <f t="shared" si="186"/>
        <v>18218.259259259259</v>
      </c>
      <c r="V414" s="199">
        <f t="shared" ref="V414:V429" si="198">IFERROR(S414/$BA$29,0)</f>
        <v>3.1369815266643428E-3</v>
      </c>
      <c r="W414" s="371"/>
      <c r="X414" s="371"/>
      <c r="Y414" s="227" t="s">
        <v>150</v>
      </c>
      <c r="Z414" s="46">
        <v>847796</v>
      </c>
      <c r="AA414" s="45">
        <f>IFERROR(Z414/W413,"-")</f>
        <v>3.434499912901514E-2</v>
      </c>
      <c r="AB414" s="46">
        <v>20</v>
      </c>
      <c r="AC414" s="45">
        <f>IFERROR(AB414/X413,"-")</f>
        <v>0.43478260869565216</v>
      </c>
      <c r="AD414" s="187">
        <f t="shared" si="187"/>
        <v>42389.8</v>
      </c>
      <c r="AE414" s="199">
        <f t="shared" ref="AE414:AE429" si="199">IFERROR(AB414/$BA$29,0)</f>
        <v>2.3236900197513653E-3</v>
      </c>
      <c r="AF414" s="371"/>
      <c r="AG414" s="371"/>
      <c r="AH414" s="227" t="s">
        <v>150</v>
      </c>
      <c r="AI414" s="46">
        <v>3067390</v>
      </c>
      <c r="AJ414" s="45">
        <f>IFERROR(AI414/AF413,"-")</f>
        <v>4.665193624265291E-2</v>
      </c>
      <c r="AK414" s="46">
        <v>28</v>
      </c>
      <c r="AL414" s="45">
        <f>IFERROR(AK414/AG413,"-")</f>
        <v>0.35</v>
      </c>
      <c r="AM414" s="187">
        <f t="shared" si="188"/>
        <v>109549.64285714286</v>
      </c>
      <c r="AN414" s="199">
        <f t="shared" ref="AN414:AN429" si="200">IFERROR(AK414/$BA$29,0)</f>
        <v>3.2531660276519112E-3</v>
      </c>
      <c r="AO414" s="371"/>
      <c r="AP414" s="401"/>
      <c r="AQ414" s="227" t="s">
        <v>150</v>
      </c>
      <c r="AR414" s="46">
        <f t="shared" si="196"/>
        <v>14178191</v>
      </c>
      <c r="AS414" s="45">
        <f>IFERROR(AR414/AO413,"-")</f>
        <v>2.5140011647800237E-2</v>
      </c>
      <c r="AT414" s="46">
        <f t="shared" si="184"/>
        <v>250</v>
      </c>
      <c r="AU414" s="45">
        <f>IFERROR(AT414/AP413,"-")</f>
        <v>0.3105590062111801</v>
      </c>
      <c r="AV414" s="187">
        <f t="shared" si="189"/>
        <v>56712.764000000003</v>
      </c>
      <c r="AW414" s="199">
        <f t="shared" ref="AW414:AW429" si="201">IFERROR(AT414/$BA$29,0)</f>
        <v>2.9046125246892065E-2</v>
      </c>
      <c r="AX414" s="217"/>
      <c r="BE414" s="277"/>
      <c r="BG414" s="142"/>
      <c r="BH414" s="264"/>
    </row>
    <row r="415" spans="2:60" s="20" customFormat="1">
      <c r="B415" s="381"/>
      <c r="C415" s="383"/>
      <c r="D415" s="383"/>
      <c r="E415" s="371"/>
      <c r="F415" s="371"/>
      <c r="G415" s="228" t="s">
        <v>151</v>
      </c>
      <c r="H415" s="46">
        <v>5592721</v>
      </c>
      <c r="I415" s="45">
        <f>IFERROR(H415/E413,"-")</f>
        <v>1.3956581213175142E-2</v>
      </c>
      <c r="J415" s="46">
        <v>161</v>
      </c>
      <c r="K415" s="45">
        <f>IFERROR(J415/F413,"-")</f>
        <v>0.27615780445969124</v>
      </c>
      <c r="L415" s="187">
        <f t="shared" si="185"/>
        <v>34737.397515527948</v>
      </c>
      <c r="M415" s="199">
        <f t="shared" si="197"/>
        <v>1.8705704658998491E-2</v>
      </c>
      <c r="N415" s="371"/>
      <c r="O415" s="371"/>
      <c r="P415" s="228" t="s">
        <v>151</v>
      </c>
      <c r="Q415" s="46">
        <v>528539</v>
      </c>
      <c r="R415" s="45">
        <f>IFERROR(Q415/N413,"-")</f>
        <v>7.259048281950572E-3</v>
      </c>
      <c r="S415" s="46">
        <v>21</v>
      </c>
      <c r="T415" s="45">
        <f>IFERROR(S415/O413,"-")</f>
        <v>0.21875</v>
      </c>
      <c r="U415" s="187">
        <f t="shared" si="186"/>
        <v>25168.523809523809</v>
      </c>
      <c r="V415" s="199">
        <f t="shared" si="198"/>
        <v>2.4398745207389336E-3</v>
      </c>
      <c r="W415" s="371"/>
      <c r="X415" s="371"/>
      <c r="Y415" s="228" t="s">
        <v>151</v>
      </c>
      <c r="Z415" s="46">
        <v>577677</v>
      </c>
      <c r="AA415" s="45">
        <f>IFERROR(Z415/W413,"-")</f>
        <v>2.340222891102586E-2</v>
      </c>
      <c r="AB415" s="46">
        <v>18</v>
      </c>
      <c r="AC415" s="45">
        <f>IFERROR(AB415/X413,"-")</f>
        <v>0.39130434782608697</v>
      </c>
      <c r="AD415" s="187">
        <f t="shared" si="187"/>
        <v>32093.166666666668</v>
      </c>
      <c r="AE415" s="199">
        <f t="shared" si="199"/>
        <v>2.0913210177762286E-3</v>
      </c>
      <c r="AF415" s="371"/>
      <c r="AG415" s="371"/>
      <c r="AH415" s="228" t="s">
        <v>151</v>
      </c>
      <c r="AI415" s="46">
        <v>505599</v>
      </c>
      <c r="AJ415" s="45">
        <f>IFERROR(AI415/AF413,"-")</f>
        <v>7.6896554765938045E-3</v>
      </c>
      <c r="AK415" s="46">
        <v>20</v>
      </c>
      <c r="AL415" s="45">
        <f>IFERROR(AK415/AG413,"-")</f>
        <v>0.25</v>
      </c>
      <c r="AM415" s="187">
        <f t="shared" si="188"/>
        <v>25279.95</v>
      </c>
      <c r="AN415" s="199">
        <f t="shared" si="200"/>
        <v>2.3236900197513653E-3</v>
      </c>
      <c r="AO415" s="371"/>
      <c r="AP415" s="401"/>
      <c r="AQ415" s="228" t="s">
        <v>151</v>
      </c>
      <c r="AR415" s="46">
        <f t="shared" si="196"/>
        <v>7204536</v>
      </c>
      <c r="AS415" s="45">
        <f>IFERROR(AR415/AO413,"-")</f>
        <v>1.2774698757901918E-2</v>
      </c>
      <c r="AT415" s="46">
        <f t="shared" si="184"/>
        <v>220</v>
      </c>
      <c r="AU415" s="45">
        <f>IFERROR(AT415/AP413,"-")</f>
        <v>0.27329192546583853</v>
      </c>
      <c r="AV415" s="187">
        <f t="shared" si="189"/>
        <v>32747.890909090907</v>
      </c>
      <c r="AW415" s="199">
        <f t="shared" si="201"/>
        <v>2.5560590217265016E-2</v>
      </c>
      <c r="AX415" s="217"/>
      <c r="BE415" s="277"/>
      <c r="BG415" s="142"/>
      <c r="BH415" s="264"/>
    </row>
    <row r="416" spans="2:60" s="20" customFormat="1">
      <c r="B416" s="381"/>
      <c r="C416" s="383"/>
      <c r="D416" s="383"/>
      <c r="E416" s="371"/>
      <c r="F416" s="371"/>
      <c r="G416" s="228" t="s">
        <v>152</v>
      </c>
      <c r="H416" s="46">
        <v>2630612</v>
      </c>
      <c r="I416" s="45">
        <f>IFERROR(H416/E413,"-")</f>
        <v>6.5646668264612313E-3</v>
      </c>
      <c r="J416" s="46">
        <v>29</v>
      </c>
      <c r="K416" s="45">
        <f>IFERROR(J416/F413,"-")</f>
        <v>4.974271012006861E-2</v>
      </c>
      <c r="L416" s="187">
        <f t="shared" si="185"/>
        <v>90710.758620689652</v>
      </c>
      <c r="M416" s="199">
        <f t="shared" si="197"/>
        <v>3.3693505286394795E-3</v>
      </c>
      <c r="N416" s="371"/>
      <c r="O416" s="371"/>
      <c r="P416" s="228" t="s">
        <v>152</v>
      </c>
      <c r="Q416" s="46">
        <v>62317</v>
      </c>
      <c r="R416" s="45">
        <f>IFERROR(Q416/N413,"-")</f>
        <v>8.5587272043560411E-4</v>
      </c>
      <c r="S416" s="46">
        <v>2</v>
      </c>
      <c r="T416" s="45">
        <f>IFERROR(S416/O413,"-")</f>
        <v>2.0833333333333332E-2</v>
      </c>
      <c r="U416" s="187">
        <f t="shared" si="186"/>
        <v>31158.5</v>
      </c>
      <c r="V416" s="199">
        <f t="shared" si="198"/>
        <v>2.3236900197513651E-4</v>
      </c>
      <c r="W416" s="371"/>
      <c r="X416" s="371"/>
      <c r="Y416" s="228" t="s">
        <v>152</v>
      </c>
      <c r="Z416" s="46">
        <v>36672</v>
      </c>
      <c r="AA416" s="45">
        <f>IFERROR(Z416/W413,"-")</f>
        <v>1.4856165965152503E-3</v>
      </c>
      <c r="AB416" s="46">
        <v>3</v>
      </c>
      <c r="AC416" s="45">
        <f>IFERROR(AB416/X413,"-")</f>
        <v>6.5217391304347824E-2</v>
      </c>
      <c r="AD416" s="187">
        <f t="shared" si="187"/>
        <v>12224</v>
      </c>
      <c r="AE416" s="199">
        <f t="shared" si="199"/>
        <v>3.4855350296270478E-4</v>
      </c>
      <c r="AF416" s="371"/>
      <c r="AG416" s="371"/>
      <c r="AH416" s="228" t="s">
        <v>152</v>
      </c>
      <c r="AI416" s="46">
        <v>37059</v>
      </c>
      <c r="AJ416" s="45">
        <f>IFERROR(AI416/AF413,"-")</f>
        <v>5.6363035193323122E-4</v>
      </c>
      <c r="AK416" s="46">
        <v>4</v>
      </c>
      <c r="AL416" s="45">
        <f>IFERROR(AK416/AG413,"-")</f>
        <v>0.05</v>
      </c>
      <c r="AM416" s="187">
        <f t="shared" si="188"/>
        <v>9264.75</v>
      </c>
      <c r="AN416" s="199">
        <f t="shared" si="200"/>
        <v>4.6473800395027302E-4</v>
      </c>
      <c r="AO416" s="371"/>
      <c r="AP416" s="401"/>
      <c r="AQ416" s="228" t="s">
        <v>152</v>
      </c>
      <c r="AR416" s="46">
        <f t="shared" si="196"/>
        <v>2766660</v>
      </c>
      <c r="AS416" s="45">
        <f>IFERROR(AR416/AO413,"-")</f>
        <v>4.9056938664109552E-3</v>
      </c>
      <c r="AT416" s="46">
        <f t="shared" si="184"/>
        <v>38</v>
      </c>
      <c r="AU416" s="45">
        <f>IFERROR(AT416/AP413,"-")</f>
        <v>4.7204968944099382E-2</v>
      </c>
      <c r="AV416" s="187">
        <f t="shared" si="189"/>
        <v>72806.84210526316</v>
      </c>
      <c r="AW416" s="199">
        <f t="shared" si="201"/>
        <v>4.4150110375275938E-3</v>
      </c>
      <c r="AX416" s="217"/>
      <c r="BE416" s="277"/>
      <c r="BG416" s="142"/>
      <c r="BH416" s="264"/>
    </row>
    <row r="417" spans="2:60" s="20" customFormat="1">
      <c r="B417" s="381"/>
      <c r="C417" s="383"/>
      <c r="D417" s="383"/>
      <c r="E417" s="371"/>
      <c r="F417" s="371"/>
      <c r="G417" s="228" t="s">
        <v>153</v>
      </c>
      <c r="H417" s="46">
        <v>11866515</v>
      </c>
      <c r="I417" s="45">
        <f>IFERROR(H417/E413,"-")</f>
        <v>2.9612773516658707E-2</v>
      </c>
      <c r="J417" s="46">
        <v>220</v>
      </c>
      <c r="K417" s="45">
        <f>IFERROR(J417/F413,"-")</f>
        <v>0.37735849056603776</v>
      </c>
      <c r="L417" s="187">
        <f t="shared" si="185"/>
        <v>53938.704545454544</v>
      </c>
      <c r="M417" s="199">
        <f t="shared" si="197"/>
        <v>2.5560590217265016E-2</v>
      </c>
      <c r="N417" s="371"/>
      <c r="O417" s="371"/>
      <c r="P417" s="228" t="s">
        <v>153</v>
      </c>
      <c r="Q417" s="46">
        <v>2152803</v>
      </c>
      <c r="R417" s="45">
        <f>IFERROR(Q417/N413,"-")</f>
        <v>2.9566977873965852E-2</v>
      </c>
      <c r="S417" s="46">
        <v>40</v>
      </c>
      <c r="T417" s="45">
        <f>IFERROR(S417/O413,"-")</f>
        <v>0.41666666666666669</v>
      </c>
      <c r="U417" s="187">
        <f t="shared" si="186"/>
        <v>53820.074999999997</v>
      </c>
      <c r="V417" s="199">
        <f t="shared" si="198"/>
        <v>4.6473800395027305E-3</v>
      </c>
      <c r="W417" s="371"/>
      <c r="X417" s="371"/>
      <c r="Y417" s="228" t="s">
        <v>153</v>
      </c>
      <c r="Z417" s="46">
        <v>781130</v>
      </c>
      <c r="AA417" s="45">
        <f>IFERROR(Z417/W413,"-")</f>
        <v>3.164429788492467E-2</v>
      </c>
      <c r="AB417" s="46">
        <v>23</v>
      </c>
      <c r="AC417" s="45">
        <f>IFERROR(AB417/X413,"-")</f>
        <v>0.5</v>
      </c>
      <c r="AD417" s="187">
        <f t="shared" si="187"/>
        <v>33962.17391304348</v>
      </c>
      <c r="AE417" s="199">
        <f t="shared" si="199"/>
        <v>2.6722435227140699E-3</v>
      </c>
      <c r="AF417" s="371"/>
      <c r="AG417" s="371"/>
      <c r="AH417" s="228" t="s">
        <v>153</v>
      </c>
      <c r="AI417" s="46">
        <v>708834</v>
      </c>
      <c r="AJ417" s="45">
        <f>IFERROR(AI417/AF413,"-")</f>
        <v>1.0780656706393591E-2</v>
      </c>
      <c r="AK417" s="46">
        <v>33</v>
      </c>
      <c r="AL417" s="45">
        <f>IFERROR(AK417/AG413,"-")</f>
        <v>0.41249999999999998</v>
      </c>
      <c r="AM417" s="187">
        <f t="shared" si="188"/>
        <v>21479.81818181818</v>
      </c>
      <c r="AN417" s="199">
        <f t="shared" si="200"/>
        <v>3.8340885325897525E-3</v>
      </c>
      <c r="AO417" s="371"/>
      <c r="AP417" s="401"/>
      <c r="AQ417" s="228" t="s">
        <v>153</v>
      </c>
      <c r="AR417" s="46">
        <f t="shared" si="196"/>
        <v>15509282</v>
      </c>
      <c r="AS417" s="45">
        <f>IFERROR(AR417/AO413,"-")</f>
        <v>2.7500231173992407E-2</v>
      </c>
      <c r="AT417" s="46">
        <f t="shared" si="184"/>
        <v>316</v>
      </c>
      <c r="AU417" s="45">
        <f>IFERROR(AT417/AP413,"-")</f>
        <v>0.39254658385093166</v>
      </c>
      <c r="AV417" s="187">
        <f t="shared" si="189"/>
        <v>49080.006329113923</v>
      </c>
      <c r="AW417" s="199">
        <f t="shared" si="201"/>
        <v>3.6714302312071567E-2</v>
      </c>
      <c r="AX417" s="217"/>
      <c r="BE417" s="277"/>
      <c r="BG417" s="142"/>
      <c r="BH417" s="264"/>
    </row>
    <row r="418" spans="2:60" s="20" customFormat="1">
      <c r="B418" s="381"/>
      <c r="C418" s="383"/>
      <c r="D418" s="383"/>
      <c r="E418" s="371"/>
      <c r="F418" s="371"/>
      <c r="G418" s="228" t="s">
        <v>154</v>
      </c>
      <c r="H418" s="46">
        <v>17155969</v>
      </c>
      <c r="I418" s="45">
        <f>IFERROR(H418/E413,"-")</f>
        <v>4.2812554861795381E-2</v>
      </c>
      <c r="J418" s="46">
        <v>220</v>
      </c>
      <c r="K418" s="45">
        <f>IFERROR(J418/F413,"-")</f>
        <v>0.37735849056603776</v>
      </c>
      <c r="L418" s="187">
        <f t="shared" si="185"/>
        <v>77981.677272727276</v>
      </c>
      <c r="M418" s="199">
        <f t="shared" si="197"/>
        <v>2.5560590217265016E-2</v>
      </c>
      <c r="N418" s="371"/>
      <c r="O418" s="371"/>
      <c r="P418" s="228" t="s">
        <v>154</v>
      </c>
      <c r="Q418" s="46">
        <v>3318661</v>
      </c>
      <c r="R418" s="45">
        <f>IFERROR(Q418/N413,"-")</f>
        <v>4.5579078233444204E-2</v>
      </c>
      <c r="S418" s="46">
        <v>37</v>
      </c>
      <c r="T418" s="45">
        <f>IFERROR(S418/O413,"-")</f>
        <v>0.38541666666666669</v>
      </c>
      <c r="U418" s="187">
        <f t="shared" si="186"/>
        <v>89693.540540540547</v>
      </c>
      <c r="V418" s="199">
        <f t="shared" si="198"/>
        <v>4.2988265365400255E-3</v>
      </c>
      <c r="W418" s="371"/>
      <c r="X418" s="371"/>
      <c r="Y418" s="228" t="s">
        <v>154</v>
      </c>
      <c r="Z418" s="46">
        <v>1396141</v>
      </c>
      <c r="AA418" s="45">
        <f>IFERROR(Z418/W413,"-")</f>
        <v>5.6558961624001911E-2</v>
      </c>
      <c r="AB418" s="46">
        <v>19</v>
      </c>
      <c r="AC418" s="45">
        <f>IFERROR(AB418/X413,"-")</f>
        <v>0.41304347826086957</v>
      </c>
      <c r="AD418" s="187">
        <f t="shared" si="187"/>
        <v>73481.105263157893</v>
      </c>
      <c r="AE418" s="199">
        <f t="shared" si="199"/>
        <v>2.2075055187637969E-3</v>
      </c>
      <c r="AF418" s="371"/>
      <c r="AG418" s="371"/>
      <c r="AH418" s="228" t="s">
        <v>154</v>
      </c>
      <c r="AI418" s="46">
        <v>1801440</v>
      </c>
      <c r="AJ418" s="45">
        <f>IFERROR(AI418/AF413,"-")</f>
        <v>2.7398101977565509E-2</v>
      </c>
      <c r="AK418" s="46">
        <v>30</v>
      </c>
      <c r="AL418" s="45">
        <f>IFERROR(AK418/AG413,"-")</f>
        <v>0.375</v>
      </c>
      <c r="AM418" s="187">
        <f t="shared" si="188"/>
        <v>60048</v>
      </c>
      <c r="AN418" s="199">
        <f t="shared" si="200"/>
        <v>3.4855350296270479E-3</v>
      </c>
      <c r="AO418" s="371"/>
      <c r="AP418" s="401"/>
      <c r="AQ418" s="228" t="s">
        <v>154</v>
      </c>
      <c r="AR418" s="46">
        <f t="shared" si="196"/>
        <v>23672211</v>
      </c>
      <c r="AS418" s="45">
        <f>IFERROR(AR418/AO413,"-")</f>
        <v>4.1974301253889505E-2</v>
      </c>
      <c r="AT418" s="46">
        <f t="shared" si="184"/>
        <v>306</v>
      </c>
      <c r="AU418" s="45">
        <f>IFERROR(AT418/AP413,"-")</f>
        <v>0.38012422360248449</v>
      </c>
      <c r="AV418" s="187">
        <f t="shared" si="189"/>
        <v>77360.166666666672</v>
      </c>
      <c r="AW418" s="199">
        <f t="shared" si="201"/>
        <v>3.5552457302195889E-2</v>
      </c>
      <c r="AX418" s="217"/>
      <c r="BE418" s="277"/>
      <c r="BG418" s="142"/>
      <c r="BH418" s="264"/>
    </row>
    <row r="419" spans="2:60" s="20" customFormat="1">
      <c r="B419" s="381"/>
      <c r="C419" s="383"/>
      <c r="D419" s="383"/>
      <c r="E419" s="371"/>
      <c r="F419" s="371"/>
      <c r="G419" s="228" t="s">
        <v>155</v>
      </c>
      <c r="H419" s="46">
        <v>11235558</v>
      </c>
      <c r="I419" s="45">
        <f>IFERROR(H419/E413,"-")</f>
        <v>2.8038226420080612E-2</v>
      </c>
      <c r="J419" s="46">
        <v>61</v>
      </c>
      <c r="K419" s="45">
        <f>IFERROR(J419/F413,"-")</f>
        <v>0.10463121783876501</v>
      </c>
      <c r="L419" s="187">
        <f t="shared" si="185"/>
        <v>184189.47540983607</v>
      </c>
      <c r="M419" s="199">
        <f t="shared" si="197"/>
        <v>7.0872545602416641E-3</v>
      </c>
      <c r="N419" s="371"/>
      <c r="O419" s="371"/>
      <c r="P419" s="228" t="s">
        <v>155</v>
      </c>
      <c r="Q419" s="46">
        <v>312289</v>
      </c>
      <c r="R419" s="45">
        <f>IFERROR(Q419/N413,"-")</f>
        <v>4.2890324629252753E-3</v>
      </c>
      <c r="S419" s="46">
        <v>15</v>
      </c>
      <c r="T419" s="45">
        <f>IFERROR(S419/O413,"-")</f>
        <v>0.15625</v>
      </c>
      <c r="U419" s="187">
        <f t="shared" si="186"/>
        <v>20819.266666666666</v>
      </c>
      <c r="V419" s="199">
        <f t="shared" si="198"/>
        <v>1.7427675148135239E-3</v>
      </c>
      <c r="W419" s="371"/>
      <c r="X419" s="371"/>
      <c r="Y419" s="228" t="s">
        <v>155</v>
      </c>
      <c r="Z419" s="46">
        <v>93635</v>
      </c>
      <c r="AA419" s="45">
        <f>IFERROR(Z419/W413,"-")</f>
        <v>3.7932403472596384E-3</v>
      </c>
      <c r="AB419" s="46">
        <v>5</v>
      </c>
      <c r="AC419" s="45">
        <f>IFERROR(AB419/X413,"-")</f>
        <v>0.10869565217391304</v>
      </c>
      <c r="AD419" s="187">
        <f t="shared" si="187"/>
        <v>18727</v>
      </c>
      <c r="AE419" s="199">
        <f t="shared" si="199"/>
        <v>5.8092250493784131E-4</v>
      </c>
      <c r="AF419" s="371"/>
      <c r="AG419" s="371"/>
      <c r="AH419" s="228" t="s">
        <v>155</v>
      </c>
      <c r="AI419" s="46">
        <v>1837561</v>
      </c>
      <c r="AJ419" s="45">
        <f>IFERROR(AI419/AF413,"-")</f>
        <v>2.7947466286968897E-2</v>
      </c>
      <c r="AK419" s="46">
        <v>7</v>
      </c>
      <c r="AL419" s="45">
        <f>IFERROR(AK419/AG413,"-")</f>
        <v>8.7499999999999994E-2</v>
      </c>
      <c r="AM419" s="187">
        <f t="shared" si="188"/>
        <v>262508.71428571426</v>
      </c>
      <c r="AN419" s="199">
        <f t="shared" si="200"/>
        <v>8.132915069129778E-4</v>
      </c>
      <c r="AO419" s="371"/>
      <c r="AP419" s="401"/>
      <c r="AQ419" s="228" t="s">
        <v>155</v>
      </c>
      <c r="AR419" s="46">
        <f t="shared" si="196"/>
        <v>13479043</v>
      </c>
      <c r="AS419" s="45">
        <f>IFERROR(AR419/AO413,"-")</f>
        <v>2.3900319724935309E-2</v>
      </c>
      <c r="AT419" s="46">
        <f t="shared" si="184"/>
        <v>88</v>
      </c>
      <c r="AU419" s="45">
        <f>IFERROR(AT419/AP413,"-")</f>
        <v>0.1093167701863354</v>
      </c>
      <c r="AV419" s="187">
        <f t="shared" si="189"/>
        <v>153170.94318181818</v>
      </c>
      <c r="AW419" s="199">
        <f t="shared" si="201"/>
        <v>1.0224236086906006E-2</v>
      </c>
      <c r="AX419" s="217"/>
      <c r="BE419" s="277"/>
      <c r="BG419" s="142"/>
      <c r="BH419" s="264"/>
    </row>
    <row r="420" spans="2:60" s="20" customFormat="1">
      <c r="B420" s="381"/>
      <c r="C420" s="383"/>
      <c r="D420" s="383"/>
      <c r="E420" s="371"/>
      <c r="F420" s="371"/>
      <c r="G420" s="228" t="s">
        <v>165</v>
      </c>
      <c r="H420" s="46">
        <v>0</v>
      </c>
      <c r="I420" s="45">
        <f>IFERROR(H420/E413,"-")</f>
        <v>0</v>
      </c>
      <c r="J420" s="46">
        <v>0</v>
      </c>
      <c r="K420" s="45">
        <f>IFERROR(J420/F413,"-")</f>
        <v>0</v>
      </c>
      <c r="L420" s="187" t="str">
        <f t="shared" si="185"/>
        <v>-</v>
      </c>
      <c r="M420" s="199">
        <f t="shared" si="197"/>
        <v>0</v>
      </c>
      <c r="N420" s="371"/>
      <c r="O420" s="371"/>
      <c r="P420" s="228" t="s">
        <v>165</v>
      </c>
      <c r="Q420" s="46">
        <v>0</v>
      </c>
      <c r="R420" s="45">
        <f>IFERROR(Q420/N413,"-")</f>
        <v>0</v>
      </c>
      <c r="S420" s="46">
        <v>0</v>
      </c>
      <c r="T420" s="45">
        <f>IFERROR(S420/O413,"-")</f>
        <v>0</v>
      </c>
      <c r="U420" s="187" t="str">
        <f t="shared" si="186"/>
        <v>-</v>
      </c>
      <c r="V420" s="199">
        <f t="shared" si="198"/>
        <v>0</v>
      </c>
      <c r="W420" s="371"/>
      <c r="X420" s="371"/>
      <c r="Y420" s="228" t="s">
        <v>165</v>
      </c>
      <c r="Z420" s="46">
        <v>0</v>
      </c>
      <c r="AA420" s="45">
        <f>IFERROR(Z420/W413,"-")</f>
        <v>0</v>
      </c>
      <c r="AB420" s="46">
        <v>0</v>
      </c>
      <c r="AC420" s="45">
        <f>IFERROR(AB420/X413,"-")</f>
        <v>0</v>
      </c>
      <c r="AD420" s="187" t="str">
        <f t="shared" si="187"/>
        <v>-</v>
      </c>
      <c r="AE420" s="199">
        <f t="shared" si="199"/>
        <v>0</v>
      </c>
      <c r="AF420" s="371"/>
      <c r="AG420" s="371"/>
      <c r="AH420" s="228" t="s">
        <v>165</v>
      </c>
      <c r="AI420" s="46">
        <v>0</v>
      </c>
      <c r="AJ420" s="45">
        <f>IFERROR(AI420/AF413,"-")</f>
        <v>0</v>
      </c>
      <c r="AK420" s="46">
        <v>0</v>
      </c>
      <c r="AL420" s="45">
        <f>IFERROR(AK420/AG413,"-")</f>
        <v>0</v>
      </c>
      <c r="AM420" s="187" t="str">
        <f t="shared" si="188"/>
        <v>-</v>
      </c>
      <c r="AN420" s="199">
        <f t="shared" si="200"/>
        <v>0</v>
      </c>
      <c r="AO420" s="371"/>
      <c r="AP420" s="401"/>
      <c r="AQ420" s="228" t="s">
        <v>165</v>
      </c>
      <c r="AR420" s="46">
        <f t="shared" si="196"/>
        <v>0</v>
      </c>
      <c r="AS420" s="45">
        <f>IFERROR(AR420/AO413,"-")</f>
        <v>0</v>
      </c>
      <c r="AT420" s="46">
        <f t="shared" si="184"/>
        <v>0</v>
      </c>
      <c r="AU420" s="45">
        <f>IFERROR(AT420/AP413,"-")</f>
        <v>0</v>
      </c>
      <c r="AV420" s="187" t="str">
        <f t="shared" si="189"/>
        <v>-</v>
      </c>
      <c r="AW420" s="199">
        <f t="shared" si="201"/>
        <v>0</v>
      </c>
      <c r="AX420" s="217"/>
      <c r="BE420" s="277"/>
      <c r="BG420" s="142"/>
      <c r="BH420" s="264"/>
    </row>
    <row r="421" spans="2:60" s="20" customFormat="1">
      <c r="B421" s="381"/>
      <c r="C421" s="383"/>
      <c r="D421" s="383"/>
      <c r="E421" s="371"/>
      <c r="F421" s="371"/>
      <c r="G421" s="228" t="s">
        <v>156</v>
      </c>
      <c r="H421" s="46">
        <v>264585</v>
      </c>
      <c r="I421" s="45">
        <f>IFERROR(H421/E413,"-")</f>
        <v>6.6026931082168133E-4</v>
      </c>
      <c r="J421" s="46">
        <v>9</v>
      </c>
      <c r="K421" s="45">
        <f>IFERROR(J421/F413,"-")</f>
        <v>1.5437392795883362E-2</v>
      </c>
      <c r="L421" s="187">
        <f t="shared" si="185"/>
        <v>29398.333333333332</v>
      </c>
      <c r="M421" s="199">
        <f t="shared" si="197"/>
        <v>1.0456605088881143E-3</v>
      </c>
      <c r="N421" s="371"/>
      <c r="O421" s="371"/>
      <c r="P421" s="228" t="s">
        <v>156</v>
      </c>
      <c r="Q421" s="46">
        <v>5342</v>
      </c>
      <c r="R421" s="45">
        <f>IFERROR(Q421/N413,"-")</f>
        <v>7.3367974590673454E-5</v>
      </c>
      <c r="S421" s="46">
        <v>1</v>
      </c>
      <c r="T421" s="45">
        <f>IFERROR(S421/O413,"-")</f>
        <v>1.0416666666666666E-2</v>
      </c>
      <c r="U421" s="187">
        <f t="shared" si="186"/>
        <v>5342</v>
      </c>
      <c r="V421" s="199">
        <f t="shared" si="198"/>
        <v>1.1618450098756825E-4</v>
      </c>
      <c r="W421" s="371"/>
      <c r="X421" s="371"/>
      <c r="Y421" s="228" t="s">
        <v>156</v>
      </c>
      <c r="Z421" s="46">
        <v>0</v>
      </c>
      <c r="AA421" s="45">
        <f>IFERROR(Z421/W413,"-")</f>
        <v>0</v>
      </c>
      <c r="AB421" s="46">
        <v>0</v>
      </c>
      <c r="AC421" s="45">
        <f>IFERROR(AB421/X413,"-")</f>
        <v>0</v>
      </c>
      <c r="AD421" s="187" t="str">
        <f t="shared" si="187"/>
        <v>-</v>
      </c>
      <c r="AE421" s="199">
        <f t="shared" si="199"/>
        <v>0</v>
      </c>
      <c r="AF421" s="371"/>
      <c r="AG421" s="371"/>
      <c r="AH421" s="228" t="s">
        <v>156</v>
      </c>
      <c r="AI421" s="46">
        <v>69086</v>
      </c>
      <c r="AJ421" s="45">
        <f>IFERROR(AI421/AF413,"-")</f>
        <v>1.0507290130240756E-3</v>
      </c>
      <c r="AK421" s="46">
        <v>4</v>
      </c>
      <c r="AL421" s="45">
        <f>IFERROR(AK421/AG413,"-")</f>
        <v>0.05</v>
      </c>
      <c r="AM421" s="187">
        <f t="shared" si="188"/>
        <v>17271.5</v>
      </c>
      <c r="AN421" s="199">
        <f t="shared" si="200"/>
        <v>4.6473800395027302E-4</v>
      </c>
      <c r="AO421" s="371"/>
      <c r="AP421" s="401"/>
      <c r="AQ421" s="228" t="s">
        <v>156</v>
      </c>
      <c r="AR421" s="46">
        <f t="shared" si="196"/>
        <v>339013</v>
      </c>
      <c r="AS421" s="45">
        <f>IFERROR(AR421/AO413,"-")</f>
        <v>6.0111975983083476E-4</v>
      </c>
      <c r="AT421" s="46">
        <f t="shared" si="184"/>
        <v>14</v>
      </c>
      <c r="AU421" s="45">
        <f>IFERROR(AT421/AP413,"-")</f>
        <v>1.7391304347826087E-2</v>
      </c>
      <c r="AV421" s="187">
        <f t="shared" si="189"/>
        <v>24215.214285714286</v>
      </c>
      <c r="AW421" s="199">
        <f t="shared" si="201"/>
        <v>1.6265830138259556E-3</v>
      </c>
      <c r="AX421" s="217"/>
      <c r="BE421" s="277"/>
      <c r="BG421" s="142"/>
      <c r="BH421" s="264"/>
    </row>
    <row r="422" spans="2:60" s="20" customFormat="1">
      <c r="B422" s="381"/>
      <c r="C422" s="383"/>
      <c r="D422" s="383"/>
      <c r="E422" s="371"/>
      <c r="F422" s="371"/>
      <c r="G422" s="228" t="s">
        <v>157</v>
      </c>
      <c r="H422" s="46">
        <v>163014</v>
      </c>
      <c r="I422" s="45">
        <f>IFERROR(H422/E413,"-")</f>
        <v>4.0679986179974513E-4</v>
      </c>
      <c r="J422" s="46">
        <v>17</v>
      </c>
      <c r="K422" s="45">
        <f>IFERROR(J422/F413,"-")</f>
        <v>2.9159519725557463E-2</v>
      </c>
      <c r="L422" s="187">
        <f t="shared" si="185"/>
        <v>9589.0588235294126</v>
      </c>
      <c r="M422" s="199">
        <f t="shared" si="197"/>
        <v>1.9751365167886602E-3</v>
      </c>
      <c r="N422" s="371"/>
      <c r="O422" s="371"/>
      <c r="P422" s="228" t="s">
        <v>157</v>
      </c>
      <c r="Q422" s="46">
        <v>106263</v>
      </c>
      <c r="R422" s="45">
        <f>IFERROR(Q422/N413,"-")</f>
        <v>1.4594348715703356E-3</v>
      </c>
      <c r="S422" s="46">
        <v>4</v>
      </c>
      <c r="T422" s="45">
        <f>IFERROR(S422/O413,"-")</f>
        <v>4.1666666666666664E-2</v>
      </c>
      <c r="U422" s="187">
        <f t="shared" si="186"/>
        <v>26565.75</v>
      </c>
      <c r="V422" s="199">
        <f t="shared" si="198"/>
        <v>4.6473800395027302E-4</v>
      </c>
      <c r="W422" s="371"/>
      <c r="X422" s="371"/>
      <c r="Y422" s="228" t="s">
        <v>157</v>
      </c>
      <c r="Z422" s="46">
        <v>37471</v>
      </c>
      <c r="AA422" s="45">
        <f>IFERROR(Z422/W413,"-")</f>
        <v>1.5179848246079555E-3</v>
      </c>
      <c r="AB422" s="46">
        <v>1</v>
      </c>
      <c r="AC422" s="45">
        <f>IFERROR(AB422/X413,"-")</f>
        <v>2.1739130434782608E-2</v>
      </c>
      <c r="AD422" s="187">
        <f t="shared" si="187"/>
        <v>37471</v>
      </c>
      <c r="AE422" s="199">
        <f t="shared" si="199"/>
        <v>1.1618450098756825E-4</v>
      </c>
      <c r="AF422" s="371"/>
      <c r="AG422" s="371"/>
      <c r="AH422" s="228" t="s">
        <v>157</v>
      </c>
      <c r="AI422" s="46">
        <v>70461</v>
      </c>
      <c r="AJ422" s="45">
        <f>IFERROR(AI422/AF413,"-")</f>
        <v>1.0716413888007612E-3</v>
      </c>
      <c r="AK422" s="46">
        <v>7</v>
      </c>
      <c r="AL422" s="45">
        <f>IFERROR(AK422/AG413,"-")</f>
        <v>8.7499999999999994E-2</v>
      </c>
      <c r="AM422" s="187">
        <f t="shared" si="188"/>
        <v>10065.857142857143</v>
      </c>
      <c r="AN422" s="199">
        <f t="shared" si="200"/>
        <v>8.132915069129778E-4</v>
      </c>
      <c r="AO422" s="371"/>
      <c r="AP422" s="401"/>
      <c r="AQ422" s="228" t="s">
        <v>157</v>
      </c>
      <c r="AR422" s="46">
        <f t="shared" si="196"/>
        <v>377209</v>
      </c>
      <c r="AS422" s="45">
        <f>IFERROR(AR422/AO413,"-")</f>
        <v>6.6884686866294015E-4</v>
      </c>
      <c r="AT422" s="46">
        <f t="shared" si="184"/>
        <v>29</v>
      </c>
      <c r="AU422" s="45">
        <f>IFERROR(AT422/AP413,"-")</f>
        <v>3.6024844720496892E-2</v>
      </c>
      <c r="AV422" s="187">
        <f t="shared" si="189"/>
        <v>13007.206896551725</v>
      </c>
      <c r="AW422" s="199">
        <f t="shared" si="201"/>
        <v>3.3693505286394795E-3</v>
      </c>
      <c r="AX422" s="217"/>
      <c r="BE422" s="277"/>
      <c r="BG422" s="142"/>
      <c r="BH422" s="264"/>
    </row>
    <row r="423" spans="2:60" s="20" customFormat="1">
      <c r="B423" s="381"/>
      <c r="C423" s="383"/>
      <c r="D423" s="383"/>
      <c r="E423" s="371"/>
      <c r="F423" s="371"/>
      <c r="G423" s="228" t="s">
        <v>158</v>
      </c>
      <c r="H423" s="46">
        <v>8546</v>
      </c>
      <c r="I423" s="45">
        <f>IFERROR(H423/E413,"-")</f>
        <v>2.1326460420213124E-5</v>
      </c>
      <c r="J423" s="46">
        <v>1</v>
      </c>
      <c r="K423" s="45">
        <f>IFERROR(J423/F413,"-")</f>
        <v>1.7152658662092624E-3</v>
      </c>
      <c r="L423" s="187">
        <f t="shared" si="185"/>
        <v>8546</v>
      </c>
      <c r="M423" s="199">
        <f t="shared" si="197"/>
        <v>1.1618450098756825E-4</v>
      </c>
      <c r="N423" s="371"/>
      <c r="O423" s="371"/>
      <c r="P423" s="228" t="s">
        <v>158</v>
      </c>
      <c r="Q423" s="46">
        <v>0</v>
      </c>
      <c r="R423" s="45">
        <f>IFERROR(Q423/N413,"-")</f>
        <v>0</v>
      </c>
      <c r="S423" s="46">
        <v>0</v>
      </c>
      <c r="T423" s="45">
        <f>IFERROR(S423/O413,"-")</f>
        <v>0</v>
      </c>
      <c r="U423" s="187" t="str">
        <f t="shared" si="186"/>
        <v>-</v>
      </c>
      <c r="V423" s="199">
        <f t="shared" si="198"/>
        <v>0</v>
      </c>
      <c r="W423" s="371"/>
      <c r="X423" s="371"/>
      <c r="Y423" s="228" t="s">
        <v>158</v>
      </c>
      <c r="Z423" s="46">
        <v>0</v>
      </c>
      <c r="AA423" s="45">
        <f>IFERROR(Z423/W413,"-")</f>
        <v>0</v>
      </c>
      <c r="AB423" s="46">
        <v>0</v>
      </c>
      <c r="AC423" s="45">
        <f>IFERROR(AB423/X413,"-")</f>
        <v>0</v>
      </c>
      <c r="AD423" s="187" t="str">
        <f t="shared" si="187"/>
        <v>-</v>
      </c>
      <c r="AE423" s="199">
        <f t="shared" si="199"/>
        <v>0</v>
      </c>
      <c r="AF423" s="371"/>
      <c r="AG423" s="371"/>
      <c r="AH423" s="228" t="s">
        <v>158</v>
      </c>
      <c r="AI423" s="46">
        <v>5978</v>
      </c>
      <c r="AJ423" s="45">
        <f>IFERROR(AI423/AF413,"-")</f>
        <v>9.0919405376746712E-5</v>
      </c>
      <c r="AK423" s="46">
        <v>2</v>
      </c>
      <c r="AL423" s="45">
        <f>IFERROR(AK423/AG413,"-")</f>
        <v>2.5000000000000001E-2</v>
      </c>
      <c r="AM423" s="187">
        <f t="shared" si="188"/>
        <v>2989</v>
      </c>
      <c r="AN423" s="199">
        <f t="shared" si="200"/>
        <v>2.3236900197513651E-4</v>
      </c>
      <c r="AO423" s="371"/>
      <c r="AP423" s="401"/>
      <c r="AQ423" s="228" t="s">
        <v>158</v>
      </c>
      <c r="AR423" s="46">
        <f t="shared" si="196"/>
        <v>14524</v>
      </c>
      <c r="AS423" s="45">
        <f>IFERROR(AR423/AO413,"-")</f>
        <v>2.5753181712155711E-5</v>
      </c>
      <c r="AT423" s="46">
        <f t="shared" si="184"/>
        <v>3</v>
      </c>
      <c r="AU423" s="45">
        <f>IFERROR(AT423/AP413,"-")</f>
        <v>3.7267080745341614E-3</v>
      </c>
      <c r="AV423" s="187">
        <f t="shared" si="189"/>
        <v>4841.333333333333</v>
      </c>
      <c r="AW423" s="199">
        <f t="shared" si="201"/>
        <v>3.4855350296270478E-4</v>
      </c>
      <c r="AX423" s="217"/>
      <c r="BE423" s="277"/>
      <c r="BG423" s="142"/>
      <c r="BH423" s="264"/>
    </row>
    <row r="424" spans="2:60" s="20" customFormat="1">
      <c r="B424" s="381"/>
      <c r="C424" s="383"/>
      <c r="D424" s="383"/>
      <c r="E424" s="371"/>
      <c r="F424" s="371"/>
      <c r="G424" s="228" t="s">
        <v>159</v>
      </c>
      <c r="H424" s="46">
        <v>8282</v>
      </c>
      <c r="I424" s="45">
        <f>IFERROR(H424/E413,"-")</f>
        <v>2.0667650971238601E-5</v>
      </c>
      <c r="J424" s="46">
        <v>3</v>
      </c>
      <c r="K424" s="45">
        <f>IFERROR(J424/F413,"-")</f>
        <v>5.1457975986277877E-3</v>
      </c>
      <c r="L424" s="187">
        <f t="shared" si="185"/>
        <v>2760.6666666666665</v>
      </c>
      <c r="M424" s="199">
        <f t="shared" si="197"/>
        <v>3.4855350296270478E-4</v>
      </c>
      <c r="N424" s="371"/>
      <c r="O424" s="371"/>
      <c r="P424" s="228" t="s">
        <v>159</v>
      </c>
      <c r="Q424" s="46">
        <v>0</v>
      </c>
      <c r="R424" s="45">
        <f>IFERROR(Q424/N413,"-")</f>
        <v>0</v>
      </c>
      <c r="S424" s="46">
        <v>0</v>
      </c>
      <c r="T424" s="45">
        <f>IFERROR(S424/O413,"-")</f>
        <v>0</v>
      </c>
      <c r="U424" s="187" t="str">
        <f t="shared" si="186"/>
        <v>-</v>
      </c>
      <c r="V424" s="199">
        <f t="shared" si="198"/>
        <v>0</v>
      </c>
      <c r="W424" s="371"/>
      <c r="X424" s="371"/>
      <c r="Y424" s="228" t="s">
        <v>159</v>
      </c>
      <c r="Z424" s="46">
        <v>0</v>
      </c>
      <c r="AA424" s="45">
        <f>IFERROR(Z424/W413,"-")</f>
        <v>0</v>
      </c>
      <c r="AB424" s="46">
        <v>0</v>
      </c>
      <c r="AC424" s="45">
        <f>IFERROR(AB424/X413,"-")</f>
        <v>0</v>
      </c>
      <c r="AD424" s="187" t="str">
        <f t="shared" si="187"/>
        <v>-</v>
      </c>
      <c r="AE424" s="199">
        <f t="shared" si="199"/>
        <v>0</v>
      </c>
      <c r="AF424" s="371"/>
      <c r="AG424" s="371"/>
      <c r="AH424" s="228" t="s">
        <v>159</v>
      </c>
      <c r="AI424" s="46">
        <v>0</v>
      </c>
      <c r="AJ424" s="45">
        <f>IFERROR(AI424/AF413,"-")</f>
        <v>0</v>
      </c>
      <c r="AK424" s="46">
        <v>0</v>
      </c>
      <c r="AL424" s="45">
        <f>IFERROR(AK424/AG413,"-")</f>
        <v>0</v>
      </c>
      <c r="AM424" s="187" t="str">
        <f t="shared" si="188"/>
        <v>-</v>
      </c>
      <c r="AN424" s="199">
        <f t="shared" si="200"/>
        <v>0</v>
      </c>
      <c r="AO424" s="371"/>
      <c r="AP424" s="401"/>
      <c r="AQ424" s="228" t="s">
        <v>159</v>
      </c>
      <c r="AR424" s="46">
        <f t="shared" si="196"/>
        <v>8282</v>
      </c>
      <c r="AS424" s="45">
        <f>IFERROR(AR424/AO413,"-")</f>
        <v>1.468520042275362E-5</v>
      </c>
      <c r="AT424" s="46">
        <f t="shared" si="184"/>
        <v>3</v>
      </c>
      <c r="AU424" s="45">
        <f>IFERROR(AT424/AP413,"-")</f>
        <v>3.7267080745341614E-3</v>
      </c>
      <c r="AV424" s="187">
        <f t="shared" si="189"/>
        <v>2760.6666666666665</v>
      </c>
      <c r="AW424" s="199">
        <f t="shared" si="201"/>
        <v>3.4855350296270478E-4</v>
      </c>
      <c r="AX424" s="217"/>
      <c r="BE424" s="277"/>
      <c r="BG424" s="142"/>
      <c r="BH424" s="264"/>
    </row>
    <row r="425" spans="2:60" s="20" customFormat="1">
      <c r="B425" s="381"/>
      <c r="C425" s="383"/>
      <c r="D425" s="383"/>
      <c r="E425" s="371"/>
      <c r="F425" s="371"/>
      <c r="G425" s="228" t="s">
        <v>160</v>
      </c>
      <c r="H425" s="46">
        <v>1408309</v>
      </c>
      <c r="I425" s="45">
        <f>IFERROR(H425/E413,"-")</f>
        <v>3.5144215010449241E-3</v>
      </c>
      <c r="J425" s="46">
        <v>61</v>
      </c>
      <c r="K425" s="45">
        <f>IFERROR(J425/F413,"-")</f>
        <v>0.10463121783876501</v>
      </c>
      <c r="L425" s="187">
        <f t="shared" si="185"/>
        <v>23087.032786885247</v>
      </c>
      <c r="M425" s="199">
        <f t="shared" si="197"/>
        <v>7.0872545602416641E-3</v>
      </c>
      <c r="N425" s="371"/>
      <c r="O425" s="371"/>
      <c r="P425" s="228" t="s">
        <v>160</v>
      </c>
      <c r="Q425" s="46">
        <v>117323</v>
      </c>
      <c r="R425" s="45">
        <f>IFERROR(Q425/N413,"-")</f>
        <v>1.611334871378057E-3</v>
      </c>
      <c r="S425" s="46">
        <v>13</v>
      </c>
      <c r="T425" s="45">
        <f>IFERROR(S425/O413,"-")</f>
        <v>0.13541666666666666</v>
      </c>
      <c r="U425" s="187">
        <f t="shared" si="186"/>
        <v>9024.8461538461543</v>
      </c>
      <c r="V425" s="199">
        <f t="shared" si="198"/>
        <v>1.5103985128383875E-3</v>
      </c>
      <c r="W425" s="371"/>
      <c r="X425" s="371"/>
      <c r="Y425" s="228" t="s">
        <v>160</v>
      </c>
      <c r="Z425" s="46">
        <v>718678</v>
      </c>
      <c r="AA425" s="45">
        <f>IFERROR(Z425/W413,"-")</f>
        <v>2.9114309673603487E-2</v>
      </c>
      <c r="AB425" s="46">
        <v>10</v>
      </c>
      <c r="AC425" s="45">
        <f>IFERROR(AB425/X413,"-")</f>
        <v>0.21739130434782608</v>
      </c>
      <c r="AD425" s="187">
        <f t="shared" si="187"/>
        <v>71867.8</v>
      </c>
      <c r="AE425" s="199">
        <f t="shared" si="199"/>
        <v>1.1618450098756826E-3</v>
      </c>
      <c r="AF425" s="371"/>
      <c r="AG425" s="371"/>
      <c r="AH425" s="228" t="s">
        <v>160</v>
      </c>
      <c r="AI425" s="46">
        <v>414835</v>
      </c>
      <c r="AJ425" s="45">
        <f>IFERROR(AI425/AF413,"-")</f>
        <v>6.3092257493246439E-3</v>
      </c>
      <c r="AK425" s="46">
        <v>12</v>
      </c>
      <c r="AL425" s="45">
        <f>IFERROR(AK425/AG413,"-")</f>
        <v>0.15</v>
      </c>
      <c r="AM425" s="187">
        <f t="shared" si="188"/>
        <v>34569.583333333336</v>
      </c>
      <c r="AN425" s="199">
        <f t="shared" si="200"/>
        <v>1.3942140118508191E-3</v>
      </c>
      <c r="AO425" s="371"/>
      <c r="AP425" s="401"/>
      <c r="AQ425" s="228" t="s">
        <v>160</v>
      </c>
      <c r="AR425" s="46">
        <f t="shared" si="196"/>
        <v>2659145</v>
      </c>
      <c r="AS425" s="45">
        <f>IFERROR(AR425/AO413,"-")</f>
        <v>4.7150540060568917E-3</v>
      </c>
      <c r="AT425" s="46">
        <f t="shared" si="184"/>
        <v>96</v>
      </c>
      <c r="AU425" s="45">
        <f>IFERROR(AT425/AP413,"-")</f>
        <v>0.11925465838509317</v>
      </c>
      <c r="AV425" s="187">
        <f t="shared" si="189"/>
        <v>27699.427083333332</v>
      </c>
      <c r="AW425" s="199">
        <f t="shared" si="201"/>
        <v>1.1153712094806553E-2</v>
      </c>
      <c r="AX425" s="217"/>
      <c r="BE425" s="277"/>
      <c r="BG425" s="142"/>
      <c r="BH425" s="264"/>
    </row>
    <row r="426" spans="2:60" s="20" customFormat="1">
      <c r="B426" s="381"/>
      <c r="C426" s="383"/>
      <c r="D426" s="383"/>
      <c r="E426" s="371"/>
      <c r="F426" s="371"/>
      <c r="G426" s="228" t="s">
        <v>161</v>
      </c>
      <c r="H426" s="46">
        <v>4476689</v>
      </c>
      <c r="I426" s="45">
        <f>IFERROR(H426/E413,"-")</f>
        <v>1.1171534141364787E-2</v>
      </c>
      <c r="J426" s="46">
        <v>54</v>
      </c>
      <c r="K426" s="45">
        <f>IFERROR(J426/F413,"-")</f>
        <v>9.2624356775300176E-2</v>
      </c>
      <c r="L426" s="187">
        <f t="shared" si="185"/>
        <v>82901.648148148146</v>
      </c>
      <c r="M426" s="199">
        <f t="shared" si="197"/>
        <v>6.2739630533286857E-3</v>
      </c>
      <c r="N426" s="371"/>
      <c r="O426" s="371"/>
      <c r="P426" s="228" t="s">
        <v>161</v>
      </c>
      <c r="Q426" s="46">
        <v>379050</v>
      </c>
      <c r="R426" s="45">
        <f>IFERROR(Q426/N413,"-")</f>
        <v>5.2059398668279242E-3</v>
      </c>
      <c r="S426" s="46">
        <v>3</v>
      </c>
      <c r="T426" s="45">
        <f>IFERROR(S426/O413,"-")</f>
        <v>3.125E-2</v>
      </c>
      <c r="U426" s="187">
        <f t="shared" si="186"/>
        <v>126350</v>
      </c>
      <c r="V426" s="199">
        <f t="shared" si="198"/>
        <v>3.4855350296270478E-4</v>
      </c>
      <c r="W426" s="371"/>
      <c r="X426" s="371"/>
      <c r="Y426" s="228" t="s">
        <v>161</v>
      </c>
      <c r="Z426" s="46">
        <v>365257</v>
      </c>
      <c r="AA426" s="45">
        <f>IFERROR(Z426/W413,"-")</f>
        <v>1.4796898483676123E-2</v>
      </c>
      <c r="AB426" s="46">
        <v>1</v>
      </c>
      <c r="AC426" s="45">
        <f>IFERROR(AB426/X413,"-")</f>
        <v>2.1739130434782608E-2</v>
      </c>
      <c r="AD426" s="187">
        <f t="shared" si="187"/>
        <v>365257</v>
      </c>
      <c r="AE426" s="199">
        <f t="shared" si="199"/>
        <v>1.1618450098756825E-4</v>
      </c>
      <c r="AF426" s="371"/>
      <c r="AG426" s="371"/>
      <c r="AH426" s="228" t="s">
        <v>161</v>
      </c>
      <c r="AI426" s="46">
        <v>1635867</v>
      </c>
      <c r="AJ426" s="45">
        <f>IFERROR(AI426/AF413,"-")</f>
        <v>2.4879902127039565E-2</v>
      </c>
      <c r="AK426" s="46">
        <v>17</v>
      </c>
      <c r="AL426" s="45">
        <f>IFERROR(AK426/AG413,"-")</f>
        <v>0.21249999999999999</v>
      </c>
      <c r="AM426" s="187">
        <f t="shared" si="188"/>
        <v>96227.470588235301</v>
      </c>
      <c r="AN426" s="199">
        <f t="shared" si="200"/>
        <v>1.9751365167886602E-3</v>
      </c>
      <c r="AO426" s="371"/>
      <c r="AP426" s="401"/>
      <c r="AQ426" s="228" t="s">
        <v>161</v>
      </c>
      <c r="AR426" s="46">
        <f t="shared" si="196"/>
        <v>6856863</v>
      </c>
      <c r="AS426" s="45">
        <f>IFERROR(AR426/AO413,"-")</f>
        <v>1.2158223548220678E-2</v>
      </c>
      <c r="AT426" s="46">
        <f t="shared" si="184"/>
        <v>75</v>
      </c>
      <c r="AU426" s="45">
        <f>IFERROR(AT426/AP413,"-")</f>
        <v>9.3167701863354033E-2</v>
      </c>
      <c r="AV426" s="187">
        <f t="shared" si="189"/>
        <v>91424.84</v>
      </c>
      <c r="AW426" s="199">
        <f t="shared" si="201"/>
        <v>8.7138375740676201E-3</v>
      </c>
      <c r="AX426" s="217"/>
      <c r="BE426" s="277"/>
      <c r="BG426" s="142"/>
      <c r="BH426" s="264"/>
    </row>
    <row r="427" spans="2:60" s="20" customFormat="1">
      <c r="B427" s="381"/>
      <c r="C427" s="383"/>
      <c r="D427" s="383"/>
      <c r="E427" s="371"/>
      <c r="F427" s="371"/>
      <c r="G427" s="228" t="s">
        <v>162</v>
      </c>
      <c r="H427" s="46">
        <v>1454157</v>
      </c>
      <c r="I427" s="45">
        <f>IFERROR(H427/E413,"-")</f>
        <v>3.628834742016833E-3</v>
      </c>
      <c r="J427" s="46">
        <v>29</v>
      </c>
      <c r="K427" s="45">
        <f>IFERROR(J427/F413,"-")</f>
        <v>4.974271012006861E-2</v>
      </c>
      <c r="L427" s="187">
        <f t="shared" si="185"/>
        <v>50143.34482758621</v>
      </c>
      <c r="M427" s="199">
        <f t="shared" si="197"/>
        <v>3.3693505286394795E-3</v>
      </c>
      <c r="N427" s="371"/>
      <c r="O427" s="371"/>
      <c r="P427" s="228" t="s">
        <v>162</v>
      </c>
      <c r="Q427" s="46">
        <v>86372</v>
      </c>
      <c r="R427" s="45">
        <f>IFERROR(Q427/N413,"-")</f>
        <v>1.1862483529287995E-3</v>
      </c>
      <c r="S427" s="46">
        <v>3</v>
      </c>
      <c r="T427" s="45">
        <f>IFERROR(S427/O413,"-")</f>
        <v>3.125E-2</v>
      </c>
      <c r="U427" s="187">
        <f t="shared" si="186"/>
        <v>28790.666666666668</v>
      </c>
      <c r="V427" s="199">
        <f t="shared" si="198"/>
        <v>3.4855350296270478E-4</v>
      </c>
      <c r="W427" s="371"/>
      <c r="X427" s="371"/>
      <c r="Y427" s="228" t="s">
        <v>162</v>
      </c>
      <c r="Z427" s="46">
        <v>124277</v>
      </c>
      <c r="AA427" s="45">
        <f>IFERROR(Z427/W413,"-")</f>
        <v>5.0345760734382024E-3</v>
      </c>
      <c r="AB427" s="46">
        <v>2</v>
      </c>
      <c r="AC427" s="45">
        <f>IFERROR(AB427/X413,"-")</f>
        <v>4.3478260869565216E-2</v>
      </c>
      <c r="AD427" s="187">
        <f t="shared" si="187"/>
        <v>62138.5</v>
      </c>
      <c r="AE427" s="199">
        <f t="shared" si="199"/>
        <v>2.3236900197513651E-4</v>
      </c>
      <c r="AF427" s="371"/>
      <c r="AG427" s="371"/>
      <c r="AH427" s="228" t="s">
        <v>162</v>
      </c>
      <c r="AI427" s="46">
        <v>329388</v>
      </c>
      <c r="AJ427" s="45">
        <f>IFERROR(AI427/AF413,"-")</f>
        <v>5.009662278058857E-3</v>
      </c>
      <c r="AK427" s="46">
        <v>12</v>
      </c>
      <c r="AL427" s="45">
        <f>IFERROR(AK427/AG413,"-")</f>
        <v>0.15</v>
      </c>
      <c r="AM427" s="187">
        <f t="shared" si="188"/>
        <v>27449</v>
      </c>
      <c r="AN427" s="199">
        <f t="shared" si="200"/>
        <v>1.3942140118508191E-3</v>
      </c>
      <c r="AO427" s="371"/>
      <c r="AP427" s="401"/>
      <c r="AQ427" s="228" t="s">
        <v>162</v>
      </c>
      <c r="AR427" s="46">
        <f t="shared" si="196"/>
        <v>1994194</v>
      </c>
      <c r="AS427" s="45">
        <f>IFERROR(AR427/AO413,"-")</f>
        <v>3.535998378634718E-3</v>
      </c>
      <c r="AT427" s="46">
        <f t="shared" si="184"/>
        <v>46</v>
      </c>
      <c r="AU427" s="45">
        <f>IFERROR(AT427/AP413,"-")</f>
        <v>5.7142857142857141E-2</v>
      </c>
      <c r="AV427" s="187">
        <f t="shared" si="189"/>
        <v>43352.043478260872</v>
      </c>
      <c r="AW427" s="199">
        <f t="shared" si="201"/>
        <v>5.3444870454281397E-3</v>
      </c>
      <c r="AX427" s="217"/>
      <c r="BE427" s="277"/>
      <c r="BG427" s="142"/>
      <c r="BH427" s="264"/>
    </row>
    <row r="428" spans="2:60" s="20" customFormat="1">
      <c r="B428" s="381"/>
      <c r="C428" s="383"/>
      <c r="D428" s="383"/>
      <c r="E428" s="371"/>
      <c r="F428" s="371"/>
      <c r="G428" s="229" t="s">
        <v>163</v>
      </c>
      <c r="H428" s="48">
        <v>450477</v>
      </c>
      <c r="I428" s="47">
        <f>IFERROR(H428/E413,"-")</f>
        <v>1.1241610005518776E-3</v>
      </c>
      <c r="J428" s="48">
        <v>36</v>
      </c>
      <c r="K428" s="47">
        <f>IFERROR(J428/F413,"-")</f>
        <v>6.1749571183533448E-2</v>
      </c>
      <c r="L428" s="188">
        <f t="shared" si="185"/>
        <v>12513.25</v>
      </c>
      <c r="M428" s="200">
        <f t="shared" si="197"/>
        <v>4.1826420355524571E-3</v>
      </c>
      <c r="N428" s="371"/>
      <c r="O428" s="371"/>
      <c r="P428" s="229" t="s">
        <v>163</v>
      </c>
      <c r="Q428" s="48">
        <v>117322</v>
      </c>
      <c r="R428" s="47">
        <f>IFERROR(Q428/N413,"-")</f>
        <v>1.6113211372008594E-3</v>
      </c>
      <c r="S428" s="48">
        <v>8</v>
      </c>
      <c r="T428" s="47">
        <f>IFERROR(S428/O413,"-")</f>
        <v>8.3333333333333329E-2</v>
      </c>
      <c r="U428" s="188">
        <f t="shared" si="186"/>
        <v>14665.25</v>
      </c>
      <c r="V428" s="200">
        <f t="shared" si="198"/>
        <v>9.2947600790054604E-4</v>
      </c>
      <c r="W428" s="371"/>
      <c r="X428" s="371"/>
      <c r="Y428" s="229" t="s">
        <v>163</v>
      </c>
      <c r="Z428" s="48">
        <v>26951</v>
      </c>
      <c r="AA428" s="47">
        <f>IFERROR(Z428/W413,"-")</f>
        <v>1.0918099065412989E-3</v>
      </c>
      <c r="AB428" s="48">
        <v>2</v>
      </c>
      <c r="AC428" s="47">
        <f>IFERROR(AB428/X413,"-")</f>
        <v>4.3478260869565216E-2</v>
      </c>
      <c r="AD428" s="188">
        <f t="shared" si="187"/>
        <v>13475.5</v>
      </c>
      <c r="AE428" s="200">
        <f t="shared" si="199"/>
        <v>2.3236900197513651E-4</v>
      </c>
      <c r="AF428" s="371"/>
      <c r="AG428" s="371"/>
      <c r="AH428" s="229" t="s">
        <v>163</v>
      </c>
      <c r="AI428" s="48">
        <v>89029</v>
      </c>
      <c r="AJ428" s="47">
        <f>IFERROR(AI428/AF413,"-")</f>
        <v>1.3540421112891239E-3</v>
      </c>
      <c r="AK428" s="48">
        <v>9</v>
      </c>
      <c r="AL428" s="47">
        <f>IFERROR(AK428/AG413,"-")</f>
        <v>0.1125</v>
      </c>
      <c r="AM428" s="188">
        <f t="shared" si="188"/>
        <v>9892.1111111111113</v>
      </c>
      <c r="AN428" s="200">
        <f t="shared" si="200"/>
        <v>1.0456605088881143E-3</v>
      </c>
      <c r="AO428" s="371"/>
      <c r="AP428" s="401"/>
      <c r="AQ428" s="229" t="s">
        <v>163</v>
      </c>
      <c r="AR428" s="48">
        <f t="shared" si="196"/>
        <v>683779</v>
      </c>
      <c r="AS428" s="47">
        <f>IFERROR(AR428/AO413,"-")</f>
        <v>1.2124404322470476E-3</v>
      </c>
      <c r="AT428" s="48">
        <f t="shared" si="184"/>
        <v>55</v>
      </c>
      <c r="AU428" s="47">
        <f>IFERROR(AT428/AP413,"-")</f>
        <v>6.8322981366459631E-2</v>
      </c>
      <c r="AV428" s="188">
        <f t="shared" si="189"/>
        <v>12432.345454545455</v>
      </c>
      <c r="AW428" s="200">
        <f t="shared" si="201"/>
        <v>6.390147554316254E-3</v>
      </c>
      <c r="AX428" s="217"/>
      <c r="BE428" s="277"/>
      <c r="BG428" s="142"/>
      <c r="BH428" s="264"/>
    </row>
    <row r="429" spans="2:60" s="20" customFormat="1">
      <c r="B429" s="381"/>
      <c r="C429" s="384"/>
      <c r="D429" s="384"/>
      <c r="E429" s="372"/>
      <c r="F429" s="372"/>
      <c r="G429" s="230" t="s">
        <v>86</v>
      </c>
      <c r="H429" s="49">
        <f>SUM(H413:H428)</f>
        <v>84384373</v>
      </c>
      <c r="I429" s="47">
        <f>IFERROR(H429/E413,"-")</f>
        <v>0.21058038741738835</v>
      </c>
      <c r="J429" s="48">
        <v>458</v>
      </c>
      <c r="K429" s="47">
        <f>IFERROR(J429/F413,"-")</f>
        <v>0.78559176672384223</v>
      </c>
      <c r="L429" s="188">
        <f t="shared" si="185"/>
        <v>184245.3558951965</v>
      </c>
      <c r="M429" s="201">
        <f t="shared" si="197"/>
        <v>5.3212501452306264E-2</v>
      </c>
      <c r="N429" s="372"/>
      <c r="O429" s="372"/>
      <c r="P429" s="230" t="s">
        <v>86</v>
      </c>
      <c r="Q429" s="49">
        <f>SUM(Q413:Q428)</f>
        <v>8931297</v>
      </c>
      <c r="R429" s="47">
        <f>IFERROR(Q429/N413,"-")</f>
        <v>0.12266401560422277</v>
      </c>
      <c r="S429" s="48">
        <v>79</v>
      </c>
      <c r="T429" s="47">
        <f>IFERROR(S429/O413,"-")</f>
        <v>0.82291666666666663</v>
      </c>
      <c r="U429" s="188">
        <f t="shared" si="186"/>
        <v>113054.39240506329</v>
      </c>
      <c r="V429" s="201">
        <f t="shared" si="198"/>
        <v>9.1785755780178918E-3</v>
      </c>
      <c r="W429" s="372"/>
      <c r="X429" s="372"/>
      <c r="Y429" s="230" t="s">
        <v>86</v>
      </c>
      <c r="Z429" s="49">
        <f>SUM(Z413:Z428)</f>
        <v>5162354</v>
      </c>
      <c r="AA429" s="47">
        <f>IFERROR(Z429/W413,"-")</f>
        <v>0.20913172937082483</v>
      </c>
      <c r="AB429" s="48">
        <v>39</v>
      </c>
      <c r="AC429" s="47">
        <f>IFERROR(AB429/X413,"-")</f>
        <v>0.84782608695652173</v>
      </c>
      <c r="AD429" s="188">
        <f t="shared" si="187"/>
        <v>132368.05128205128</v>
      </c>
      <c r="AE429" s="201">
        <f t="shared" si="199"/>
        <v>4.5311955385151622E-3</v>
      </c>
      <c r="AF429" s="372"/>
      <c r="AG429" s="372"/>
      <c r="AH429" s="230" t="s">
        <v>86</v>
      </c>
      <c r="AI429" s="49">
        <f>SUM(AI413:AI428)</f>
        <v>11465608</v>
      </c>
      <c r="AJ429" s="47">
        <f>IFERROR(AI429/AF413,"-")</f>
        <v>0.17438043854848947</v>
      </c>
      <c r="AK429" s="48">
        <v>69</v>
      </c>
      <c r="AL429" s="47">
        <f>IFERROR(AK429/AG413,"-")</f>
        <v>0.86250000000000004</v>
      </c>
      <c r="AM429" s="188">
        <f t="shared" si="188"/>
        <v>166168.23188405798</v>
      </c>
      <c r="AN429" s="201">
        <f t="shared" si="200"/>
        <v>8.0167305681422101E-3</v>
      </c>
      <c r="AO429" s="372"/>
      <c r="AP429" s="402"/>
      <c r="AQ429" s="230" t="s">
        <v>86</v>
      </c>
      <c r="AR429" s="49">
        <f>SUM(AR413:AR428)</f>
        <v>109943632</v>
      </c>
      <c r="AS429" s="47">
        <f>IFERROR(AR429/AO413,"-")</f>
        <v>0.1949461810100783</v>
      </c>
      <c r="AT429" s="48">
        <f t="shared" si="184"/>
        <v>645</v>
      </c>
      <c r="AU429" s="47">
        <f>IFERROR(AT429/AP413,"-")</f>
        <v>0.80124223602484468</v>
      </c>
      <c r="AV429" s="188">
        <f t="shared" si="189"/>
        <v>170455.24341085271</v>
      </c>
      <c r="AW429" s="201">
        <f t="shared" si="201"/>
        <v>7.4939003136981527E-2</v>
      </c>
      <c r="AX429" s="217"/>
      <c r="BE429" s="277"/>
      <c r="BG429" s="142"/>
      <c r="BH429" s="264"/>
    </row>
    <row r="430" spans="2:60" s="20" customFormat="1">
      <c r="B430" s="381">
        <v>26</v>
      </c>
      <c r="C430" s="382" t="s">
        <v>35</v>
      </c>
      <c r="D430" s="385">
        <f>BA30</f>
        <v>121794</v>
      </c>
      <c r="E430" s="380">
        <v>4318209100</v>
      </c>
      <c r="F430" s="380">
        <v>7123</v>
      </c>
      <c r="G430" s="226" t="s">
        <v>149</v>
      </c>
      <c r="H430" s="44">
        <v>86338725</v>
      </c>
      <c r="I430" s="43">
        <f>IFERROR(H430/E430,"-")</f>
        <v>1.9994104731982525E-2</v>
      </c>
      <c r="J430" s="44">
        <v>1213</v>
      </c>
      <c r="K430" s="43">
        <f>IFERROR(J430/F430,"-")</f>
        <v>0.17029341569563386</v>
      </c>
      <c r="L430" s="186">
        <f t="shared" si="185"/>
        <v>71177.844187963725</v>
      </c>
      <c r="M430" s="198">
        <f>IFERROR(J430/$BA$30,0)</f>
        <v>9.9594397096737109E-3</v>
      </c>
      <c r="N430" s="380">
        <v>682125850</v>
      </c>
      <c r="O430" s="380">
        <v>1075</v>
      </c>
      <c r="P430" s="226" t="s">
        <v>149</v>
      </c>
      <c r="Q430" s="44">
        <v>17110537</v>
      </c>
      <c r="R430" s="43">
        <f>IFERROR(Q430/N430,"-")</f>
        <v>2.5084135134301098E-2</v>
      </c>
      <c r="S430" s="44">
        <v>211</v>
      </c>
      <c r="T430" s="43">
        <f>IFERROR(S430/O430,"-")</f>
        <v>0.19627906976744186</v>
      </c>
      <c r="U430" s="186">
        <f t="shared" si="186"/>
        <v>81092.592417061605</v>
      </c>
      <c r="V430" s="198">
        <f>IFERROR(S430/$BA$30,0)</f>
        <v>1.7324334532078755E-3</v>
      </c>
      <c r="W430" s="380">
        <v>468615640</v>
      </c>
      <c r="X430" s="380">
        <v>638</v>
      </c>
      <c r="Y430" s="226" t="s">
        <v>149</v>
      </c>
      <c r="Z430" s="44">
        <v>9885009</v>
      </c>
      <c r="AA430" s="43">
        <f>IFERROR(Z430/W430,"-")</f>
        <v>2.1094065490430493E-2</v>
      </c>
      <c r="AB430" s="44">
        <v>140</v>
      </c>
      <c r="AC430" s="43">
        <f>IFERROR(AB430/X430,"-")</f>
        <v>0.21943573667711599</v>
      </c>
      <c r="AD430" s="186">
        <f t="shared" si="187"/>
        <v>70607.207142857136</v>
      </c>
      <c r="AE430" s="198">
        <f>IFERROR(AB430/$BA$30,0)</f>
        <v>1.1494819120810549E-3</v>
      </c>
      <c r="AF430" s="380">
        <v>807113340</v>
      </c>
      <c r="AG430" s="380">
        <v>1006</v>
      </c>
      <c r="AH430" s="226" t="s">
        <v>149</v>
      </c>
      <c r="AI430" s="44">
        <v>18397483</v>
      </c>
      <c r="AJ430" s="43">
        <f>IFERROR(AI430/AF430,"-")</f>
        <v>2.2794175350886903E-2</v>
      </c>
      <c r="AK430" s="44">
        <v>259</v>
      </c>
      <c r="AL430" s="43">
        <f>IFERROR(AK430/AG430,"-")</f>
        <v>0.25745526838966204</v>
      </c>
      <c r="AM430" s="186">
        <f t="shared" si="188"/>
        <v>71032.752895752899</v>
      </c>
      <c r="AN430" s="198">
        <f>IFERROR(AK430/$BA$30,0)</f>
        <v>2.1265415373499514E-3</v>
      </c>
      <c r="AO430" s="380">
        <f>SUM(E430,N430,W430,AF430)</f>
        <v>6276063930</v>
      </c>
      <c r="AP430" s="400">
        <f>SUM(F430,O430,X430,AG430)</f>
        <v>9842</v>
      </c>
      <c r="AQ430" s="226" t="s">
        <v>149</v>
      </c>
      <c r="AR430" s="44">
        <f t="shared" ref="AR430:AR445" si="202">SUM(H430,Q430,Z430,AI430)</f>
        <v>131731754</v>
      </c>
      <c r="AS430" s="43">
        <f>IFERROR(AR430/AO430,"-")</f>
        <v>2.0989549416524186E-2</v>
      </c>
      <c r="AT430" s="44">
        <f t="shared" si="184"/>
        <v>1823</v>
      </c>
      <c r="AU430" s="43">
        <f>IFERROR(AT430/AP430,"-")</f>
        <v>0.18522657996342207</v>
      </c>
      <c r="AV430" s="186">
        <f t="shared" si="189"/>
        <v>72260.973121228744</v>
      </c>
      <c r="AW430" s="198">
        <f>IFERROR(AT430/$BA$30,0)</f>
        <v>1.4967896612312593E-2</v>
      </c>
      <c r="AX430" s="217"/>
      <c r="BE430" s="277"/>
      <c r="BG430" s="142"/>
      <c r="BH430" s="264"/>
    </row>
    <row r="431" spans="2:60" s="20" customFormat="1">
      <c r="B431" s="381"/>
      <c r="C431" s="383"/>
      <c r="D431" s="383"/>
      <c r="E431" s="371"/>
      <c r="F431" s="371"/>
      <c r="G431" s="227" t="s">
        <v>150</v>
      </c>
      <c r="H431" s="46">
        <v>121997126</v>
      </c>
      <c r="I431" s="45">
        <f>IFERROR(H431/E430,"-")</f>
        <v>2.8251787529232894E-2</v>
      </c>
      <c r="J431" s="46">
        <v>1772</v>
      </c>
      <c r="K431" s="45">
        <f>IFERROR(J431/F430,"-")</f>
        <v>0.24877158500631757</v>
      </c>
      <c r="L431" s="187">
        <f t="shared" si="185"/>
        <v>68847.136568848757</v>
      </c>
      <c r="M431" s="199">
        <f t="shared" ref="M431:M446" si="203">IFERROR(J431/$BA$30,0)</f>
        <v>1.4549156772911638E-2</v>
      </c>
      <c r="N431" s="371"/>
      <c r="O431" s="371"/>
      <c r="P431" s="227" t="s">
        <v>150</v>
      </c>
      <c r="Q431" s="46">
        <v>23541125</v>
      </c>
      <c r="R431" s="45">
        <f>IFERROR(Q431/N430,"-")</f>
        <v>3.4511410174530112E-2</v>
      </c>
      <c r="S431" s="46">
        <v>316</v>
      </c>
      <c r="T431" s="45">
        <f>IFERROR(S431/O430,"-")</f>
        <v>0.29395348837209301</v>
      </c>
      <c r="U431" s="187">
        <f t="shared" si="186"/>
        <v>74497.231012658231</v>
      </c>
      <c r="V431" s="199">
        <f t="shared" ref="V431:V446" si="204">IFERROR(S431/$BA$30,0)</f>
        <v>2.5945448872686668E-3</v>
      </c>
      <c r="W431" s="371"/>
      <c r="X431" s="371"/>
      <c r="Y431" s="227" t="s">
        <v>150</v>
      </c>
      <c r="Z431" s="46">
        <v>14080943</v>
      </c>
      <c r="AA431" s="45">
        <f>IFERROR(Z431/W430,"-")</f>
        <v>3.0047957853049891E-2</v>
      </c>
      <c r="AB431" s="46">
        <v>206</v>
      </c>
      <c r="AC431" s="45">
        <f>IFERROR(AB431/X430,"-")</f>
        <v>0.32288401253918497</v>
      </c>
      <c r="AD431" s="187">
        <f t="shared" si="187"/>
        <v>68354.092233009709</v>
      </c>
      <c r="AE431" s="199">
        <f t="shared" ref="AE431:AE446" si="205">IFERROR(AB431/$BA$30,0)</f>
        <v>1.6913805277764093E-3</v>
      </c>
      <c r="AF431" s="371"/>
      <c r="AG431" s="371"/>
      <c r="AH431" s="227" t="s">
        <v>150</v>
      </c>
      <c r="AI431" s="46">
        <v>20130838</v>
      </c>
      <c r="AJ431" s="45">
        <f>IFERROR(AI431/AF430,"-")</f>
        <v>2.4941773357382496E-2</v>
      </c>
      <c r="AK431" s="46">
        <v>315</v>
      </c>
      <c r="AL431" s="45">
        <f>IFERROR(AK431/AG430,"-")</f>
        <v>0.31312127236580517</v>
      </c>
      <c r="AM431" s="187">
        <f t="shared" si="188"/>
        <v>63907.422222222223</v>
      </c>
      <c r="AN431" s="199">
        <f t="shared" ref="AN431:AN446" si="206">IFERROR(AK431/$BA$30,0)</f>
        <v>2.5863343021823733E-3</v>
      </c>
      <c r="AO431" s="371"/>
      <c r="AP431" s="401"/>
      <c r="AQ431" s="227" t="s">
        <v>150</v>
      </c>
      <c r="AR431" s="46">
        <f t="shared" si="202"/>
        <v>179750032</v>
      </c>
      <c r="AS431" s="45">
        <f>IFERROR(AR431/AO430,"-")</f>
        <v>2.8640567400976109E-2</v>
      </c>
      <c r="AT431" s="46">
        <f t="shared" si="184"/>
        <v>2609</v>
      </c>
      <c r="AU431" s="45">
        <f>IFERROR(AT431/AP430,"-")</f>
        <v>0.26508839666734402</v>
      </c>
      <c r="AV431" s="187">
        <f t="shared" si="189"/>
        <v>68896.141050210805</v>
      </c>
      <c r="AW431" s="199">
        <f t="shared" ref="AW431:AW446" si="207">IFERROR(AT431/$BA$30,0)</f>
        <v>2.1421416490139088E-2</v>
      </c>
      <c r="AX431" s="217"/>
      <c r="BE431" s="277"/>
      <c r="BG431" s="142"/>
      <c r="BH431" s="264"/>
    </row>
    <row r="432" spans="2:60" s="20" customFormat="1">
      <c r="B432" s="381"/>
      <c r="C432" s="383"/>
      <c r="D432" s="383"/>
      <c r="E432" s="371"/>
      <c r="F432" s="371"/>
      <c r="G432" s="228" t="s">
        <v>151</v>
      </c>
      <c r="H432" s="46">
        <v>88323155</v>
      </c>
      <c r="I432" s="45">
        <f>IFERROR(H432/E430,"-")</f>
        <v>2.0453654039124691E-2</v>
      </c>
      <c r="J432" s="46">
        <v>2054</v>
      </c>
      <c r="K432" s="45">
        <f>IFERROR(J432/F430,"-")</f>
        <v>0.28836164537414011</v>
      </c>
      <c r="L432" s="187">
        <f t="shared" si="185"/>
        <v>43000.562317429409</v>
      </c>
      <c r="M432" s="199">
        <f t="shared" si="203"/>
        <v>1.6864541767246333E-2</v>
      </c>
      <c r="N432" s="371"/>
      <c r="O432" s="371"/>
      <c r="P432" s="228" t="s">
        <v>151</v>
      </c>
      <c r="Q432" s="46">
        <v>13441744</v>
      </c>
      <c r="R432" s="45">
        <f>IFERROR(Q432/N430,"-")</f>
        <v>1.9705665750682225E-2</v>
      </c>
      <c r="S432" s="46">
        <v>322</v>
      </c>
      <c r="T432" s="45">
        <f>IFERROR(S432/O430,"-")</f>
        <v>0.29953488372093023</v>
      </c>
      <c r="U432" s="187">
        <f t="shared" si="186"/>
        <v>41744.546583850934</v>
      </c>
      <c r="V432" s="199">
        <f t="shared" si="204"/>
        <v>2.6438083977864263E-3</v>
      </c>
      <c r="W432" s="371"/>
      <c r="X432" s="371"/>
      <c r="Y432" s="228" t="s">
        <v>151</v>
      </c>
      <c r="Z432" s="46">
        <v>8604263</v>
      </c>
      <c r="AA432" s="45">
        <f>IFERROR(Z432/W430,"-")</f>
        <v>1.8361023972652726E-2</v>
      </c>
      <c r="AB432" s="46">
        <v>201</v>
      </c>
      <c r="AC432" s="45">
        <f>IFERROR(AB432/X430,"-")</f>
        <v>0.31504702194357365</v>
      </c>
      <c r="AD432" s="187">
        <f t="shared" si="187"/>
        <v>42807.278606965177</v>
      </c>
      <c r="AE432" s="199">
        <f t="shared" si="205"/>
        <v>1.6503276023449431E-3</v>
      </c>
      <c r="AF432" s="371"/>
      <c r="AG432" s="371"/>
      <c r="AH432" s="228" t="s">
        <v>151</v>
      </c>
      <c r="AI432" s="46">
        <v>12207836</v>
      </c>
      <c r="AJ432" s="45">
        <f>IFERROR(AI432/AF430,"-")</f>
        <v>1.5125305697462515E-2</v>
      </c>
      <c r="AK432" s="46">
        <v>297</v>
      </c>
      <c r="AL432" s="45">
        <f>IFERROR(AK432/AG430,"-")</f>
        <v>0.2952286282306163</v>
      </c>
      <c r="AM432" s="187">
        <f t="shared" si="188"/>
        <v>41103.824915824916</v>
      </c>
      <c r="AN432" s="199">
        <f t="shared" si="206"/>
        <v>2.4385437706290949E-3</v>
      </c>
      <c r="AO432" s="371"/>
      <c r="AP432" s="401"/>
      <c r="AQ432" s="228" t="s">
        <v>151</v>
      </c>
      <c r="AR432" s="46">
        <f t="shared" si="202"/>
        <v>122576998</v>
      </c>
      <c r="AS432" s="45">
        <f>IFERROR(AR432/AO430,"-")</f>
        <v>1.9530871477276363E-2</v>
      </c>
      <c r="AT432" s="46">
        <f t="shared" si="184"/>
        <v>2874</v>
      </c>
      <c r="AU432" s="45">
        <f>IFERROR(AT432/AP430,"-")</f>
        <v>0.29201381832960782</v>
      </c>
      <c r="AV432" s="187">
        <f t="shared" si="189"/>
        <v>42650.31245650661</v>
      </c>
      <c r="AW432" s="199">
        <f t="shared" si="207"/>
        <v>2.3597221538006797E-2</v>
      </c>
      <c r="AX432" s="217"/>
      <c r="BE432" s="277"/>
      <c r="BG432" s="142"/>
      <c r="BH432" s="264"/>
    </row>
    <row r="433" spans="2:60" s="20" customFormat="1">
      <c r="B433" s="381"/>
      <c r="C433" s="383"/>
      <c r="D433" s="383"/>
      <c r="E433" s="371"/>
      <c r="F433" s="371"/>
      <c r="G433" s="228" t="s">
        <v>152</v>
      </c>
      <c r="H433" s="46">
        <v>22743425</v>
      </c>
      <c r="I433" s="45">
        <f>IFERROR(H433/E430,"-")</f>
        <v>5.2668651455530487E-3</v>
      </c>
      <c r="J433" s="46">
        <v>298</v>
      </c>
      <c r="K433" s="45">
        <f>IFERROR(J433/F430,"-")</f>
        <v>4.1836304927699006E-2</v>
      </c>
      <c r="L433" s="187">
        <f t="shared" si="185"/>
        <v>76320.218120805366</v>
      </c>
      <c r="M433" s="199">
        <f t="shared" si="203"/>
        <v>2.4467543557153883E-3</v>
      </c>
      <c r="N433" s="371"/>
      <c r="O433" s="371"/>
      <c r="P433" s="228" t="s">
        <v>152</v>
      </c>
      <c r="Q433" s="46">
        <v>5588091</v>
      </c>
      <c r="R433" s="45">
        <f>IFERROR(Q433/N430,"-")</f>
        <v>8.1921701105448497E-3</v>
      </c>
      <c r="S433" s="46">
        <v>54</v>
      </c>
      <c r="T433" s="45">
        <f>IFERROR(S433/O430,"-")</f>
        <v>5.0232558139534887E-2</v>
      </c>
      <c r="U433" s="187">
        <f t="shared" si="186"/>
        <v>103483.16666666667</v>
      </c>
      <c r="V433" s="199">
        <f t="shared" si="204"/>
        <v>4.4337159465983545E-4</v>
      </c>
      <c r="W433" s="371"/>
      <c r="X433" s="371"/>
      <c r="Y433" s="228" t="s">
        <v>152</v>
      </c>
      <c r="Z433" s="46">
        <v>1985996</v>
      </c>
      <c r="AA433" s="45">
        <f>IFERROR(Z433/W430,"-")</f>
        <v>4.2380062261686358E-3</v>
      </c>
      <c r="AB433" s="46">
        <v>31</v>
      </c>
      <c r="AC433" s="45">
        <f>IFERROR(AB433/X430,"-")</f>
        <v>4.8589341692789965E-2</v>
      </c>
      <c r="AD433" s="187">
        <f t="shared" si="187"/>
        <v>64064.387096774197</v>
      </c>
      <c r="AE433" s="199">
        <f t="shared" si="205"/>
        <v>2.5452813767509074E-4</v>
      </c>
      <c r="AF433" s="371"/>
      <c r="AG433" s="371"/>
      <c r="AH433" s="228" t="s">
        <v>152</v>
      </c>
      <c r="AI433" s="46">
        <v>1234059</v>
      </c>
      <c r="AJ433" s="45">
        <f>IFERROR(AI433/AF430,"-")</f>
        <v>1.5289785694782346E-3</v>
      </c>
      <c r="AK433" s="46">
        <v>59</v>
      </c>
      <c r="AL433" s="45">
        <f>IFERROR(AK433/AG430,"-")</f>
        <v>5.8648111332007952E-2</v>
      </c>
      <c r="AM433" s="187">
        <f t="shared" si="188"/>
        <v>20916.254237288136</v>
      </c>
      <c r="AN433" s="199">
        <f t="shared" si="206"/>
        <v>4.8442452009130169E-4</v>
      </c>
      <c r="AO433" s="371"/>
      <c r="AP433" s="401"/>
      <c r="AQ433" s="228" t="s">
        <v>152</v>
      </c>
      <c r="AR433" s="46">
        <f t="shared" si="202"/>
        <v>31551571</v>
      </c>
      <c r="AS433" s="45">
        <f>IFERROR(AR433/AO430,"-")</f>
        <v>5.0272864253631021E-3</v>
      </c>
      <c r="AT433" s="46">
        <f t="shared" si="184"/>
        <v>442</v>
      </c>
      <c r="AU433" s="45">
        <f>IFERROR(AT433/AP430,"-")</f>
        <v>4.4909571225360698E-2</v>
      </c>
      <c r="AV433" s="187">
        <f t="shared" si="189"/>
        <v>71383.644796380089</v>
      </c>
      <c r="AW433" s="199">
        <f t="shared" si="207"/>
        <v>3.629078608141616E-3</v>
      </c>
      <c r="AX433" s="217"/>
      <c r="BE433" s="277"/>
      <c r="BG433" s="142"/>
      <c r="BH433" s="264"/>
    </row>
    <row r="434" spans="2:60" s="20" customFormat="1">
      <c r="B434" s="381"/>
      <c r="C434" s="383"/>
      <c r="D434" s="383"/>
      <c r="E434" s="371"/>
      <c r="F434" s="371"/>
      <c r="G434" s="228" t="s">
        <v>153</v>
      </c>
      <c r="H434" s="46">
        <v>112407359</v>
      </c>
      <c r="I434" s="45">
        <f>IFERROR(H434/E430,"-")</f>
        <v>2.6031013412481579E-2</v>
      </c>
      <c r="J434" s="46">
        <v>2332</v>
      </c>
      <c r="K434" s="45">
        <f>IFERROR(J434/F430,"-")</f>
        <v>0.32739014460199356</v>
      </c>
      <c r="L434" s="187">
        <f t="shared" si="185"/>
        <v>48202.12650085763</v>
      </c>
      <c r="M434" s="199">
        <f t="shared" si="203"/>
        <v>1.9147084421235857E-2</v>
      </c>
      <c r="N434" s="371"/>
      <c r="O434" s="371"/>
      <c r="P434" s="228" t="s">
        <v>153</v>
      </c>
      <c r="Q434" s="46">
        <v>17831979</v>
      </c>
      <c r="R434" s="45">
        <f>IFERROR(Q434/N430,"-")</f>
        <v>2.6141772812157755E-2</v>
      </c>
      <c r="S434" s="46">
        <v>377</v>
      </c>
      <c r="T434" s="45">
        <f>IFERROR(S434/O430,"-")</f>
        <v>0.35069767441860467</v>
      </c>
      <c r="U434" s="187">
        <f t="shared" si="186"/>
        <v>47299.679045092838</v>
      </c>
      <c r="V434" s="199">
        <f t="shared" si="204"/>
        <v>3.0953905775325551E-3</v>
      </c>
      <c r="W434" s="371"/>
      <c r="X434" s="371"/>
      <c r="Y434" s="228" t="s">
        <v>153</v>
      </c>
      <c r="Z434" s="46">
        <v>21784187</v>
      </c>
      <c r="AA434" s="45">
        <f>IFERROR(Z434/W430,"-")</f>
        <v>4.6486256839400407E-2</v>
      </c>
      <c r="AB434" s="46">
        <v>241</v>
      </c>
      <c r="AC434" s="45">
        <f>IFERROR(AB434/X430,"-")</f>
        <v>0.37774294670846392</v>
      </c>
      <c r="AD434" s="187">
        <f t="shared" si="187"/>
        <v>90390.817427385889</v>
      </c>
      <c r="AE434" s="199">
        <f t="shared" si="205"/>
        <v>1.978751005796673E-3</v>
      </c>
      <c r="AF434" s="371"/>
      <c r="AG434" s="371"/>
      <c r="AH434" s="228" t="s">
        <v>153</v>
      </c>
      <c r="AI434" s="46">
        <v>14766112</v>
      </c>
      <c r="AJ434" s="45">
        <f>IFERROR(AI434/AF430,"-")</f>
        <v>1.8294967098425111E-2</v>
      </c>
      <c r="AK434" s="46">
        <v>384</v>
      </c>
      <c r="AL434" s="45">
        <f>IFERROR(AK434/AG430,"-")</f>
        <v>0.38170974155069581</v>
      </c>
      <c r="AM434" s="187">
        <f t="shared" si="188"/>
        <v>38453.416666666664</v>
      </c>
      <c r="AN434" s="199">
        <f t="shared" si="206"/>
        <v>3.1528646731366077E-3</v>
      </c>
      <c r="AO434" s="371"/>
      <c r="AP434" s="401"/>
      <c r="AQ434" s="228" t="s">
        <v>153</v>
      </c>
      <c r="AR434" s="46">
        <f t="shared" si="202"/>
        <v>166789637</v>
      </c>
      <c r="AS434" s="45">
        <f>IFERROR(AR434/AO430,"-")</f>
        <v>2.6575515938060242E-2</v>
      </c>
      <c r="AT434" s="46">
        <f t="shared" si="184"/>
        <v>3334</v>
      </c>
      <c r="AU434" s="45">
        <f>IFERROR(AT434/AP430,"-")</f>
        <v>0.33875228612070718</v>
      </c>
      <c r="AV434" s="187">
        <f t="shared" si="189"/>
        <v>50026.885722855426</v>
      </c>
      <c r="AW434" s="199">
        <f t="shared" si="207"/>
        <v>2.7374090677701694E-2</v>
      </c>
      <c r="AX434" s="217"/>
      <c r="BE434" s="277"/>
      <c r="BG434" s="142"/>
      <c r="BH434" s="264"/>
    </row>
    <row r="435" spans="2:60" s="20" customFormat="1">
      <c r="B435" s="381"/>
      <c r="C435" s="383"/>
      <c r="D435" s="383"/>
      <c r="E435" s="371"/>
      <c r="F435" s="371"/>
      <c r="G435" s="228" t="s">
        <v>154</v>
      </c>
      <c r="H435" s="46">
        <v>160734876</v>
      </c>
      <c r="I435" s="45">
        <f>IFERROR(H435/E430,"-")</f>
        <v>3.7222578221142652E-2</v>
      </c>
      <c r="J435" s="46">
        <v>2518</v>
      </c>
      <c r="K435" s="45">
        <f>IFERROR(J435/F430,"-")</f>
        <v>0.35350273761055734</v>
      </c>
      <c r="L435" s="187">
        <f t="shared" si="185"/>
        <v>63834.34312946783</v>
      </c>
      <c r="M435" s="199">
        <f t="shared" si="203"/>
        <v>2.0674253247286403E-2</v>
      </c>
      <c r="N435" s="371"/>
      <c r="O435" s="371"/>
      <c r="P435" s="228" t="s">
        <v>154</v>
      </c>
      <c r="Q435" s="46">
        <v>32010616</v>
      </c>
      <c r="R435" s="45">
        <f>IFERROR(Q435/N430,"-")</f>
        <v>4.6927727486064337E-2</v>
      </c>
      <c r="S435" s="46">
        <v>438</v>
      </c>
      <c r="T435" s="45">
        <f>IFERROR(S435/O430,"-")</f>
        <v>0.40744186046511627</v>
      </c>
      <c r="U435" s="187">
        <f t="shared" si="186"/>
        <v>73083.598173515988</v>
      </c>
      <c r="V435" s="199">
        <f t="shared" si="204"/>
        <v>3.5962362677964431E-3</v>
      </c>
      <c r="W435" s="371"/>
      <c r="X435" s="371"/>
      <c r="Y435" s="228" t="s">
        <v>154</v>
      </c>
      <c r="Z435" s="46">
        <v>18166692</v>
      </c>
      <c r="AA435" s="45">
        <f>IFERROR(Z435/W430,"-")</f>
        <v>3.8766721486290984E-2</v>
      </c>
      <c r="AB435" s="46">
        <v>267</v>
      </c>
      <c r="AC435" s="45">
        <f>IFERROR(AB435/X430,"-")</f>
        <v>0.41849529780564265</v>
      </c>
      <c r="AD435" s="187">
        <f t="shared" si="187"/>
        <v>68040.044943820219</v>
      </c>
      <c r="AE435" s="199">
        <f t="shared" si="205"/>
        <v>2.1922262180402974E-3</v>
      </c>
      <c r="AF435" s="371"/>
      <c r="AG435" s="371"/>
      <c r="AH435" s="228" t="s">
        <v>154</v>
      </c>
      <c r="AI435" s="46">
        <v>31476213</v>
      </c>
      <c r="AJ435" s="45">
        <f>IFERROR(AI435/AF430,"-")</f>
        <v>3.8998504224945656E-2</v>
      </c>
      <c r="AK435" s="46">
        <v>420</v>
      </c>
      <c r="AL435" s="45">
        <f>IFERROR(AK435/AG430,"-")</f>
        <v>0.41749502982107356</v>
      </c>
      <c r="AM435" s="187">
        <f t="shared" si="188"/>
        <v>74943.364285714284</v>
      </c>
      <c r="AN435" s="199">
        <f t="shared" si="206"/>
        <v>3.4484457362431646E-3</v>
      </c>
      <c r="AO435" s="371"/>
      <c r="AP435" s="401"/>
      <c r="AQ435" s="228" t="s">
        <v>154</v>
      </c>
      <c r="AR435" s="46">
        <f t="shared" si="202"/>
        <v>242388397</v>
      </c>
      <c r="AS435" s="45">
        <f>IFERROR(AR435/AO430,"-")</f>
        <v>3.8621084760046415E-2</v>
      </c>
      <c r="AT435" s="46">
        <f t="shared" si="184"/>
        <v>3643</v>
      </c>
      <c r="AU435" s="45">
        <f>IFERROR(AT435/AP430,"-")</f>
        <v>0.37014834383255435</v>
      </c>
      <c r="AV435" s="187">
        <f t="shared" si="189"/>
        <v>66535.382102662639</v>
      </c>
      <c r="AW435" s="199">
        <f t="shared" si="207"/>
        <v>2.9911161469366308E-2</v>
      </c>
      <c r="AX435" s="217"/>
      <c r="BE435" s="277"/>
      <c r="BG435" s="142"/>
      <c r="BH435" s="264"/>
    </row>
    <row r="436" spans="2:60" s="20" customFormat="1">
      <c r="B436" s="381"/>
      <c r="C436" s="383"/>
      <c r="D436" s="383"/>
      <c r="E436" s="371"/>
      <c r="F436" s="371"/>
      <c r="G436" s="228" t="s">
        <v>155</v>
      </c>
      <c r="H436" s="46">
        <v>88080549</v>
      </c>
      <c r="I436" s="45">
        <f>IFERROR(H436/E430,"-")</f>
        <v>2.0397471951971943E-2</v>
      </c>
      <c r="J436" s="46">
        <v>608</v>
      </c>
      <c r="K436" s="45">
        <f>IFERROR(J436/F430,"-")</f>
        <v>8.5357293275305349E-2</v>
      </c>
      <c r="L436" s="187">
        <f t="shared" si="185"/>
        <v>144869.32401315789</v>
      </c>
      <c r="M436" s="199">
        <f t="shared" si="203"/>
        <v>4.9920357324662957E-3</v>
      </c>
      <c r="N436" s="371"/>
      <c r="O436" s="371"/>
      <c r="P436" s="228" t="s">
        <v>155</v>
      </c>
      <c r="Q436" s="46">
        <v>17764438</v>
      </c>
      <c r="R436" s="45">
        <f>IFERROR(Q436/N430,"-")</f>
        <v>2.604275735921751E-2</v>
      </c>
      <c r="S436" s="46">
        <v>113</v>
      </c>
      <c r="T436" s="45">
        <f>IFERROR(S436/O430,"-")</f>
        <v>0.10511627906976745</v>
      </c>
      <c r="U436" s="187">
        <f t="shared" si="186"/>
        <v>157207.41592920353</v>
      </c>
      <c r="V436" s="199">
        <f t="shared" si="204"/>
        <v>9.2779611475113713E-4</v>
      </c>
      <c r="W436" s="371"/>
      <c r="X436" s="371"/>
      <c r="Y436" s="228" t="s">
        <v>155</v>
      </c>
      <c r="Z436" s="46">
        <v>12106051</v>
      </c>
      <c r="AA436" s="45">
        <f>IFERROR(Z436/W430,"-")</f>
        <v>2.5833646952116238E-2</v>
      </c>
      <c r="AB436" s="46">
        <v>70</v>
      </c>
      <c r="AC436" s="45">
        <f>IFERROR(AB436/X430,"-")</f>
        <v>0.109717868338558</v>
      </c>
      <c r="AD436" s="187">
        <f t="shared" si="187"/>
        <v>172943.58571428573</v>
      </c>
      <c r="AE436" s="199">
        <f t="shared" si="205"/>
        <v>5.7474095604052747E-4</v>
      </c>
      <c r="AF436" s="371"/>
      <c r="AG436" s="371"/>
      <c r="AH436" s="228" t="s">
        <v>155</v>
      </c>
      <c r="AI436" s="46">
        <v>27105373</v>
      </c>
      <c r="AJ436" s="45">
        <f>IFERROR(AI436/AF430,"-")</f>
        <v>3.3583106184318548E-2</v>
      </c>
      <c r="AK436" s="46">
        <v>133</v>
      </c>
      <c r="AL436" s="45">
        <f>IFERROR(AK436/AG430,"-")</f>
        <v>0.13220675944333996</v>
      </c>
      <c r="AM436" s="187">
        <f t="shared" si="188"/>
        <v>203799.79699248119</v>
      </c>
      <c r="AN436" s="199">
        <f t="shared" si="206"/>
        <v>1.0920078164770022E-3</v>
      </c>
      <c r="AO436" s="371"/>
      <c r="AP436" s="401"/>
      <c r="AQ436" s="228" t="s">
        <v>155</v>
      </c>
      <c r="AR436" s="46">
        <f t="shared" si="202"/>
        <v>145056411</v>
      </c>
      <c r="AS436" s="45">
        <f>IFERROR(AR436/AO430,"-")</f>
        <v>2.3112640759859183E-2</v>
      </c>
      <c r="AT436" s="46">
        <f t="shared" si="184"/>
        <v>924</v>
      </c>
      <c r="AU436" s="45">
        <f>IFERROR(AT436/AP430,"-")</f>
        <v>9.388335704125178E-2</v>
      </c>
      <c r="AV436" s="187">
        <f t="shared" si="189"/>
        <v>156987.4577922078</v>
      </c>
      <c r="AW436" s="199">
        <f t="shared" si="207"/>
        <v>7.586580619734962E-3</v>
      </c>
      <c r="AX436" s="217"/>
      <c r="BE436" s="277"/>
      <c r="BG436" s="142"/>
      <c r="BH436" s="264"/>
    </row>
    <row r="437" spans="2:60" s="20" customFormat="1">
      <c r="B437" s="381"/>
      <c r="C437" s="383"/>
      <c r="D437" s="383"/>
      <c r="E437" s="371"/>
      <c r="F437" s="371"/>
      <c r="G437" s="228" t="s">
        <v>165</v>
      </c>
      <c r="H437" s="46">
        <v>7121</v>
      </c>
      <c r="I437" s="45">
        <f>IFERROR(H437/E430,"-")</f>
        <v>1.6490632656023999E-6</v>
      </c>
      <c r="J437" s="46">
        <v>3</v>
      </c>
      <c r="K437" s="45">
        <f>IFERROR(J437/F430,"-")</f>
        <v>4.2117085497683559E-4</v>
      </c>
      <c r="L437" s="187">
        <f t="shared" si="185"/>
        <v>2373.6666666666665</v>
      </c>
      <c r="M437" s="199">
        <f t="shared" si="203"/>
        <v>2.4631755258879747E-5</v>
      </c>
      <c r="N437" s="371"/>
      <c r="O437" s="371"/>
      <c r="P437" s="228" t="s">
        <v>165</v>
      </c>
      <c r="Q437" s="46">
        <v>2617</v>
      </c>
      <c r="R437" s="45">
        <f>IFERROR(Q437/N430,"-")</f>
        <v>3.8365354428365383E-6</v>
      </c>
      <c r="S437" s="46">
        <v>2</v>
      </c>
      <c r="T437" s="45">
        <f>IFERROR(S437/O430,"-")</f>
        <v>1.8604651162790699E-3</v>
      </c>
      <c r="U437" s="187">
        <f t="shared" si="186"/>
        <v>1308.5</v>
      </c>
      <c r="V437" s="199">
        <f t="shared" si="204"/>
        <v>1.6421170172586499E-5</v>
      </c>
      <c r="W437" s="371"/>
      <c r="X437" s="371"/>
      <c r="Y437" s="228" t="s">
        <v>165</v>
      </c>
      <c r="Z437" s="46">
        <v>740</v>
      </c>
      <c r="AA437" s="45">
        <f>IFERROR(Z437/W430,"-")</f>
        <v>1.5791192969999891E-6</v>
      </c>
      <c r="AB437" s="46">
        <v>1</v>
      </c>
      <c r="AC437" s="45">
        <f>IFERROR(AB437/X430,"-")</f>
        <v>1.567398119122257E-3</v>
      </c>
      <c r="AD437" s="187">
        <f t="shared" si="187"/>
        <v>740</v>
      </c>
      <c r="AE437" s="199">
        <f t="shared" si="205"/>
        <v>8.2105850862932497E-6</v>
      </c>
      <c r="AF437" s="371"/>
      <c r="AG437" s="371"/>
      <c r="AH437" s="228" t="s">
        <v>165</v>
      </c>
      <c r="AI437" s="46">
        <v>576</v>
      </c>
      <c r="AJ437" s="45">
        <f>IFERROR(AI437/AF430,"-")</f>
        <v>7.1365441686294019E-7</v>
      </c>
      <c r="AK437" s="46">
        <v>1</v>
      </c>
      <c r="AL437" s="45">
        <f>IFERROR(AK437/AG430,"-")</f>
        <v>9.9403578528827028E-4</v>
      </c>
      <c r="AM437" s="187">
        <f t="shared" si="188"/>
        <v>576</v>
      </c>
      <c r="AN437" s="199">
        <f t="shared" si="206"/>
        <v>8.2105850862932497E-6</v>
      </c>
      <c r="AO437" s="371"/>
      <c r="AP437" s="401"/>
      <c r="AQ437" s="228" t="s">
        <v>165</v>
      </c>
      <c r="AR437" s="46">
        <f t="shared" si="202"/>
        <v>11054</v>
      </c>
      <c r="AS437" s="45">
        <f>IFERROR(AR437/AO430,"-")</f>
        <v>1.7612949968787205E-6</v>
      </c>
      <c r="AT437" s="46">
        <f t="shared" si="184"/>
        <v>7</v>
      </c>
      <c r="AU437" s="45">
        <f>IFERROR(AT437/AP430,"-")</f>
        <v>7.1123755334281653E-4</v>
      </c>
      <c r="AV437" s="187">
        <f t="shared" si="189"/>
        <v>1579.1428571428571</v>
      </c>
      <c r="AW437" s="199">
        <f t="shared" si="207"/>
        <v>5.7474095604052743E-5</v>
      </c>
      <c r="AX437" s="217"/>
      <c r="BE437" s="277"/>
      <c r="BG437" s="142"/>
      <c r="BH437" s="264"/>
    </row>
    <row r="438" spans="2:60" s="20" customFormat="1">
      <c r="B438" s="381"/>
      <c r="C438" s="383"/>
      <c r="D438" s="383"/>
      <c r="E438" s="371"/>
      <c r="F438" s="371"/>
      <c r="G438" s="228" t="s">
        <v>156</v>
      </c>
      <c r="H438" s="46">
        <v>1549878</v>
      </c>
      <c r="I438" s="45">
        <f>IFERROR(H438/E430,"-")</f>
        <v>3.5891684819060752E-4</v>
      </c>
      <c r="J438" s="46">
        <v>66</v>
      </c>
      <c r="K438" s="45">
        <f>IFERROR(J438/F430,"-")</f>
        <v>9.2657588094903834E-3</v>
      </c>
      <c r="L438" s="187">
        <f t="shared" si="185"/>
        <v>23483</v>
      </c>
      <c r="M438" s="199">
        <f t="shared" si="203"/>
        <v>5.4189861569535448E-4</v>
      </c>
      <c r="N438" s="371"/>
      <c r="O438" s="371"/>
      <c r="P438" s="228" t="s">
        <v>156</v>
      </c>
      <c r="Q438" s="46">
        <v>264959</v>
      </c>
      <c r="R438" s="45">
        <f>IFERROR(Q438/N430,"-")</f>
        <v>3.8843125502427449E-4</v>
      </c>
      <c r="S438" s="46">
        <v>14</v>
      </c>
      <c r="T438" s="45">
        <f>IFERROR(S438/O430,"-")</f>
        <v>1.3023255813953489E-2</v>
      </c>
      <c r="U438" s="187">
        <f t="shared" si="186"/>
        <v>18925.642857142859</v>
      </c>
      <c r="V438" s="199">
        <f t="shared" si="204"/>
        <v>1.1494819120810549E-4</v>
      </c>
      <c r="W438" s="371"/>
      <c r="X438" s="371"/>
      <c r="Y438" s="228" t="s">
        <v>156</v>
      </c>
      <c r="Z438" s="46">
        <v>183756</v>
      </c>
      <c r="AA438" s="45">
        <f>IFERROR(Z438/W430,"-")</f>
        <v>3.9212519667504057E-4</v>
      </c>
      <c r="AB438" s="46">
        <v>8</v>
      </c>
      <c r="AC438" s="45">
        <f>IFERROR(AB438/X430,"-")</f>
        <v>1.2539184952978056E-2</v>
      </c>
      <c r="AD438" s="187">
        <f t="shared" si="187"/>
        <v>22969.5</v>
      </c>
      <c r="AE438" s="199">
        <f t="shared" si="205"/>
        <v>6.5684680690345998E-5</v>
      </c>
      <c r="AF438" s="371"/>
      <c r="AG438" s="371"/>
      <c r="AH438" s="228" t="s">
        <v>156</v>
      </c>
      <c r="AI438" s="46">
        <v>201698</v>
      </c>
      <c r="AJ438" s="45">
        <f>IFERROR(AI438/AF430,"-")</f>
        <v>2.4990046627156476E-4</v>
      </c>
      <c r="AK438" s="46">
        <v>6</v>
      </c>
      <c r="AL438" s="45">
        <f>IFERROR(AK438/AG430,"-")</f>
        <v>5.9642147117296221E-3</v>
      </c>
      <c r="AM438" s="187">
        <f t="shared" si="188"/>
        <v>33616.333333333336</v>
      </c>
      <c r="AN438" s="199">
        <f t="shared" si="206"/>
        <v>4.9263510517759495E-5</v>
      </c>
      <c r="AO438" s="371"/>
      <c r="AP438" s="401"/>
      <c r="AQ438" s="228" t="s">
        <v>156</v>
      </c>
      <c r="AR438" s="46">
        <f t="shared" si="202"/>
        <v>2200291</v>
      </c>
      <c r="AS438" s="45">
        <f>IFERROR(AR438/AO430,"-")</f>
        <v>3.5058454224509467E-4</v>
      </c>
      <c r="AT438" s="46">
        <f t="shared" si="184"/>
        <v>94</v>
      </c>
      <c r="AU438" s="45">
        <f>IFERROR(AT438/AP430,"-")</f>
        <v>9.5509042877463934E-3</v>
      </c>
      <c r="AV438" s="187">
        <f t="shared" si="189"/>
        <v>23407.351063829788</v>
      </c>
      <c r="AW438" s="199">
        <f t="shared" si="207"/>
        <v>7.7179499811156542E-4</v>
      </c>
      <c r="AX438" s="217"/>
      <c r="BE438" s="277"/>
      <c r="BG438" s="142"/>
      <c r="BH438" s="264"/>
    </row>
    <row r="439" spans="2:60" s="20" customFormat="1">
      <c r="B439" s="381"/>
      <c r="C439" s="383"/>
      <c r="D439" s="383"/>
      <c r="E439" s="371"/>
      <c r="F439" s="371"/>
      <c r="G439" s="228" t="s">
        <v>157</v>
      </c>
      <c r="H439" s="46">
        <v>2582931</v>
      </c>
      <c r="I439" s="45">
        <f>IFERROR(H439/E430,"-")</f>
        <v>5.9814866306497289E-4</v>
      </c>
      <c r="J439" s="46">
        <v>246</v>
      </c>
      <c r="K439" s="45">
        <f>IFERROR(J439/F430,"-")</f>
        <v>3.4536010108100521E-2</v>
      </c>
      <c r="L439" s="187">
        <f t="shared" si="185"/>
        <v>10499.719512195123</v>
      </c>
      <c r="M439" s="199">
        <f t="shared" si="203"/>
        <v>2.0198039312281394E-3</v>
      </c>
      <c r="N439" s="371"/>
      <c r="O439" s="371"/>
      <c r="P439" s="228" t="s">
        <v>157</v>
      </c>
      <c r="Q439" s="46">
        <v>356647</v>
      </c>
      <c r="R439" s="45">
        <f>IFERROR(Q439/N430,"-")</f>
        <v>5.2284633400126966E-4</v>
      </c>
      <c r="S439" s="46">
        <v>50</v>
      </c>
      <c r="T439" s="45">
        <f>IFERROR(S439/O430,"-")</f>
        <v>4.6511627906976744E-2</v>
      </c>
      <c r="U439" s="187">
        <f t="shared" si="186"/>
        <v>7132.94</v>
      </c>
      <c r="V439" s="199">
        <f t="shared" si="204"/>
        <v>4.1052925431466245E-4</v>
      </c>
      <c r="W439" s="371"/>
      <c r="X439" s="371"/>
      <c r="Y439" s="228" t="s">
        <v>157</v>
      </c>
      <c r="Z439" s="46">
        <v>319759</v>
      </c>
      <c r="AA439" s="45">
        <f>IFERROR(Z439/W430,"-")</f>
        <v>6.8234811795867499E-4</v>
      </c>
      <c r="AB439" s="46">
        <v>20</v>
      </c>
      <c r="AC439" s="45">
        <f>IFERROR(AB439/X430,"-")</f>
        <v>3.1347962382445138E-2</v>
      </c>
      <c r="AD439" s="187">
        <f t="shared" si="187"/>
        <v>15987.95</v>
      </c>
      <c r="AE439" s="199">
        <f t="shared" si="205"/>
        <v>1.6421170172586499E-4</v>
      </c>
      <c r="AF439" s="371"/>
      <c r="AG439" s="371"/>
      <c r="AH439" s="228" t="s">
        <v>157</v>
      </c>
      <c r="AI439" s="46">
        <v>756364</v>
      </c>
      <c r="AJ439" s="45">
        <f>IFERROR(AI439/AF430,"-")</f>
        <v>9.3712241207659884E-4</v>
      </c>
      <c r="AK439" s="46">
        <v>75</v>
      </c>
      <c r="AL439" s="45">
        <f>IFERROR(AK439/AG430,"-")</f>
        <v>7.4552683896620273E-2</v>
      </c>
      <c r="AM439" s="187">
        <f t="shared" si="188"/>
        <v>10084.853333333333</v>
      </c>
      <c r="AN439" s="199">
        <f t="shared" si="206"/>
        <v>6.1579388147199371E-4</v>
      </c>
      <c r="AO439" s="371"/>
      <c r="AP439" s="401"/>
      <c r="AQ439" s="228" t="s">
        <v>157</v>
      </c>
      <c r="AR439" s="46">
        <f t="shared" si="202"/>
        <v>4015701</v>
      </c>
      <c r="AS439" s="45">
        <f>IFERROR(AR439/AO430,"-")</f>
        <v>6.3984386468797494E-4</v>
      </c>
      <c r="AT439" s="46">
        <f t="shared" si="184"/>
        <v>391</v>
      </c>
      <c r="AU439" s="45">
        <f>IFERROR(AT439/AP430,"-")</f>
        <v>3.9727697622434464E-2</v>
      </c>
      <c r="AV439" s="187">
        <f t="shared" si="189"/>
        <v>10270.335038363171</v>
      </c>
      <c r="AW439" s="199">
        <f t="shared" si="207"/>
        <v>3.2103387687406606E-3</v>
      </c>
      <c r="AX439" s="217"/>
      <c r="BE439" s="277"/>
      <c r="BG439" s="142"/>
      <c r="BH439" s="264"/>
    </row>
    <row r="440" spans="2:60" s="20" customFormat="1">
      <c r="B440" s="381"/>
      <c r="C440" s="383"/>
      <c r="D440" s="383"/>
      <c r="E440" s="371"/>
      <c r="F440" s="371"/>
      <c r="G440" s="228" t="s">
        <v>158</v>
      </c>
      <c r="H440" s="46">
        <v>580999</v>
      </c>
      <c r="I440" s="45">
        <f>IFERROR(H440/E430,"-")</f>
        <v>1.3454628679282807E-4</v>
      </c>
      <c r="J440" s="46">
        <v>23</v>
      </c>
      <c r="K440" s="45">
        <f>IFERROR(J440/F430,"-")</f>
        <v>3.2289765548224065E-3</v>
      </c>
      <c r="L440" s="187">
        <f t="shared" si="185"/>
        <v>25260.82608695652</v>
      </c>
      <c r="M440" s="199">
        <f t="shared" si="203"/>
        <v>1.8884345698474473E-4</v>
      </c>
      <c r="N440" s="371"/>
      <c r="O440" s="371"/>
      <c r="P440" s="228" t="s">
        <v>158</v>
      </c>
      <c r="Q440" s="46">
        <v>20171</v>
      </c>
      <c r="R440" s="45">
        <f>IFERROR(Q440/N430,"-")</f>
        <v>2.9570789613089726E-5</v>
      </c>
      <c r="S440" s="46">
        <v>5</v>
      </c>
      <c r="T440" s="45">
        <f>IFERROR(S440/O430,"-")</f>
        <v>4.6511627906976744E-3</v>
      </c>
      <c r="U440" s="187">
        <f t="shared" si="186"/>
        <v>4034.2</v>
      </c>
      <c r="V440" s="199">
        <f t="shared" si="204"/>
        <v>4.1052925431466247E-5</v>
      </c>
      <c r="W440" s="371"/>
      <c r="X440" s="371"/>
      <c r="Y440" s="228" t="s">
        <v>158</v>
      </c>
      <c r="Z440" s="46">
        <v>2276</v>
      </c>
      <c r="AA440" s="45">
        <f>IFERROR(Z440/W430,"-")</f>
        <v>4.8568588107729399E-6</v>
      </c>
      <c r="AB440" s="46">
        <v>1</v>
      </c>
      <c r="AC440" s="45">
        <f>IFERROR(AB440/X430,"-")</f>
        <v>1.567398119122257E-3</v>
      </c>
      <c r="AD440" s="187">
        <f t="shared" si="187"/>
        <v>2276</v>
      </c>
      <c r="AE440" s="199">
        <f t="shared" si="205"/>
        <v>8.2105850862932497E-6</v>
      </c>
      <c r="AF440" s="371"/>
      <c r="AG440" s="371"/>
      <c r="AH440" s="228" t="s">
        <v>158</v>
      </c>
      <c r="AI440" s="46">
        <v>311509</v>
      </c>
      <c r="AJ440" s="45">
        <f>IFERROR(AI440/AF430,"-")</f>
        <v>3.8595446830305149E-4</v>
      </c>
      <c r="AK440" s="46">
        <v>21</v>
      </c>
      <c r="AL440" s="45">
        <f>IFERROR(AK440/AG430,"-")</f>
        <v>2.0874751491053677E-2</v>
      </c>
      <c r="AM440" s="187">
        <f t="shared" si="188"/>
        <v>14833.761904761905</v>
      </c>
      <c r="AN440" s="199">
        <f t="shared" si="206"/>
        <v>1.7242228681215824E-4</v>
      </c>
      <c r="AO440" s="371"/>
      <c r="AP440" s="401"/>
      <c r="AQ440" s="228" t="s">
        <v>158</v>
      </c>
      <c r="AR440" s="46">
        <f t="shared" si="202"/>
        <v>914955</v>
      </c>
      <c r="AS440" s="45">
        <f>IFERROR(AR440/AO430,"-")</f>
        <v>1.4578484384559161E-4</v>
      </c>
      <c r="AT440" s="46">
        <f t="shared" si="184"/>
        <v>50</v>
      </c>
      <c r="AU440" s="45">
        <f>IFERROR(AT440/AP430,"-")</f>
        <v>5.0802682381629752E-3</v>
      </c>
      <c r="AV440" s="187">
        <f t="shared" si="189"/>
        <v>18299.099999999999</v>
      </c>
      <c r="AW440" s="199">
        <f t="shared" si="207"/>
        <v>4.1052925431466245E-4</v>
      </c>
      <c r="AX440" s="217"/>
      <c r="BE440" s="277"/>
      <c r="BG440" s="142"/>
      <c r="BH440" s="264"/>
    </row>
    <row r="441" spans="2:60" s="20" customFormat="1">
      <c r="B441" s="381"/>
      <c r="C441" s="383"/>
      <c r="D441" s="383"/>
      <c r="E441" s="371"/>
      <c r="F441" s="371"/>
      <c r="G441" s="228" t="s">
        <v>159</v>
      </c>
      <c r="H441" s="46">
        <v>1548586</v>
      </c>
      <c r="I441" s="45">
        <f>IFERROR(H441/E430,"-")</f>
        <v>3.5861765008090972E-4</v>
      </c>
      <c r="J441" s="46">
        <v>22</v>
      </c>
      <c r="K441" s="45">
        <f>IFERROR(J441/F430,"-")</f>
        <v>3.0885862698301278E-3</v>
      </c>
      <c r="L441" s="187">
        <f t="shared" si="185"/>
        <v>70390.272727272721</v>
      </c>
      <c r="M441" s="199">
        <f t="shared" si="203"/>
        <v>1.8063287189845148E-4</v>
      </c>
      <c r="N441" s="371"/>
      <c r="O441" s="371"/>
      <c r="P441" s="228" t="s">
        <v>159</v>
      </c>
      <c r="Q441" s="46">
        <v>474476</v>
      </c>
      <c r="R441" s="45">
        <f>IFERROR(Q441/N430,"-")</f>
        <v>6.9558425325766502E-4</v>
      </c>
      <c r="S441" s="46">
        <v>6</v>
      </c>
      <c r="T441" s="45">
        <f>IFERROR(S441/O430,"-")</f>
        <v>5.5813953488372094E-3</v>
      </c>
      <c r="U441" s="187">
        <f t="shared" si="186"/>
        <v>79079.333333333328</v>
      </c>
      <c r="V441" s="199">
        <f t="shared" si="204"/>
        <v>4.9263510517759495E-5</v>
      </c>
      <c r="W441" s="371"/>
      <c r="X441" s="371"/>
      <c r="Y441" s="228" t="s">
        <v>159</v>
      </c>
      <c r="Z441" s="46">
        <v>613281</v>
      </c>
      <c r="AA441" s="45">
        <f>IFERROR(Z441/W430,"-")</f>
        <v>1.3087079210587166E-3</v>
      </c>
      <c r="AB441" s="46">
        <v>5</v>
      </c>
      <c r="AC441" s="45">
        <f>IFERROR(AB441/X430,"-")</f>
        <v>7.8369905956112845E-3</v>
      </c>
      <c r="AD441" s="187">
        <f t="shared" si="187"/>
        <v>122656.2</v>
      </c>
      <c r="AE441" s="199">
        <f t="shared" si="205"/>
        <v>4.1052925431466247E-5</v>
      </c>
      <c r="AF441" s="371"/>
      <c r="AG441" s="371"/>
      <c r="AH441" s="228" t="s">
        <v>159</v>
      </c>
      <c r="AI441" s="46">
        <v>2663892</v>
      </c>
      <c r="AJ441" s="45">
        <f>IFERROR(AI441/AF430,"-")</f>
        <v>3.3005178677879368E-3</v>
      </c>
      <c r="AK441" s="46">
        <v>15</v>
      </c>
      <c r="AL441" s="45">
        <f>IFERROR(AK441/AG430,"-")</f>
        <v>1.4910536779324055E-2</v>
      </c>
      <c r="AM441" s="187">
        <f t="shared" si="188"/>
        <v>177592.8</v>
      </c>
      <c r="AN441" s="199">
        <f t="shared" si="206"/>
        <v>1.2315877629439875E-4</v>
      </c>
      <c r="AO441" s="371"/>
      <c r="AP441" s="401"/>
      <c r="AQ441" s="228" t="s">
        <v>159</v>
      </c>
      <c r="AR441" s="46">
        <f t="shared" si="202"/>
        <v>5300235</v>
      </c>
      <c r="AS441" s="45">
        <f>IFERROR(AR441/AO430,"-")</f>
        <v>8.4451577598891668E-4</v>
      </c>
      <c r="AT441" s="46">
        <f t="shared" si="184"/>
        <v>48</v>
      </c>
      <c r="AU441" s="45">
        <f>IFERROR(AT441/AP430,"-")</f>
        <v>4.8770575086364556E-3</v>
      </c>
      <c r="AV441" s="187">
        <f t="shared" si="189"/>
        <v>110421.5625</v>
      </c>
      <c r="AW441" s="199">
        <f t="shared" si="207"/>
        <v>3.9410808414207596E-4</v>
      </c>
      <c r="AX441" s="217"/>
      <c r="BE441" s="277"/>
      <c r="BG441" s="142"/>
      <c r="BH441" s="264"/>
    </row>
    <row r="442" spans="2:60" s="20" customFormat="1">
      <c r="B442" s="381"/>
      <c r="C442" s="383"/>
      <c r="D442" s="383"/>
      <c r="E442" s="371"/>
      <c r="F442" s="371"/>
      <c r="G442" s="228" t="s">
        <v>160</v>
      </c>
      <c r="H442" s="46">
        <v>32080690</v>
      </c>
      <c r="I442" s="45">
        <f>IFERROR(H442/E430,"-")</f>
        <v>7.4291654843671191E-3</v>
      </c>
      <c r="J442" s="46">
        <v>750</v>
      </c>
      <c r="K442" s="45">
        <f>IFERROR(J442/F430,"-")</f>
        <v>0.1052927137442089</v>
      </c>
      <c r="L442" s="187">
        <f t="shared" si="185"/>
        <v>42774.253333333334</v>
      </c>
      <c r="M442" s="199">
        <f t="shared" si="203"/>
        <v>6.1579388147199373E-3</v>
      </c>
      <c r="N442" s="371"/>
      <c r="O442" s="371"/>
      <c r="P442" s="228" t="s">
        <v>160</v>
      </c>
      <c r="Q442" s="46">
        <v>6306279</v>
      </c>
      <c r="R442" s="45">
        <f>IFERROR(Q442/N430,"-")</f>
        <v>9.2450374076865731E-3</v>
      </c>
      <c r="S442" s="46">
        <v>126</v>
      </c>
      <c r="T442" s="45">
        <f>IFERROR(S442/O430,"-")</f>
        <v>0.1172093023255814</v>
      </c>
      <c r="U442" s="187">
        <f t="shared" si="186"/>
        <v>50049.833333333336</v>
      </c>
      <c r="V442" s="199">
        <f t="shared" si="204"/>
        <v>1.0345337208729495E-3</v>
      </c>
      <c r="W442" s="371"/>
      <c r="X442" s="371"/>
      <c r="Y442" s="228" t="s">
        <v>160</v>
      </c>
      <c r="Z442" s="46">
        <v>3762739</v>
      </c>
      <c r="AA442" s="45">
        <f>IFERROR(Z442/W430,"-")</f>
        <v>8.0294780601005977E-3</v>
      </c>
      <c r="AB442" s="46">
        <v>111</v>
      </c>
      <c r="AC442" s="45">
        <f>IFERROR(AB442/X430,"-")</f>
        <v>0.17398119122257052</v>
      </c>
      <c r="AD442" s="187">
        <f t="shared" si="187"/>
        <v>33898.549549549549</v>
      </c>
      <c r="AE442" s="199">
        <f t="shared" si="205"/>
        <v>9.1137494457855064E-4</v>
      </c>
      <c r="AF442" s="371"/>
      <c r="AG442" s="371"/>
      <c r="AH442" s="228" t="s">
        <v>160</v>
      </c>
      <c r="AI442" s="46">
        <v>9803572</v>
      </c>
      <c r="AJ442" s="45">
        <f>IFERROR(AI442/AF430,"-")</f>
        <v>1.2146462602142099E-2</v>
      </c>
      <c r="AK442" s="46">
        <v>191</v>
      </c>
      <c r="AL442" s="45">
        <f>IFERROR(AK442/AG430,"-")</f>
        <v>0.18986083499005965</v>
      </c>
      <c r="AM442" s="187">
        <f t="shared" si="188"/>
        <v>51327.602094240836</v>
      </c>
      <c r="AN442" s="199">
        <f t="shared" si="206"/>
        <v>1.5682217514820106E-3</v>
      </c>
      <c r="AO442" s="371"/>
      <c r="AP442" s="401"/>
      <c r="AQ442" s="228" t="s">
        <v>160</v>
      </c>
      <c r="AR442" s="46">
        <f t="shared" si="202"/>
        <v>51953280</v>
      </c>
      <c r="AS442" s="45">
        <f>IFERROR(AR442/AO430,"-")</f>
        <v>8.2780036308521161E-3</v>
      </c>
      <c r="AT442" s="46">
        <f t="shared" si="184"/>
        <v>1178</v>
      </c>
      <c r="AU442" s="45">
        <f>IFERROR(AT442/AP430,"-")</f>
        <v>0.11969111969111969</v>
      </c>
      <c r="AV442" s="187">
        <f t="shared" si="189"/>
        <v>44102.954159592533</v>
      </c>
      <c r="AW442" s="199">
        <f t="shared" si="207"/>
        <v>9.6720692316534483E-3</v>
      </c>
      <c r="AX442" s="217"/>
      <c r="BE442" s="277"/>
      <c r="BG442" s="142"/>
      <c r="BH442" s="264"/>
    </row>
    <row r="443" spans="2:60" s="20" customFormat="1">
      <c r="B443" s="381"/>
      <c r="C443" s="383"/>
      <c r="D443" s="383"/>
      <c r="E443" s="371"/>
      <c r="F443" s="371"/>
      <c r="G443" s="228" t="s">
        <v>161</v>
      </c>
      <c r="H443" s="46">
        <v>46617307</v>
      </c>
      <c r="I443" s="45">
        <f>IFERROR(H443/E430,"-")</f>
        <v>1.0795518679259881E-2</v>
      </c>
      <c r="J443" s="46">
        <v>472</v>
      </c>
      <c r="K443" s="45">
        <f>IFERROR(J443/F430,"-")</f>
        <v>6.6264214516355474E-2</v>
      </c>
      <c r="L443" s="187">
        <f t="shared" si="185"/>
        <v>98765.480932203383</v>
      </c>
      <c r="M443" s="199">
        <f t="shared" si="203"/>
        <v>3.8753961607304135E-3</v>
      </c>
      <c r="N443" s="371"/>
      <c r="O443" s="371"/>
      <c r="P443" s="228" t="s">
        <v>161</v>
      </c>
      <c r="Q443" s="46">
        <v>3567873</v>
      </c>
      <c r="R443" s="45">
        <f>IFERROR(Q443/N430,"-")</f>
        <v>5.2305201452195367E-3</v>
      </c>
      <c r="S443" s="46">
        <v>73</v>
      </c>
      <c r="T443" s="45">
        <f>IFERROR(S443/O430,"-")</f>
        <v>6.790697674418604E-2</v>
      </c>
      <c r="U443" s="187">
        <f t="shared" si="186"/>
        <v>48874.972602739726</v>
      </c>
      <c r="V443" s="199">
        <f t="shared" si="204"/>
        <v>5.9937271129940721E-4</v>
      </c>
      <c r="W443" s="371"/>
      <c r="X443" s="371"/>
      <c r="Y443" s="228" t="s">
        <v>161</v>
      </c>
      <c r="Z443" s="46">
        <v>2428592</v>
      </c>
      <c r="AA443" s="45">
        <f>IFERROR(Z443/W430,"-")</f>
        <v>5.1824817455943216E-3</v>
      </c>
      <c r="AB443" s="46">
        <v>38</v>
      </c>
      <c r="AC443" s="45">
        <f>IFERROR(AB443/X430,"-")</f>
        <v>5.9561128526645767E-2</v>
      </c>
      <c r="AD443" s="187">
        <f t="shared" si="187"/>
        <v>63910.315789473687</v>
      </c>
      <c r="AE443" s="199">
        <f t="shared" si="205"/>
        <v>3.1200223327914348E-4</v>
      </c>
      <c r="AF443" s="371"/>
      <c r="AG443" s="371"/>
      <c r="AH443" s="228" t="s">
        <v>161</v>
      </c>
      <c r="AI443" s="46">
        <v>7998259</v>
      </c>
      <c r="AJ443" s="45">
        <f>IFERROR(AI443/AF430,"-")</f>
        <v>9.9097098308398666E-3</v>
      </c>
      <c r="AK443" s="46">
        <v>107</v>
      </c>
      <c r="AL443" s="45">
        <f>IFERROR(AK443/AG430,"-")</f>
        <v>0.10636182902584493</v>
      </c>
      <c r="AM443" s="187">
        <f t="shared" si="188"/>
        <v>74750.084112149532</v>
      </c>
      <c r="AN443" s="199">
        <f t="shared" si="206"/>
        <v>8.7853260423337764E-4</v>
      </c>
      <c r="AO443" s="371"/>
      <c r="AP443" s="401"/>
      <c r="AQ443" s="228" t="s">
        <v>161</v>
      </c>
      <c r="AR443" s="46">
        <f t="shared" si="202"/>
        <v>60612031</v>
      </c>
      <c r="AS443" s="45">
        <f>IFERROR(AR443/AO430,"-")</f>
        <v>9.6576503483768693E-3</v>
      </c>
      <c r="AT443" s="46">
        <f t="shared" si="184"/>
        <v>690</v>
      </c>
      <c r="AU443" s="45">
        <f>IFERROR(AT443/AP430,"-")</f>
        <v>7.0107701686649052E-2</v>
      </c>
      <c r="AV443" s="187">
        <f t="shared" si="189"/>
        <v>87843.523188405801</v>
      </c>
      <c r="AW443" s="199">
        <f t="shared" si="207"/>
        <v>5.6653037095423416E-3</v>
      </c>
      <c r="AX443" s="217"/>
      <c r="BE443" s="277"/>
      <c r="BG443" s="142"/>
      <c r="BH443" s="264"/>
    </row>
    <row r="444" spans="2:60" s="20" customFormat="1">
      <c r="B444" s="381"/>
      <c r="C444" s="383"/>
      <c r="D444" s="383"/>
      <c r="E444" s="371"/>
      <c r="F444" s="371"/>
      <c r="G444" s="228" t="s">
        <v>162</v>
      </c>
      <c r="H444" s="46">
        <v>20575993</v>
      </c>
      <c r="I444" s="45">
        <f>IFERROR(H444/E430,"-")</f>
        <v>4.7649366956315289E-3</v>
      </c>
      <c r="J444" s="46">
        <v>353</v>
      </c>
      <c r="K444" s="45">
        <f>IFERROR(J444/F430,"-")</f>
        <v>4.9557770602274322E-2</v>
      </c>
      <c r="L444" s="187">
        <f t="shared" si="185"/>
        <v>58288.932011331446</v>
      </c>
      <c r="M444" s="199">
        <f t="shared" si="203"/>
        <v>2.8983365354615172E-3</v>
      </c>
      <c r="N444" s="371"/>
      <c r="O444" s="371"/>
      <c r="P444" s="228" t="s">
        <v>162</v>
      </c>
      <c r="Q444" s="46">
        <v>2369866</v>
      </c>
      <c r="R444" s="45">
        <f>IFERROR(Q444/N430,"-")</f>
        <v>3.474235729374572E-3</v>
      </c>
      <c r="S444" s="46">
        <v>71</v>
      </c>
      <c r="T444" s="45">
        <f>IFERROR(S444/O430,"-")</f>
        <v>6.6046511627906979E-2</v>
      </c>
      <c r="U444" s="187">
        <f t="shared" si="186"/>
        <v>33378.394366197186</v>
      </c>
      <c r="V444" s="199">
        <f t="shared" si="204"/>
        <v>5.8295154112682072E-4</v>
      </c>
      <c r="W444" s="371"/>
      <c r="X444" s="371"/>
      <c r="Y444" s="228" t="s">
        <v>162</v>
      </c>
      <c r="Z444" s="46">
        <v>2392079</v>
      </c>
      <c r="AA444" s="45">
        <f>IFERROR(Z444/W430,"-")</f>
        <v>5.1045650119573476E-3</v>
      </c>
      <c r="AB444" s="46">
        <v>48</v>
      </c>
      <c r="AC444" s="45">
        <f>IFERROR(AB444/X430,"-")</f>
        <v>7.5235109717868343E-2</v>
      </c>
      <c r="AD444" s="187">
        <f t="shared" si="187"/>
        <v>49834.979166666664</v>
      </c>
      <c r="AE444" s="199">
        <f t="shared" si="205"/>
        <v>3.9410808414207596E-4</v>
      </c>
      <c r="AF444" s="371"/>
      <c r="AG444" s="371"/>
      <c r="AH444" s="228" t="s">
        <v>162</v>
      </c>
      <c r="AI444" s="46">
        <v>4598776</v>
      </c>
      <c r="AJ444" s="45">
        <f>IFERROR(AI444/AF430,"-")</f>
        <v>5.6978069523668136E-3</v>
      </c>
      <c r="AK444" s="46">
        <v>109</v>
      </c>
      <c r="AL444" s="45">
        <f>IFERROR(AK444/AG430,"-")</f>
        <v>0.10834990059642147</v>
      </c>
      <c r="AM444" s="187">
        <f t="shared" si="188"/>
        <v>42190.605504587154</v>
      </c>
      <c r="AN444" s="199">
        <f t="shared" si="206"/>
        <v>8.9495377440596414E-4</v>
      </c>
      <c r="AO444" s="371"/>
      <c r="AP444" s="401"/>
      <c r="AQ444" s="228" t="s">
        <v>162</v>
      </c>
      <c r="AR444" s="46">
        <f t="shared" si="202"/>
        <v>29936714</v>
      </c>
      <c r="AS444" s="45">
        <f>IFERROR(AR444/AO430,"-")</f>
        <v>4.7699823223438711E-3</v>
      </c>
      <c r="AT444" s="46">
        <f t="shared" si="184"/>
        <v>581</v>
      </c>
      <c r="AU444" s="45">
        <f>IFERROR(AT444/AP430,"-")</f>
        <v>5.9032716927453772E-2</v>
      </c>
      <c r="AV444" s="187">
        <f t="shared" si="189"/>
        <v>51526.185886402753</v>
      </c>
      <c r="AW444" s="199">
        <f t="shared" si="207"/>
        <v>4.7703499351363782E-3</v>
      </c>
      <c r="AX444" s="217"/>
      <c r="BE444" s="277"/>
      <c r="BG444" s="142"/>
      <c r="BH444" s="264"/>
    </row>
    <row r="445" spans="2:60" s="20" customFormat="1">
      <c r="B445" s="381"/>
      <c r="C445" s="383"/>
      <c r="D445" s="383"/>
      <c r="E445" s="371"/>
      <c r="F445" s="371"/>
      <c r="G445" s="229" t="s">
        <v>163</v>
      </c>
      <c r="H445" s="48">
        <v>6972797</v>
      </c>
      <c r="I445" s="47">
        <f>IFERROR(H445/E430,"-")</f>
        <v>1.6147427876987246E-3</v>
      </c>
      <c r="J445" s="48">
        <v>558</v>
      </c>
      <c r="K445" s="47">
        <f>IFERROR(J445/F430,"-")</f>
        <v>7.8337779025691417E-2</v>
      </c>
      <c r="L445" s="188">
        <f t="shared" si="185"/>
        <v>12496.051971326166</v>
      </c>
      <c r="M445" s="200">
        <f t="shared" si="203"/>
        <v>4.5815064781516328E-3</v>
      </c>
      <c r="N445" s="371"/>
      <c r="O445" s="371"/>
      <c r="P445" s="229" t="s">
        <v>163</v>
      </c>
      <c r="Q445" s="48">
        <v>833649</v>
      </c>
      <c r="R445" s="47">
        <f>IFERROR(Q445/N430,"-")</f>
        <v>1.2221337162343284E-3</v>
      </c>
      <c r="S445" s="48">
        <v>95</v>
      </c>
      <c r="T445" s="47">
        <f>IFERROR(S445/O430,"-")</f>
        <v>8.8372093023255813E-2</v>
      </c>
      <c r="U445" s="188">
        <f t="shared" si="186"/>
        <v>8775.2526315789473</v>
      </c>
      <c r="V445" s="200">
        <f t="shared" si="204"/>
        <v>7.8000558319785867E-4</v>
      </c>
      <c r="W445" s="371"/>
      <c r="X445" s="371"/>
      <c r="Y445" s="229" t="s">
        <v>163</v>
      </c>
      <c r="Z445" s="48">
        <v>882297</v>
      </c>
      <c r="AA445" s="47">
        <f>IFERROR(Z445/W430,"-")</f>
        <v>1.8827732680881074E-3</v>
      </c>
      <c r="AB445" s="48">
        <v>61</v>
      </c>
      <c r="AC445" s="47">
        <f>IFERROR(AB445/X430,"-")</f>
        <v>9.561128526645768E-2</v>
      </c>
      <c r="AD445" s="188">
        <f t="shared" si="187"/>
        <v>14463.88524590164</v>
      </c>
      <c r="AE445" s="200">
        <f t="shared" si="205"/>
        <v>5.0084569026388824E-4</v>
      </c>
      <c r="AF445" s="371"/>
      <c r="AG445" s="371"/>
      <c r="AH445" s="229" t="s">
        <v>163</v>
      </c>
      <c r="AI445" s="48">
        <v>1206677</v>
      </c>
      <c r="AJ445" s="47">
        <f>IFERROR(AI445/AF430,"-")</f>
        <v>1.4950527270432676E-3</v>
      </c>
      <c r="AK445" s="48">
        <v>121</v>
      </c>
      <c r="AL445" s="47">
        <f>IFERROR(AK445/AG430,"-")</f>
        <v>0.12027833001988071</v>
      </c>
      <c r="AM445" s="188">
        <f t="shared" si="188"/>
        <v>9972.5371900826449</v>
      </c>
      <c r="AN445" s="200">
        <f t="shared" si="206"/>
        <v>9.9348079544148322E-4</v>
      </c>
      <c r="AO445" s="371"/>
      <c r="AP445" s="401"/>
      <c r="AQ445" s="229" t="s">
        <v>163</v>
      </c>
      <c r="AR445" s="48">
        <f t="shared" si="202"/>
        <v>9895420</v>
      </c>
      <c r="AS445" s="47">
        <f>IFERROR(AR445/AO430,"-")</f>
        <v>1.5766920334732793E-3</v>
      </c>
      <c r="AT445" s="48">
        <f t="shared" si="184"/>
        <v>835</v>
      </c>
      <c r="AU445" s="47">
        <f>IFERROR(AT445/AP430,"-")</f>
        <v>8.4840479577321687E-2</v>
      </c>
      <c r="AV445" s="188">
        <f t="shared" si="189"/>
        <v>11850.802395209581</v>
      </c>
      <c r="AW445" s="200">
        <f t="shared" si="207"/>
        <v>6.8558385470548627E-3</v>
      </c>
      <c r="AX445" s="217"/>
      <c r="BE445" s="277"/>
      <c r="BG445" s="142"/>
      <c r="BH445" s="264"/>
    </row>
    <row r="446" spans="2:60" s="20" customFormat="1">
      <c r="B446" s="381"/>
      <c r="C446" s="384"/>
      <c r="D446" s="384"/>
      <c r="E446" s="372"/>
      <c r="F446" s="372"/>
      <c r="G446" s="230" t="s">
        <v>86</v>
      </c>
      <c r="H446" s="49">
        <f>SUM(H430:H445)</f>
        <v>793141517</v>
      </c>
      <c r="I446" s="47">
        <f>IFERROR(H446/E430,"-")</f>
        <v>0.18367371718984149</v>
      </c>
      <c r="J446" s="48">
        <v>5486</v>
      </c>
      <c r="K446" s="47">
        <f>IFERROR(J446/F430,"-")</f>
        <v>0.77018110346764002</v>
      </c>
      <c r="L446" s="188">
        <f t="shared" si="185"/>
        <v>144575.55905942398</v>
      </c>
      <c r="M446" s="201">
        <f t="shared" si="203"/>
        <v>4.5043269783404769E-2</v>
      </c>
      <c r="N446" s="372"/>
      <c r="O446" s="372"/>
      <c r="P446" s="230" t="s">
        <v>86</v>
      </c>
      <c r="Q446" s="49">
        <f>SUM(Q430:Q445)</f>
        <v>141485067</v>
      </c>
      <c r="R446" s="47">
        <f>IFERROR(Q446/N430,"-")</f>
        <v>0.20741783499335203</v>
      </c>
      <c r="S446" s="48">
        <v>860</v>
      </c>
      <c r="T446" s="47">
        <f>IFERROR(S446/O430,"-")</f>
        <v>0.8</v>
      </c>
      <c r="U446" s="188">
        <f t="shared" si="186"/>
        <v>164517.51976744187</v>
      </c>
      <c r="V446" s="201">
        <f t="shared" si="204"/>
        <v>7.0611031742121941E-3</v>
      </c>
      <c r="W446" s="372"/>
      <c r="X446" s="372"/>
      <c r="Y446" s="230" t="s">
        <v>86</v>
      </c>
      <c r="Z446" s="49">
        <f>SUM(Z430:Z445)</f>
        <v>97198660</v>
      </c>
      <c r="AA446" s="47">
        <f>IFERROR(Z446/W430,"-")</f>
        <v>0.20741659411964997</v>
      </c>
      <c r="AB446" s="48">
        <v>542</v>
      </c>
      <c r="AC446" s="47">
        <f>IFERROR(AB446/X430,"-")</f>
        <v>0.84952978056426331</v>
      </c>
      <c r="AD446" s="188">
        <f t="shared" si="187"/>
        <v>179333.32103321032</v>
      </c>
      <c r="AE446" s="201">
        <f t="shared" si="205"/>
        <v>4.4501371167709408E-3</v>
      </c>
      <c r="AF446" s="372"/>
      <c r="AG446" s="372"/>
      <c r="AH446" s="230" t="s">
        <v>86</v>
      </c>
      <c r="AI446" s="49">
        <f>SUM(AI430:AI445)</f>
        <v>152859237</v>
      </c>
      <c r="AJ446" s="47">
        <f>IFERROR(AI446/AF430,"-")</f>
        <v>0.18939005146414753</v>
      </c>
      <c r="AK446" s="48">
        <v>865</v>
      </c>
      <c r="AL446" s="47">
        <f>IFERROR(AK446/AG430,"-")</f>
        <v>0.85984095427435392</v>
      </c>
      <c r="AM446" s="188">
        <f t="shared" si="188"/>
        <v>176715.8809248555</v>
      </c>
      <c r="AN446" s="201">
        <f t="shared" si="206"/>
        <v>7.1021560996436606E-3</v>
      </c>
      <c r="AO446" s="372"/>
      <c r="AP446" s="402"/>
      <c r="AQ446" s="230" t="s">
        <v>86</v>
      </c>
      <c r="AR446" s="49">
        <f>SUM(AR430:AR445)</f>
        <v>1184684481</v>
      </c>
      <c r="AS446" s="47">
        <f>IFERROR(AR446/AO430,"-")</f>
        <v>0.1887623348349162</v>
      </c>
      <c r="AT446" s="48">
        <f t="shared" si="184"/>
        <v>7753</v>
      </c>
      <c r="AU446" s="47">
        <f>IFERROR(AT446/AP430,"-")</f>
        <v>0.78774639300955085</v>
      </c>
      <c r="AV446" s="188">
        <f t="shared" si="189"/>
        <v>152803.36398813361</v>
      </c>
      <c r="AW446" s="201">
        <f t="shared" si="207"/>
        <v>6.3656666174031568E-2</v>
      </c>
      <c r="AX446" s="217"/>
      <c r="BE446" s="277"/>
      <c r="BG446" s="142"/>
      <c r="BH446" s="264"/>
    </row>
    <row r="447" spans="2:60" s="20" customFormat="1">
      <c r="B447" s="381">
        <v>27</v>
      </c>
      <c r="C447" s="382" t="s">
        <v>36</v>
      </c>
      <c r="D447" s="385">
        <f>BA31</f>
        <v>20598</v>
      </c>
      <c r="E447" s="380">
        <v>635887220</v>
      </c>
      <c r="F447" s="380">
        <v>1096</v>
      </c>
      <c r="G447" s="226" t="s">
        <v>149</v>
      </c>
      <c r="H447" s="44">
        <v>14741542</v>
      </c>
      <c r="I447" s="43">
        <f>IFERROR(H447/E447,"-")</f>
        <v>2.3182636065558922E-2</v>
      </c>
      <c r="J447" s="44">
        <v>181</v>
      </c>
      <c r="K447" s="43">
        <f>IFERROR(J447/F447,"-")</f>
        <v>0.16514598540145986</v>
      </c>
      <c r="L447" s="186">
        <f t="shared" si="185"/>
        <v>81444.983425414364</v>
      </c>
      <c r="M447" s="198">
        <f>IFERROR(J447/$BA$31,0)</f>
        <v>8.7872608991164183E-3</v>
      </c>
      <c r="N447" s="380">
        <v>100935640</v>
      </c>
      <c r="O447" s="380">
        <v>170</v>
      </c>
      <c r="P447" s="226" t="s">
        <v>149</v>
      </c>
      <c r="Q447" s="44">
        <v>5783263</v>
      </c>
      <c r="R447" s="43">
        <f>IFERROR(Q447/N447,"-")</f>
        <v>5.7296540647089569E-2</v>
      </c>
      <c r="S447" s="44">
        <v>38</v>
      </c>
      <c r="T447" s="43">
        <f>IFERROR(S447/O447,"-")</f>
        <v>0.22352941176470589</v>
      </c>
      <c r="U447" s="186">
        <f t="shared" si="186"/>
        <v>152191.13157894736</v>
      </c>
      <c r="V447" s="198">
        <f>IFERROR(S447/$BA$31,0)</f>
        <v>1.8448393047868724E-3</v>
      </c>
      <c r="W447" s="380">
        <v>70497660</v>
      </c>
      <c r="X447" s="380">
        <v>121</v>
      </c>
      <c r="Y447" s="226" t="s">
        <v>149</v>
      </c>
      <c r="Z447" s="44">
        <v>486807</v>
      </c>
      <c r="AA447" s="43">
        <f>IFERROR(Z447/W447,"-")</f>
        <v>6.9052930267472709E-3</v>
      </c>
      <c r="AB447" s="44">
        <v>21</v>
      </c>
      <c r="AC447" s="43">
        <f>IFERROR(AB447/X447,"-")</f>
        <v>0.17355371900826447</v>
      </c>
      <c r="AD447" s="186">
        <f t="shared" si="187"/>
        <v>23181.285714285714</v>
      </c>
      <c r="AE447" s="198">
        <f>IFERROR(AB447/$BA$31,0)</f>
        <v>1.0195164579085349E-3</v>
      </c>
      <c r="AF447" s="380">
        <v>136916010</v>
      </c>
      <c r="AG447" s="380">
        <v>159</v>
      </c>
      <c r="AH447" s="226" t="s">
        <v>149</v>
      </c>
      <c r="AI447" s="44">
        <v>1718424</v>
      </c>
      <c r="AJ447" s="43">
        <f>IFERROR(AI447/AF447,"-")</f>
        <v>1.2550935423841229E-2</v>
      </c>
      <c r="AK447" s="44">
        <v>32</v>
      </c>
      <c r="AL447" s="43">
        <f>IFERROR(AK447/AG447,"-")</f>
        <v>0.20125786163522014</v>
      </c>
      <c r="AM447" s="186">
        <f t="shared" si="188"/>
        <v>53700.75</v>
      </c>
      <c r="AN447" s="198">
        <f>IFERROR(AK447/$BA$31,0)</f>
        <v>1.5535488882415769E-3</v>
      </c>
      <c r="AO447" s="380">
        <f>SUM(E447,N447,W447,AF447)</f>
        <v>944236530</v>
      </c>
      <c r="AP447" s="400">
        <f>SUM(F447,O447,X447,AG447)</f>
        <v>1546</v>
      </c>
      <c r="AQ447" s="226" t="s">
        <v>149</v>
      </c>
      <c r="AR447" s="44">
        <f t="shared" ref="AR447:AR462" si="208">SUM(H447,Q447,Z447,AI447)</f>
        <v>22730036</v>
      </c>
      <c r="AS447" s="43">
        <f>IFERROR(AR447/AO447,"-")</f>
        <v>2.4072396351791221E-2</v>
      </c>
      <c r="AT447" s="44">
        <f t="shared" si="184"/>
        <v>272</v>
      </c>
      <c r="AU447" s="43">
        <f>IFERROR(AT447/AP447,"-")</f>
        <v>0.17593790426908151</v>
      </c>
      <c r="AV447" s="186">
        <f t="shared" si="189"/>
        <v>83566.308823529413</v>
      </c>
      <c r="AW447" s="198">
        <f>IFERROR(AT447/$BA$31,0)</f>
        <v>1.3205165550053403E-2</v>
      </c>
      <c r="AX447" s="217"/>
      <c r="BE447" s="277"/>
      <c r="BG447" s="142"/>
      <c r="BH447" s="264"/>
    </row>
    <row r="448" spans="2:60" s="20" customFormat="1">
      <c r="B448" s="381"/>
      <c r="C448" s="383"/>
      <c r="D448" s="383"/>
      <c r="E448" s="371"/>
      <c r="F448" s="371"/>
      <c r="G448" s="227" t="s">
        <v>150</v>
      </c>
      <c r="H448" s="46">
        <v>19151401</v>
      </c>
      <c r="I448" s="45">
        <f>IFERROR(H448/E447,"-")</f>
        <v>3.0117606389384582E-2</v>
      </c>
      <c r="J448" s="46">
        <v>271</v>
      </c>
      <c r="K448" s="45">
        <f>IFERROR(J448/F447,"-")</f>
        <v>0.24726277372262773</v>
      </c>
      <c r="L448" s="187">
        <f t="shared" si="185"/>
        <v>70669.37638376384</v>
      </c>
      <c r="M448" s="199">
        <f t="shared" ref="M448:M463" si="209">IFERROR(J448/$BA$31,0)</f>
        <v>1.3156617147295853E-2</v>
      </c>
      <c r="N448" s="371"/>
      <c r="O448" s="371"/>
      <c r="P448" s="227" t="s">
        <v>150</v>
      </c>
      <c r="Q448" s="46">
        <v>4474008</v>
      </c>
      <c r="R448" s="45">
        <f>IFERROR(Q448/N447,"-")</f>
        <v>4.4325354255444357E-2</v>
      </c>
      <c r="S448" s="46">
        <v>55</v>
      </c>
      <c r="T448" s="45">
        <f>IFERROR(S448/O447,"-")</f>
        <v>0.3235294117647059</v>
      </c>
      <c r="U448" s="187">
        <f t="shared" si="186"/>
        <v>81345.600000000006</v>
      </c>
      <c r="V448" s="199">
        <f t="shared" ref="V448:V463" si="210">IFERROR(S448/$BA$31,0)</f>
        <v>2.6701621516652101E-3</v>
      </c>
      <c r="W448" s="371"/>
      <c r="X448" s="371"/>
      <c r="Y448" s="227" t="s">
        <v>150</v>
      </c>
      <c r="Z448" s="46">
        <v>1186899</v>
      </c>
      <c r="AA448" s="45">
        <f>IFERROR(Z448/W447,"-")</f>
        <v>1.6836005620612087E-2</v>
      </c>
      <c r="AB448" s="46">
        <v>38</v>
      </c>
      <c r="AC448" s="45">
        <f>IFERROR(AB448/X447,"-")</f>
        <v>0.31404958677685951</v>
      </c>
      <c r="AD448" s="187">
        <f t="shared" si="187"/>
        <v>31234.184210526317</v>
      </c>
      <c r="AE448" s="199">
        <f t="shared" ref="AE448:AE463" si="211">IFERROR(AB448/$BA$31,0)</f>
        <v>1.8448393047868724E-3</v>
      </c>
      <c r="AF448" s="371"/>
      <c r="AG448" s="371"/>
      <c r="AH448" s="227" t="s">
        <v>150</v>
      </c>
      <c r="AI448" s="46">
        <v>1830313</v>
      </c>
      <c r="AJ448" s="45">
        <f>IFERROR(AI448/AF447,"-")</f>
        <v>1.3368144455860202E-2</v>
      </c>
      <c r="AK448" s="46">
        <v>52</v>
      </c>
      <c r="AL448" s="45">
        <f>IFERROR(AK448/AG447,"-")</f>
        <v>0.32704402515723269</v>
      </c>
      <c r="AM448" s="187">
        <f t="shared" si="188"/>
        <v>35198.326923076922</v>
      </c>
      <c r="AN448" s="199">
        <f t="shared" ref="AN448:AN463" si="212">IFERROR(AK448/$BA$31,0)</f>
        <v>2.5245169433925625E-3</v>
      </c>
      <c r="AO448" s="371"/>
      <c r="AP448" s="401"/>
      <c r="AQ448" s="227" t="s">
        <v>150</v>
      </c>
      <c r="AR448" s="46">
        <f t="shared" si="208"/>
        <v>26642621</v>
      </c>
      <c r="AS448" s="45">
        <f>IFERROR(AR448/AO447,"-")</f>
        <v>2.8216045613062651E-2</v>
      </c>
      <c r="AT448" s="46">
        <f t="shared" si="184"/>
        <v>416</v>
      </c>
      <c r="AU448" s="45">
        <f>IFERROR(AT448/AP447,"-")</f>
        <v>0.26908150064683051</v>
      </c>
      <c r="AV448" s="187">
        <f t="shared" si="189"/>
        <v>64044.762019230766</v>
      </c>
      <c r="AW448" s="199">
        <f t="shared" ref="AW448:AW463" si="213">IFERROR(AT448/$BA$31,0)</f>
        <v>2.01961355471405E-2</v>
      </c>
      <c r="AX448" s="217"/>
      <c r="BE448" s="277"/>
      <c r="BG448" s="142"/>
      <c r="BH448" s="264"/>
    </row>
    <row r="449" spans="2:60" s="20" customFormat="1">
      <c r="B449" s="381"/>
      <c r="C449" s="383"/>
      <c r="D449" s="383"/>
      <c r="E449" s="371"/>
      <c r="F449" s="371"/>
      <c r="G449" s="228" t="s">
        <v>151</v>
      </c>
      <c r="H449" s="46">
        <v>12317742</v>
      </c>
      <c r="I449" s="45">
        <f>IFERROR(H449/E447,"-")</f>
        <v>1.9370953861912808E-2</v>
      </c>
      <c r="J449" s="46">
        <v>299</v>
      </c>
      <c r="K449" s="45">
        <f>IFERROR(J449/F447,"-")</f>
        <v>0.2728102189781022</v>
      </c>
      <c r="L449" s="187">
        <f t="shared" si="185"/>
        <v>41196.461538461539</v>
      </c>
      <c r="M449" s="199">
        <f t="shared" si="209"/>
        <v>1.4515972424507233E-2</v>
      </c>
      <c r="N449" s="371"/>
      <c r="O449" s="371"/>
      <c r="P449" s="228" t="s">
        <v>151</v>
      </c>
      <c r="Q449" s="46">
        <v>2602146</v>
      </c>
      <c r="R449" s="45">
        <f>IFERROR(Q449/N447,"-")</f>
        <v>2.5780249671969187E-2</v>
      </c>
      <c r="S449" s="46">
        <v>43</v>
      </c>
      <c r="T449" s="45">
        <f>IFERROR(S449/O447,"-")</f>
        <v>0.25294117647058822</v>
      </c>
      <c r="U449" s="187">
        <f t="shared" si="186"/>
        <v>60515.023255813954</v>
      </c>
      <c r="V449" s="199">
        <f t="shared" si="210"/>
        <v>2.0875813185746188E-3</v>
      </c>
      <c r="W449" s="371"/>
      <c r="X449" s="371"/>
      <c r="Y449" s="228" t="s">
        <v>151</v>
      </c>
      <c r="Z449" s="46">
        <v>1695458</v>
      </c>
      <c r="AA449" s="45">
        <f>IFERROR(Z449/W447,"-")</f>
        <v>2.4049847895660649E-2</v>
      </c>
      <c r="AB449" s="46">
        <v>45</v>
      </c>
      <c r="AC449" s="45">
        <f>IFERROR(AB449/X447,"-")</f>
        <v>0.37190082644628097</v>
      </c>
      <c r="AD449" s="187">
        <f t="shared" si="187"/>
        <v>37676.844444444447</v>
      </c>
      <c r="AE449" s="199">
        <f t="shared" si="211"/>
        <v>2.1846781240897175E-3</v>
      </c>
      <c r="AF449" s="371"/>
      <c r="AG449" s="371"/>
      <c r="AH449" s="228" t="s">
        <v>151</v>
      </c>
      <c r="AI449" s="46">
        <v>4729248</v>
      </c>
      <c r="AJ449" s="45">
        <f>IFERROR(AI449/AF447,"-")</f>
        <v>3.4541234440004495E-2</v>
      </c>
      <c r="AK449" s="46">
        <v>44</v>
      </c>
      <c r="AL449" s="45">
        <f>IFERROR(AK449/AG447,"-")</f>
        <v>0.27672955974842767</v>
      </c>
      <c r="AM449" s="187">
        <f t="shared" si="188"/>
        <v>107482.90909090909</v>
      </c>
      <c r="AN449" s="199">
        <f t="shared" si="212"/>
        <v>2.1361297213321681E-3</v>
      </c>
      <c r="AO449" s="371"/>
      <c r="AP449" s="401"/>
      <c r="AQ449" s="228" t="s">
        <v>151</v>
      </c>
      <c r="AR449" s="46">
        <f t="shared" si="208"/>
        <v>21344594</v>
      </c>
      <c r="AS449" s="45">
        <f>IFERROR(AR449/AO447,"-")</f>
        <v>2.2605134753682955E-2</v>
      </c>
      <c r="AT449" s="46">
        <f t="shared" si="184"/>
        <v>431</v>
      </c>
      <c r="AU449" s="45">
        <f>IFERROR(AT449/AP447,"-")</f>
        <v>0.27878395860284605</v>
      </c>
      <c r="AV449" s="187">
        <f t="shared" si="189"/>
        <v>49523.419953596291</v>
      </c>
      <c r="AW449" s="199">
        <f t="shared" si="213"/>
        <v>2.0924361588503738E-2</v>
      </c>
      <c r="AX449" s="217"/>
      <c r="BE449" s="277"/>
      <c r="BG449" s="142"/>
      <c r="BH449" s="264"/>
    </row>
    <row r="450" spans="2:60" s="20" customFormat="1">
      <c r="B450" s="381"/>
      <c r="C450" s="383"/>
      <c r="D450" s="383"/>
      <c r="E450" s="371"/>
      <c r="F450" s="371"/>
      <c r="G450" s="228" t="s">
        <v>152</v>
      </c>
      <c r="H450" s="46">
        <v>4301203</v>
      </c>
      <c r="I450" s="45">
        <f>IFERROR(H450/E447,"-")</f>
        <v>6.7640972561140641E-3</v>
      </c>
      <c r="J450" s="46">
        <v>39</v>
      </c>
      <c r="K450" s="45">
        <f>IFERROR(J450/F447,"-")</f>
        <v>3.5583941605839414E-2</v>
      </c>
      <c r="L450" s="187">
        <f t="shared" si="185"/>
        <v>110287.25641025641</v>
      </c>
      <c r="M450" s="199">
        <f t="shared" si="209"/>
        <v>1.8933877075444218E-3</v>
      </c>
      <c r="N450" s="371"/>
      <c r="O450" s="371"/>
      <c r="P450" s="228" t="s">
        <v>152</v>
      </c>
      <c r="Q450" s="46">
        <v>198031</v>
      </c>
      <c r="R450" s="45">
        <f>IFERROR(Q450/N447,"-")</f>
        <v>1.9619531812549067E-3</v>
      </c>
      <c r="S450" s="46">
        <v>10</v>
      </c>
      <c r="T450" s="45">
        <f>IFERROR(S450/O447,"-")</f>
        <v>5.8823529411764705E-2</v>
      </c>
      <c r="U450" s="187">
        <f t="shared" si="186"/>
        <v>19803.099999999999</v>
      </c>
      <c r="V450" s="199">
        <f t="shared" si="210"/>
        <v>4.8548402757549278E-4</v>
      </c>
      <c r="W450" s="371"/>
      <c r="X450" s="371"/>
      <c r="Y450" s="228" t="s">
        <v>152</v>
      </c>
      <c r="Z450" s="46">
        <v>1439908</v>
      </c>
      <c r="AA450" s="45">
        <f>IFERROR(Z450/W447,"-")</f>
        <v>2.0424904883367762E-2</v>
      </c>
      <c r="AB450" s="46">
        <v>5</v>
      </c>
      <c r="AC450" s="45">
        <f>IFERROR(AB450/X447,"-")</f>
        <v>4.1322314049586778E-2</v>
      </c>
      <c r="AD450" s="187">
        <f t="shared" si="187"/>
        <v>287981.59999999998</v>
      </c>
      <c r="AE450" s="199">
        <f t="shared" si="211"/>
        <v>2.4274201378774639E-4</v>
      </c>
      <c r="AF450" s="371"/>
      <c r="AG450" s="371"/>
      <c r="AH450" s="228" t="s">
        <v>152</v>
      </c>
      <c r="AI450" s="46">
        <v>148243</v>
      </c>
      <c r="AJ450" s="45">
        <f>IFERROR(AI450/AF447,"-")</f>
        <v>1.0827294777287185E-3</v>
      </c>
      <c r="AK450" s="46">
        <v>13</v>
      </c>
      <c r="AL450" s="45">
        <f>IFERROR(AK450/AG447,"-")</f>
        <v>8.1761006289308172E-2</v>
      </c>
      <c r="AM450" s="187">
        <f t="shared" si="188"/>
        <v>11403.307692307691</v>
      </c>
      <c r="AN450" s="199">
        <f t="shared" si="212"/>
        <v>6.3112923584814063E-4</v>
      </c>
      <c r="AO450" s="371"/>
      <c r="AP450" s="401"/>
      <c r="AQ450" s="228" t="s">
        <v>152</v>
      </c>
      <c r="AR450" s="46">
        <f t="shared" si="208"/>
        <v>6087385</v>
      </c>
      <c r="AS450" s="45">
        <f>IFERROR(AR450/AO447,"-")</f>
        <v>6.446885718348558E-3</v>
      </c>
      <c r="AT450" s="46">
        <f t="shared" si="184"/>
        <v>67</v>
      </c>
      <c r="AU450" s="45">
        <f>IFERROR(AT450/AP447,"-")</f>
        <v>4.3337645536869342E-2</v>
      </c>
      <c r="AV450" s="187">
        <f t="shared" si="189"/>
        <v>90856.492537313432</v>
      </c>
      <c r="AW450" s="199">
        <f t="shared" si="213"/>
        <v>3.2527429847558015E-3</v>
      </c>
      <c r="AX450" s="217"/>
      <c r="BE450" s="277"/>
      <c r="BG450" s="142"/>
      <c r="BH450" s="264"/>
    </row>
    <row r="451" spans="2:60" s="20" customFormat="1">
      <c r="B451" s="381"/>
      <c r="C451" s="383"/>
      <c r="D451" s="383"/>
      <c r="E451" s="371"/>
      <c r="F451" s="371"/>
      <c r="G451" s="228" t="s">
        <v>153</v>
      </c>
      <c r="H451" s="46">
        <v>17365644</v>
      </c>
      <c r="I451" s="45">
        <f>IFERROR(H451/E447,"-")</f>
        <v>2.7309314378106232E-2</v>
      </c>
      <c r="J451" s="46">
        <v>369</v>
      </c>
      <c r="K451" s="45">
        <f>IFERROR(J451/F447,"-")</f>
        <v>0.33667883211678834</v>
      </c>
      <c r="L451" s="187">
        <f t="shared" si="185"/>
        <v>47061.365853658535</v>
      </c>
      <c r="M451" s="199">
        <f t="shared" si="209"/>
        <v>1.7914360617535683E-2</v>
      </c>
      <c r="N451" s="371"/>
      <c r="O451" s="371"/>
      <c r="P451" s="228" t="s">
        <v>153</v>
      </c>
      <c r="Q451" s="46">
        <v>1372877</v>
      </c>
      <c r="R451" s="45">
        <f>IFERROR(Q451/N447,"-")</f>
        <v>1.3601508842664494E-2</v>
      </c>
      <c r="S451" s="46">
        <v>58</v>
      </c>
      <c r="T451" s="45">
        <f>IFERROR(S451/O447,"-")</f>
        <v>0.3411764705882353</v>
      </c>
      <c r="U451" s="187">
        <f t="shared" si="186"/>
        <v>23670.293103448275</v>
      </c>
      <c r="V451" s="199">
        <f t="shared" si="210"/>
        <v>2.8158073599378582E-3</v>
      </c>
      <c r="W451" s="371"/>
      <c r="X451" s="371"/>
      <c r="Y451" s="228" t="s">
        <v>153</v>
      </c>
      <c r="Z451" s="46">
        <v>1860552</v>
      </c>
      <c r="AA451" s="45">
        <f>IFERROR(Z451/W447,"-")</f>
        <v>2.6391684489953285E-2</v>
      </c>
      <c r="AB451" s="46">
        <v>45</v>
      </c>
      <c r="AC451" s="45">
        <f>IFERROR(AB451/X447,"-")</f>
        <v>0.37190082644628097</v>
      </c>
      <c r="AD451" s="187">
        <f t="shared" si="187"/>
        <v>41345.599999999999</v>
      </c>
      <c r="AE451" s="199">
        <f t="shared" si="211"/>
        <v>2.1846781240897175E-3</v>
      </c>
      <c r="AF451" s="371"/>
      <c r="AG451" s="371"/>
      <c r="AH451" s="228" t="s">
        <v>153</v>
      </c>
      <c r="AI451" s="46">
        <v>1547098</v>
      </c>
      <c r="AJ451" s="45">
        <f>IFERROR(AI451/AF447,"-")</f>
        <v>1.1299613536795296E-2</v>
      </c>
      <c r="AK451" s="46">
        <v>59</v>
      </c>
      <c r="AL451" s="45">
        <f>IFERROR(AK451/AG447,"-")</f>
        <v>0.37106918238993708</v>
      </c>
      <c r="AM451" s="187">
        <f t="shared" si="188"/>
        <v>26222</v>
      </c>
      <c r="AN451" s="199">
        <f t="shared" si="212"/>
        <v>2.8643557626954071E-3</v>
      </c>
      <c r="AO451" s="371"/>
      <c r="AP451" s="401"/>
      <c r="AQ451" s="228" t="s">
        <v>153</v>
      </c>
      <c r="AR451" s="46">
        <f t="shared" si="208"/>
        <v>22146171</v>
      </c>
      <c r="AS451" s="45">
        <f>IFERROR(AR451/AO447,"-")</f>
        <v>2.3454050226165261E-2</v>
      </c>
      <c r="AT451" s="46">
        <f t="shared" si="184"/>
        <v>531</v>
      </c>
      <c r="AU451" s="45">
        <f>IFERROR(AT451/AP447,"-")</f>
        <v>0.34346701164294957</v>
      </c>
      <c r="AV451" s="187">
        <f t="shared" si="189"/>
        <v>41706.536723163845</v>
      </c>
      <c r="AW451" s="199">
        <f t="shared" si="213"/>
        <v>2.5779201864258666E-2</v>
      </c>
      <c r="AX451" s="217"/>
      <c r="BE451" s="277"/>
      <c r="BG451" s="142"/>
      <c r="BH451" s="264"/>
    </row>
    <row r="452" spans="2:60" s="20" customFormat="1">
      <c r="B452" s="381"/>
      <c r="C452" s="383"/>
      <c r="D452" s="383"/>
      <c r="E452" s="371"/>
      <c r="F452" s="371"/>
      <c r="G452" s="228" t="s">
        <v>154</v>
      </c>
      <c r="H452" s="46">
        <v>21262592</v>
      </c>
      <c r="I452" s="45">
        <f>IFERROR(H452/E447,"-")</f>
        <v>3.343767783224201E-2</v>
      </c>
      <c r="J452" s="46">
        <v>418</v>
      </c>
      <c r="K452" s="45">
        <f>IFERROR(J452/F447,"-")</f>
        <v>0.38138686131386862</v>
      </c>
      <c r="L452" s="187">
        <f t="shared" si="185"/>
        <v>50867.444976076556</v>
      </c>
      <c r="M452" s="199">
        <f t="shared" si="209"/>
        <v>2.0293232352655597E-2</v>
      </c>
      <c r="N452" s="371"/>
      <c r="O452" s="371"/>
      <c r="P452" s="228" t="s">
        <v>154</v>
      </c>
      <c r="Q452" s="46">
        <v>3857832</v>
      </c>
      <c r="R452" s="45">
        <f>IFERROR(Q452/N447,"-")</f>
        <v>3.8220711732743759E-2</v>
      </c>
      <c r="S452" s="46">
        <v>73</v>
      </c>
      <c r="T452" s="45">
        <f>IFERROR(S452/O447,"-")</f>
        <v>0.42941176470588233</v>
      </c>
      <c r="U452" s="187">
        <f t="shared" si="186"/>
        <v>52847.013698630137</v>
      </c>
      <c r="V452" s="199">
        <f t="shared" si="210"/>
        <v>3.5440334013010972E-3</v>
      </c>
      <c r="W452" s="371"/>
      <c r="X452" s="371"/>
      <c r="Y452" s="228" t="s">
        <v>154</v>
      </c>
      <c r="Z452" s="46">
        <v>2939743</v>
      </c>
      <c r="AA452" s="45">
        <f>IFERROR(Z452/W447,"-")</f>
        <v>4.1699866350173892E-2</v>
      </c>
      <c r="AB452" s="46">
        <v>55</v>
      </c>
      <c r="AC452" s="45">
        <f>IFERROR(AB452/X447,"-")</f>
        <v>0.45454545454545453</v>
      </c>
      <c r="AD452" s="187">
        <f t="shared" si="187"/>
        <v>53449.872727272726</v>
      </c>
      <c r="AE452" s="199">
        <f t="shared" si="211"/>
        <v>2.6701621516652101E-3</v>
      </c>
      <c r="AF452" s="371"/>
      <c r="AG452" s="371"/>
      <c r="AH452" s="228" t="s">
        <v>154</v>
      </c>
      <c r="AI452" s="46">
        <v>5294484</v>
      </c>
      <c r="AJ452" s="45">
        <f>IFERROR(AI452/AF447,"-")</f>
        <v>3.8669575603320606E-2</v>
      </c>
      <c r="AK452" s="46">
        <v>84</v>
      </c>
      <c r="AL452" s="45">
        <f>IFERROR(AK452/AG447,"-")</f>
        <v>0.52830188679245282</v>
      </c>
      <c r="AM452" s="187">
        <f t="shared" si="188"/>
        <v>63029.571428571428</v>
      </c>
      <c r="AN452" s="199">
        <f t="shared" si="212"/>
        <v>4.0780658316341397E-3</v>
      </c>
      <c r="AO452" s="371"/>
      <c r="AP452" s="401"/>
      <c r="AQ452" s="228" t="s">
        <v>154</v>
      </c>
      <c r="AR452" s="46">
        <f t="shared" si="208"/>
        <v>33354651</v>
      </c>
      <c r="AS452" s="45">
        <f>IFERROR(AR452/AO447,"-")</f>
        <v>3.5324465788249056E-2</v>
      </c>
      <c r="AT452" s="46">
        <f t="shared" si="184"/>
        <v>630</v>
      </c>
      <c r="AU452" s="45">
        <f>IFERROR(AT452/AP447,"-")</f>
        <v>0.40750323415265199</v>
      </c>
      <c r="AV452" s="187">
        <f t="shared" si="189"/>
        <v>52943.890476190478</v>
      </c>
      <c r="AW452" s="199">
        <f t="shared" si="213"/>
        <v>3.0585493737256043E-2</v>
      </c>
      <c r="AX452" s="217"/>
      <c r="BE452" s="277"/>
      <c r="BG452" s="142"/>
      <c r="BH452" s="264"/>
    </row>
    <row r="453" spans="2:60" s="20" customFormat="1">
      <c r="B453" s="381"/>
      <c r="C453" s="383"/>
      <c r="D453" s="383"/>
      <c r="E453" s="371"/>
      <c r="F453" s="371"/>
      <c r="G453" s="228" t="s">
        <v>155</v>
      </c>
      <c r="H453" s="46">
        <v>8154327</v>
      </c>
      <c r="I453" s="45">
        <f>IFERROR(H453/E447,"-")</f>
        <v>1.2823542828868301E-2</v>
      </c>
      <c r="J453" s="46">
        <v>92</v>
      </c>
      <c r="K453" s="45">
        <f>IFERROR(J453/F447,"-")</f>
        <v>8.3941605839416053E-2</v>
      </c>
      <c r="L453" s="187">
        <f t="shared" si="185"/>
        <v>88633.989130434784</v>
      </c>
      <c r="M453" s="199">
        <f t="shared" si="209"/>
        <v>4.4664530536945336E-3</v>
      </c>
      <c r="N453" s="371"/>
      <c r="O453" s="371"/>
      <c r="P453" s="228" t="s">
        <v>155</v>
      </c>
      <c r="Q453" s="46">
        <v>1272641</v>
      </c>
      <c r="R453" s="45">
        <f>IFERROR(Q453/N447,"-")</f>
        <v>1.2608440388350437E-2</v>
      </c>
      <c r="S453" s="46">
        <v>17</v>
      </c>
      <c r="T453" s="45">
        <f>IFERROR(S453/O447,"-")</f>
        <v>0.1</v>
      </c>
      <c r="U453" s="187">
        <f t="shared" si="186"/>
        <v>74861.23529411765</v>
      </c>
      <c r="V453" s="199">
        <f t="shared" si="210"/>
        <v>8.2532284687833772E-4</v>
      </c>
      <c r="W453" s="371"/>
      <c r="X453" s="371"/>
      <c r="Y453" s="228" t="s">
        <v>155</v>
      </c>
      <c r="Z453" s="46">
        <v>2749008</v>
      </c>
      <c r="AA453" s="45">
        <f>IFERROR(Z453/W447,"-")</f>
        <v>3.8994315556005688E-2</v>
      </c>
      <c r="AB453" s="46">
        <v>13</v>
      </c>
      <c r="AC453" s="45">
        <f>IFERROR(AB453/X447,"-")</f>
        <v>0.10743801652892562</v>
      </c>
      <c r="AD453" s="187">
        <f t="shared" si="187"/>
        <v>211462.15384615384</v>
      </c>
      <c r="AE453" s="199">
        <f t="shared" si="211"/>
        <v>6.3112923584814063E-4</v>
      </c>
      <c r="AF453" s="371"/>
      <c r="AG453" s="371"/>
      <c r="AH453" s="228" t="s">
        <v>155</v>
      </c>
      <c r="AI453" s="46">
        <v>1403114</v>
      </c>
      <c r="AJ453" s="45">
        <f>IFERROR(AI453/AF447,"-")</f>
        <v>1.0247990720734559E-2</v>
      </c>
      <c r="AK453" s="46">
        <v>26</v>
      </c>
      <c r="AL453" s="45">
        <f>IFERROR(AK453/AG447,"-")</f>
        <v>0.16352201257861634</v>
      </c>
      <c r="AM453" s="187">
        <f t="shared" si="188"/>
        <v>53965.923076923078</v>
      </c>
      <c r="AN453" s="199">
        <f t="shared" si="212"/>
        <v>1.2622584716962813E-3</v>
      </c>
      <c r="AO453" s="371"/>
      <c r="AP453" s="401"/>
      <c r="AQ453" s="228" t="s">
        <v>155</v>
      </c>
      <c r="AR453" s="46">
        <f t="shared" si="208"/>
        <v>13579090</v>
      </c>
      <c r="AS453" s="45">
        <f>IFERROR(AR453/AO447,"-")</f>
        <v>1.4381025906718522E-2</v>
      </c>
      <c r="AT453" s="46">
        <f t="shared" ref="AT453:AT516" si="214">SUM(J453,S453,AB453,AK453)</f>
        <v>148</v>
      </c>
      <c r="AU453" s="45">
        <f>IFERROR(AT453/AP447,"-")</f>
        <v>9.5730918499353168E-2</v>
      </c>
      <c r="AV453" s="187">
        <f t="shared" si="189"/>
        <v>91750.608108108107</v>
      </c>
      <c r="AW453" s="199">
        <f t="shared" si="213"/>
        <v>7.1851636081172931E-3</v>
      </c>
      <c r="AX453" s="217"/>
      <c r="BE453" s="277"/>
      <c r="BG453" s="142"/>
      <c r="BH453" s="264"/>
    </row>
    <row r="454" spans="2:60" s="20" customFormat="1">
      <c r="B454" s="381"/>
      <c r="C454" s="383"/>
      <c r="D454" s="383"/>
      <c r="E454" s="371"/>
      <c r="F454" s="371"/>
      <c r="G454" s="228" t="s">
        <v>165</v>
      </c>
      <c r="H454" s="46">
        <v>1899</v>
      </c>
      <c r="I454" s="45">
        <f>IFERROR(H454/E447,"-")</f>
        <v>2.9863786222972053E-6</v>
      </c>
      <c r="J454" s="46">
        <v>2</v>
      </c>
      <c r="K454" s="45">
        <f>IFERROR(J454/F447,"-")</f>
        <v>1.8248175182481751E-3</v>
      </c>
      <c r="L454" s="187">
        <f t="shared" ref="L454:L517" si="215">IFERROR(H454/J454,"-")</f>
        <v>949.5</v>
      </c>
      <c r="M454" s="199">
        <f t="shared" si="209"/>
        <v>9.7096805515098559E-5</v>
      </c>
      <c r="N454" s="371"/>
      <c r="O454" s="371"/>
      <c r="P454" s="228" t="s">
        <v>165</v>
      </c>
      <c r="Q454" s="46">
        <v>0</v>
      </c>
      <c r="R454" s="45">
        <f>IFERROR(Q454/N447,"-")</f>
        <v>0</v>
      </c>
      <c r="S454" s="46">
        <v>0</v>
      </c>
      <c r="T454" s="45">
        <f>IFERROR(S454/O447,"-")</f>
        <v>0</v>
      </c>
      <c r="U454" s="187" t="str">
        <f t="shared" ref="U454:U517" si="216">IFERROR(Q454/S454,"-")</f>
        <v>-</v>
      </c>
      <c r="V454" s="199">
        <f t="shared" si="210"/>
        <v>0</v>
      </c>
      <c r="W454" s="371"/>
      <c r="X454" s="371"/>
      <c r="Y454" s="228" t="s">
        <v>165</v>
      </c>
      <c r="Z454" s="46">
        <v>0</v>
      </c>
      <c r="AA454" s="45">
        <f>IFERROR(Z454/W447,"-")</f>
        <v>0</v>
      </c>
      <c r="AB454" s="46">
        <v>0</v>
      </c>
      <c r="AC454" s="45">
        <f>IFERROR(AB454/X447,"-")</f>
        <v>0</v>
      </c>
      <c r="AD454" s="187" t="str">
        <f t="shared" ref="AD454:AD517" si="217">IFERROR(Z454/AB454,"-")</f>
        <v>-</v>
      </c>
      <c r="AE454" s="199">
        <f t="shared" si="211"/>
        <v>0</v>
      </c>
      <c r="AF454" s="371"/>
      <c r="AG454" s="371"/>
      <c r="AH454" s="228" t="s">
        <v>165</v>
      </c>
      <c r="AI454" s="46">
        <v>576</v>
      </c>
      <c r="AJ454" s="45">
        <f>IFERROR(AI454/AF447,"-")</f>
        <v>4.2069587040989578E-6</v>
      </c>
      <c r="AK454" s="46">
        <v>1</v>
      </c>
      <c r="AL454" s="45">
        <f>IFERROR(AK454/AG447,"-")</f>
        <v>6.2893081761006293E-3</v>
      </c>
      <c r="AM454" s="187">
        <f t="shared" ref="AM454:AM517" si="218">IFERROR(AI454/AK454,"-")</f>
        <v>576</v>
      </c>
      <c r="AN454" s="199">
        <f t="shared" si="212"/>
        <v>4.8548402757549279E-5</v>
      </c>
      <c r="AO454" s="371"/>
      <c r="AP454" s="401"/>
      <c r="AQ454" s="228" t="s">
        <v>165</v>
      </c>
      <c r="AR454" s="46">
        <f t="shared" si="208"/>
        <v>2475</v>
      </c>
      <c r="AS454" s="45">
        <f>IFERROR(AR454/AO447,"-")</f>
        <v>2.6211652709517605E-6</v>
      </c>
      <c r="AT454" s="46">
        <f t="shared" si="214"/>
        <v>3</v>
      </c>
      <c r="AU454" s="45">
        <f>IFERROR(AT454/AP447,"-")</f>
        <v>1.9404915912031048E-3</v>
      </c>
      <c r="AV454" s="187">
        <f t="shared" ref="AV454:AV517" si="219">IFERROR(AR454/AT454,"-")</f>
        <v>825</v>
      </c>
      <c r="AW454" s="199">
        <f t="shared" si="213"/>
        <v>1.4564520827264782E-4</v>
      </c>
      <c r="AX454" s="217"/>
      <c r="BE454" s="277"/>
      <c r="BG454" s="142"/>
      <c r="BH454" s="264"/>
    </row>
    <row r="455" spans="2:60" s="20" customFormat="1">
      <c r="B455" s="381"/>
      <c r="C455" s="383"/>
      <c r="D455" s="383"/>
      <c r="E455" s="371"/>
      <c r="F455" s="371"/>
      <c r="G455" s="228" t="s">
        <v>156</v>
      </c>
      <c r="H455" s="46">
        <v>108532</v>
      </c>
      <c r="I455" s="45">
        <f>IFERROR(H455/E447,"-")</f>
        <v>1.7067806457881005E-4</v>
      </c>
      <c r="J455" s="46">
        <v>7</v>
      </c>
      <c r="K455" s="45">
        <f>IFERROR(J455/F447,"-")</f>
        <v>6.3868613138686131E-3</v>
      </c>
      <c r="L455" s="187">
        <f t="shared" si="215"/>
        <v>15504.571428571429</v>
      </c>
      <c r="M455" s="199">
        <f t="shared" si="209"/>
        <v>3.3983881930284494E-4</v>
      </c>
      <c r="N455" s="371"/>
      <c r="O455" s="371"/>
      <c r="P455" s="228" t="s">
        <v>156</v>
      </c>
      <c r="Q455" s="46">
        <v>104581</v>
      </c>
      <c r="R455" s="45">
        <f>IFERROR(Q455/N447,"-")</f>
        <v>1.0361156871844276E-3</v>
      </c>
      <c r="S455" s="46">
        <v>3</v>
      </c>
      <c r="T455" s="45">
        <f>IFERROR(S455/O447,"-")</f>
        <v>1.7647058823529412E-2</v>
      </c>
      <c r="U455" s="187">
        <f t="shared" si="216"/>
        <v>34860.333333333336</v>
      </c>
      <c r="V455" s="199">
        <f t="shared" si="210"/>
        <v>1.4564520827264782E-4</v>
      </c>
      <c r="W455" s="371"/>
      <c r="X455" s="371"/>
      <c r="Y455" s="228" t="s">
        <v>156</v>
      </c>
      <c r="Z455" s="46">
        <v>96110</v>
      </c>
      <c r="AA455" s="45">
        <f>IFERROR(Z455/W447,"-")</f>
        <v>1.3633076615592631E-3</v>
      </c>
      <c r="AB455" s="46">
        <v>3</v>
      </c>
      <c r="AC455" s="45">
        <f>IFERROR(AB455/X447,"-")</f>
        <v>2.4793388429752067E-2</v>
      </c>
      <c r="AD455" s="187">
        <f t="shared" si="217"/>
        <v>32036.666666666668</v>
      </c>
      <c r="AE455" s="199">
        <f t="shared" si="211"/>
        <v>1.4564520827264782E-4</v>
      </c>
      <c r="AF455" s="371"/>
      <c r="AG455" s="371"/>
      <c r="AH455" s="228" t="s">
        <v>156</v>
      </c>
      <c r="AI455" s="46">
        <v>0</v>
      </c>
      <c r="AJ455" s="45">
        <f>IFERROR(AI455/AF447,"-")</f>
        <v>0</v>
      </c>
      <c r="AK455" s="46">
        <v>0</v>
      </c>
      <c r="AL455" s="45">
        <f>IFERROR(AK455/AG447,"-")</f>
        <v>0</v>
      </c>
      <c r="AM455" s="187" t="str">
        <f t="shared" si="218"/>
        <v>-</v>
      </c>
      <c r="AN455" s="199">
        <f t="shared" si="212"/>
        <v>0</v>
      </c>
      <c r="AO455" s="371"/>
      <c r="AP455" s="401"/>
      <c r="AQ455" s="228" t="s">
        <v>156</v>
      </c>
      <c r="AR455" s="46">
        <f t="shared" si="208"/>
        <v>309223</v>
      </c>
      <c r="AS455" s="45">
        <f>IFERROR(AR455/AO447,"-")</f>
        <v>3.2748468225434998E-4</v>
      </c>
      <c r="AT455" s="46">
        <f t="shared" si="214"/>
        <v>13</v>
      </c>
      <c r="AU455" s="45">
        <f>IFERROR(AT455/AP447,"-")</f>
        <v>8.4087968952134533E-3</v>
      </c>
      <c r="AV455" s="187">
        <f t="shared" si="219"/>
        <v>23786.384615384617</v>
      </c>
      <c r="AW455" s="199">
        <f t="shared" si="213"/>
        <v>6.3112923584814063E-4</v>
      </c>
      <c r="AX455" s="217"/>
      <c r="BE455" s="277"/>
      <c r="BG455" s="142"/>
      <c r="BH455" s="264"/>
    </row>
    <row r="456" spans="2:60" s="20" customFormat="1">
      <c r="B456" s="381"/>
      <c r="C456" s="383"/>
      <c r="D456" s="383"/>
      <c r="E456" s="371"/>
      <c r="F456" s="371"/>
      <c r="G456" s="228" t="s">
        <v>157</v>
      </c>
      <c r="H456" s="46">
        <v>437785</v>
      </c>
      <c r="I456" s="45">
        <f>IFERROR(H456/E447,"-")</f>
        <v>6.8846327812658356E-4</v>
      </c>
      <c r="J456" s="46">
        <v>34</v>
      </c>
      <c r="K456" s="45">
        <f>IFERROR(J456/F447,"-")</f>
        <v>3.1021897810218978E-2</v>
      </c>
      <c r="L456" s="187">
        <f t="shared" si="215"/>
        <v>12876.029411764706</v>
      </c>
      <c r="M456" s="199">
        <f t="shared" si="209"/>
        <v>1.6506456937566754E-3</v>
      </c>
      <c r="N456" s="371"/>
      <c r="O456" s="371"/>
      <c r="P456" s="228" t="s">
        <v>157</v>
      </c>
      <c r="Q456" s="46">
        <v>26836</v>
      </c>
      <c r="R456" s="45">
        <f>IFERROR(Q456/N447,"-")</f>
        <v>2.6587239155564875E-4</v>
      </c>
      <c r="S456" s="46">
        <v>8</v>
      </c>
      <c r="T456" s="45">
        <f>IFERROR(S456/O447,"-")</f>
        <v>4.7058823529411764E-2</v>
      </c>
      <c r="U456" s="187">
        <f t="shared" si="216"/>
        <v>3354.5</v>
      </c>
      <c r="V456" s="199">
        <f t="shared" si="210"/>
        <v>3.8838722206039424E-4</v>
      </c>
      <c r="W456" s="371"/>
      <c r="X456" s="371"/>
      <c r="Y456" s="228" t="s">
        <v>157</v>
      </c>
      <c r="Z456" s="46">
        <v>127790</v>
      </c>
      <c r="AA456" s="45">
        <f>IFERROR(Z456/W447,"-")</f>
        <v>1.8126842791661454E-3</v>
      </c>
      <c r="AB456" s="46">
        <v>4</v>
      </c>
      <c r="AC456" s="45">
        <f>IFERROR(AB456/X447,"-")</f>
        <v>3.3057851239669422E-2</v>
      </c>
      <c r="AD456" s="187">
        <f t="shared" si="217"/>
        <v>31947.5</v>
      </c>
      <c r="AE456" s="199">
        <f t="shared" si="211"/>
        <v>1.9419361103019712E-4</v>
      </c>
      <c r="AF456" s="371"/>
      <c r="AG456" s="371"/>
      <c r="AH456" s="228" t="s">
        <v>157</v>
      </c>
      <c r="AI456" s="46">
        <v>110393</v>
      </c>
      <c r="AJ456" s="45">
        <f>IFERROR(AI456/AF447,"-")</f>
        <v>8.0628262538471576E-4</v>
      </c>
      <c r="AK456" s="46">
        <v>15</v>
      </c>
      <c r="AL456" s="45">
        <f>IFERROR(AK456/AG447,"-")</f>
        <v>9.4339622641509441E-2</v>
      </c>
      <c r="AM456" s="187">
        <f t="shared" si="218"/>
        <v>7359.5333333333338</v>
      </c>
      <c r="AN456" s="199">
        <f t="shared" si="212"/>
        <v>7.2822604136323912E-4</v>
      </c>
      <c r="AO456" s="371"/>
      <c r="AP456" s="401"/>
      <c r="AQ456" s="228" t="s">
        <v>157</v>
      </c>
      <c r="AR456" s="46">
        <f t="shared" si="208"/>
        <v>702804</v>
      </c>
      <c r="AS456" s="45">
        <f>IFERROR(AR456/AO447,"-")</f>
        <v>7.4430926750948729E-4</v>
      </c>
      <c r="AT456" s="46">
        <f t="shared" si="214"/>
        <v>61</v>
      </c>
      <c r="AU456" s="45">
        <f>IFERROR(AT456/AP447,"-")</f>
        <v>3.9456662354463129E-2</v>
      </c>
      <c r="AV456" s="187">
        <f t="shared" si="219"/>
        <v>11521.377049180328</v>
      </c>
      <c r="AW456" s="199">
        <f t="shared" si="213"/>
        <v>2.9614525682105058E-3</v>
      </c>
      <c r="AX456" s="217"/>
      <c r="BE456" s="277"/>
      <c r="BG456" s="142"/>
      <c r="BH456" s="264"/>
    </row>
    <row r="457" spans="2:60" s="20" customFormat="1">
      <c r="B457" s="381"/>
      <c r="C457" s="383"/>
      <c r="D457" s="383"/>
      <c r="E457" s="371"/>
      <c r="F457" s="371"/>
      <c r="G457" s="228" t="s">
        <v>158</v>
      </c>
      <c r="H457" s="46">
        <v>210786</v>
      </c>
      <c r="I457" s="45">
        <f>IFERROR(H457/E447,"-")</f>
        <v>3.3148330925726106E-4</v>
      </c>
      <c r="J457" s="46">
        <v>3</v>
      </c>
      <c r="K457" s="45">
        <f>IFERROR(J457/F447,"-")</f>
        <v>2.7372262773722629E-3</v>
      </c>
      <c r="L457" s="187">
        <f t="shared" si="215"/>
        <v>70262</v>
      </c>
      <c r="M457" s="199">
        <f t="shared" si="209"/>
        <v>1.4564520827264782E-4</v>
      </c>
      <c r="N457" s="371"/>
      <c r="O457" s="371"/>
      <c r="P457" s="228" t="s">
        <v>158</v>
      </c>
      <c r="Q457" s="46">
        <v>3789</v>
      </c>
      <c r="R457" s="45">
        <f>IFERROR(Q457/N447,"-")</f>
        <v>3.7538772231493255E-5</v>
      </c>
      <c r="S457" s="46">
        <v>2</v>
      </c>
      <c r="T457" s="45">
        <f>IFERROR(S457/O447,"-")</f>
        <v>1.1764705882352941E-2</v>
      </c>
      <c r="U457" s="187">
        <f t="shared" si="216"/>
        <v>1894.5</v>
      </c>
      <c r="V457" s="199">
        <f t="shared" si="210"/>
        <v>9.7096805515098559E-5</v>
      </c>
      <c r="W457" s="371"/>
      <c r="X457" s="371"/>
      <c r="Y457" s="228" t="s">
        <v>158</v>
      </c>
      <c r="Z457" s="46">
        <v>0</v>
      </c>
      <c r="AA457" s="45">
        <f>IFERROR(Z457/W447,"-")</f>
        <v>0</v>
      </c>
      <c r="AB457" s="46">
        <v>0</v>
      </c>
      <c r="AC457" s="45">
        <f>IFERROR(AB457/X447,"-")</f>
        <v>0</v>
      </c>
      <c r="AD457" s="187" t="str">
        <f t="shared" si="217"/>
        <v>-</v>
      </c>
      <c r="AE457" s="199">
        <f t="shared" si="211"/>
        <v>0</v>
      </c>
      <c r="AF457" s="371"/>
      <c r="AG457" s="371"/>
      <c r="AH457" s="228" t="s">
        <v>158</v>
      </c>
      <c r="AI457" s="46">
        <v>128128</v>
      </c>
      <c r="AJ457" s="45">
        <f>IFERROR(AI457/AF447,"-")</f>
        <v>9.3581459173401268E-4</v>
      </c>
      <c r="AK457" s="46">
        <v>4</v>
      </c>
      <c r="AL457" s="45">
        <f>IFERROR(AK457/AG447,"-")</f>
        <v>2.5157232704402517E-2</v>
      </c>
      <c r="AM457" s="187">
        <f t="shared" si="218"/>
        <v>32032</v>
      </c>
      <c r="AN457" s="199">
        <f t="shared" si="212"/>
        <v>1.9419361103019712E-4</v>
      </c>
      <c r="AO457" s="371"/>
      <c r="AP457" s="401"/>
      <c r="AQ457" s="228" t="s">
        <v>158</v>
      </c>
      <c r="AR457" s="46">
        <f t="shared" si="208"/>
        <v>342703</v>
      </c>
      <c r="AS457" s="45">
        <f>IFERROR(AR457/AO447,"-")</f>
        <v>3.6294189973777016E-4</v>
      </c>
      <c r="AT457" s="46">
        <f t="shared" si="214"/>
        <v>9</v>
      </c>
      <c r="AU457" s="45">
        <f>IFERROR(AT457/AP447,"-")</f>
        <v>5.8214747736093147E-3</v>
      </c>
      <c r="AV457" s="187">
        <f t="shared" si="219"/>
        <v>38078.111111111109</v>
      </c>
      <c r="AW457" s="199">
        <f t="shared" si="213"/>
        <v>4.3693562481794348E-4</v>
      </c>
      <c r="AX457" s="217"/>
      <c r="BE457" s="277"/>
      <c r="BG457" s="142"/>
      <c r="BH457" s="264"/>
    </row>
    <row r="458" spans="2:60" s="20" customFormat="1">
      <c r="B458" s="381"/>
      <c r="C458" s="383"/>
      <c r="D458" s="383"/>
      <c r="E458" s="371"/>
      <c r="F458" s="371"/>
      <c r="G458" s="228" t="s">
        <v>159</v>
      </c>
      <c r="H458" s="46">
        <v>28365</v>
      </c>
      <c r="I458" s="45">
        <f>IFERROR(H458/E447,"-")</f>
        <v>4.4606966625308177E-5</v>
      </c>
      <c r="J458" s="46">
        <v>2</v>
      </c>
      <c r="K458" s="45">
        <f>IFERROR(J458/F447,"-")</f>
        <v>1.8248175182481751E-3</v>
      </c>
      <c r="L458" s="187">
        <f t="shared" si="215"/>
        <v>14182.5</v>
      </c>
      <c r="M458" s="199">
        <f t="shared" si="209"/>
        <v>9.7096805515098559E-5</v>
      </c>
      <c r="N458" s="371"/>
      <c r="O458" s="371"/>
      <c r="P458" s="228" t="s">
        <v>159</v>
      </c>
      <c r="Q458" s="46">
        <v>4277</v>
      </c>
      <c r="R458" s="45">
        <f>IFERROR(Q458/N447,"-")</f>
        <v>4.2373536245472861E-5</v>
      </c>
      <c r="S458" s="46">
        <v>1</v>
      </c>
      <c r="T458" s="45">
        <f>IFERROR(S458/O447,"-")</f>
        <v>5.8823529411764705E-3</v>
      </c>
      <c r="U458" s="187">
        <f t="shared" si="216"/>
        <v>4277</v>
      </c>
      <c r="V458" s="199">
        <f t="shared" si="210"/>
        <v>4.8548402757549279E-5</v>
      </c>
      <c r="W458" s="371"/>
      <c r="X458" s="371"/>
      <c r="Y458" s="228" t="s">
        <v>159</v>
      </c>
      <c r="Z458" s="46">
        <v>0</v>
      </c>
      <c r="AA458" s="45">
        <f>IFERROR(Z458/W447,"-")</f>
        <v>0</v>
      </c>
      <c r="AB458" s="46">
        <v>0</v>
      </c>
      <c r="AC458" s="45">
        <f>IFERROR(AB458/X447,"-")</f>
        <v>0</v>
      </c>
      <c r="AD458" s="187" t="str">
        <f t="shared" si="217"/>
        <v>-</v>
      </c>
      <c r="AE458" s="199">
        <f t="shared" si="211"/>
        <v>0</v>
      </c>
      <c r="AF458" s="371"/>
      <c r="AG458" s="371"/>
      <c r="AH458" s="228" t="s">
        <v>159</v>
      </c>
      <c r="AI458" s="46">
        <v>343272</v>
      </c>
      <c r="AJ458" s="45">
        <f>IFERROR(AI458/AF447,"-")</f>
        <v>2.5071720976969749E-3</v>
      </c>
      <c r="AK458" s="46">
        <v>3</v>
      </c>
      <c r="AL458" s="45">
        <f>IFERROR(AK458/AG447,"-")</f>
        <v>1.8867924528301886E-2</v>
      </c>
      <c r="AM458" s="187">
        <f t="shared" si="218"/>
        <v>114424</v>
      </c>
      <c r="AN458" s="199">
        <f t="shared" si="212"/>
        <v>1.4564520827264782E-4</v>
      </c>
      <c r="AO458" s="371"/>
      <c r="AP458" s="401"/>
      <c r="AQ458" s="228" t="s">
        <v>159</v>
      </c>
      <c r="AR458" s="46">
        <f t="shared" si="208"/>
        <v>375914</v>
      </c>
      <c r="AS458" s="45">
        <f>IFERROR(AR458/AO447,"-")</f>
        <v>3.9811423097557984E-4</v>
      </c>
      <c r="AT458" s="46">
        <f t="shared" si="214"/>
        <v>6</v>
      </c>
      <c r="AU458" s="45">
        <f>IFERROR(AT458/AP447,"-")</f>
        <v>3.8809831824062097E-3</v>
      </c>
      <c r="AV458" s="187">
        <f t="shared" si="219"/>
        <v>62652.333333333336</v>
      </c>
      <c r="AW458" s="199">
        <f t="shared" si="213"/>
        <v>2.9129041654529564E-4</v>
      </c>
      <c r="AX458" s="217"/>
      <c r="BE458" s="277"/>
      <c r="BG458" s="142"/>
      <c r="BH458" s="264"/>
    </row>
    <row r="459" spans="2:60" s="20" customFormat="1">
      <c r="B459" s="381"/>
      <c r="C459" s="383"/>
      <c r="D459" s="383"/>
      <c r="E459" s="371"/>
      <c r="F459" s="371"/>
      <c r="G459" s="228" t="s">
        <v>160</v>
      </c>
      <c r="H459" s="46">
        <v>5009661</v>
      </c>
      <c r="I459" s="45">
        <f>IFERROR(H459/E447,"-")</f>
        <v>7.8782224936050759E-3</v>
      </c>
      <c r="J459" s="46">
        <v>117</v>
      </c>
      <c r="K459" s="45">
        <f>IFERROR(J459/F447,"-")</f>
        <v>0.10675182481751824</v>
      </c>
      <c r="L459" s="187">
        <f t="shared" si="215"/>
        <v>42817.615384615383</v>
      </c>
      <c r="M459" s="199">
        <f t="shared" si="209"/>
        <v>5.6801631226332657E-3</v>
      </c>
      <c r="N459" s="371"/>
      <c r="O459" s="371"/>
      <c r="P459" s="228" t="s">
        <v>160</v>
      </c>
      <c r="Q459" s="46">
        <v>1641284</v>
      </c>
      <c r="R459" s="45">
        <f>IFERROR(Q459/N447,"-")</f>
        <v>1.6260698401476426E-2</v>
      </c>
      <c r="S459" s="46">
        <v>20</v>
      </c>
      <c r="T459" s="45">
        <f>IFERROR(S459/O447,"-")</f>
        <v>0.11764705882352941</v>
      </c>
      <c r="U459" s="187">
        <f t="shared" si="216"/>
        <v>82064.2</v>
      </c>
      <c r="V459" s="199">
        <f t="shared" si="210"/>
        <v>9.7096805515098556E-4</v>
      </c>
      <c r="W459" s="371"/>
      <c r="X459" s="371"/>
      <c r="Y459" s="228" t="s">
        <v>160</v>
      </c>
      <c r="Z459" s="46">
        <v>123960</v>
      </c>
      <c r="AA459" s="45">
        <f>IFERROR(Z459/W447,"-")</f>
        <v>1.758356234802687E-3</v>
      </c>
      <c r="AB459" s="46">
        <v>13</v>
      </c>
      <c r="AC459" s="45">
        <f>IFERROR(AB459/X447,"-")</f>
        <v>0.10743801652892562</v>
      </c>
      <c r="AD459" s="187">
        <f t="shared" si="217"/>
        <v>9535.3846153846152</v>
      </c>
      <c r="AE459" s="199">
        <f t="shared" si="211"/>
        <v>6.3112923584814063E-4</v>
      </c>
      <c r="AF459" s="371"/>
      <c r="AG459" s="371"/>
      <c r="AH459" s="228" t="s">
        <v>160</v>
      </c>
      <c r="AI459" s="46">
        <v>1209504</v>
      </c>
      <c r="AJ459" s="45">
        <f>IFERROR(AI459/AF447,"-")</f>
        <v>8.8339121188237956E-3</v>
      </c>
      <c r="AK459" s="46">
        <v>39</v>
      </c>
      <c r="AL459" s="45">
        <f>IFERROR(AK459/AG447,"-")</f>
        <v>0.24528301886792453</v>
      </c>
      <c r="AM459" s="187">
        <f t="shared" si="218"/>
        <v>31012.923076923078</v>
      </c>
      <c r="AN459" s="199">
        <f t="shared" si="212"/>
        <v>1.8933877075444218E-3</v>
      </c>
      <c r="AO459" s="371"/>
      <c r="AP459" s="401"/>
      <c r="AQ459" s="228" t="s">
        <v>160</v>
      </c>
      <c r="AR459" s="46">
        <f t="shared" si="208"/>
        <v>7984409</v>
      </c>
      <c r="AS459" s="45">
        <f>IFERROR(AR459/AO447,"-")</f>
        <v>8.4559416484342124E-3</v>
      </c>
      <c r="AT459" s="46">
        <f t="shared" si="214"/>
        <v>189</v>
      </c>
      <c r="AU459" s="45">
        <f>IFERROR(AT459/AP447,"-")</f>
        <v>0.12225097024579561</v>
      </c>
      <c r="AV459" s="187">
        <f t="shared" si="219"/>
        <v>42245.550264550264</v>
      </c>
      <c r="AW459" s="199">
        <f t="shared" si="213"/>
        <v>9.1756481211768132E-3</v>
      </c>
      <c r="AX459" s="217"/>
      <c r="BE459" s="277"/>
      <c r="BG459" s="142"/>
      <c r="BH459" s="264"/>
    </row>
    <row r="460" spans="2:60" s="20" customFormat="1">
      <c r="B460" s="381"/>
      <c r="C460" s="383"/>
      <c r="D460" s="383"/>
      <c r="E460" s="371"/>
      <c r="F460" s="371"/>
      <c r="G460" s="228" t="s">
        <v>161</v>
      </c>
      <c r="H460" s="46">
        <v>6013489</v>
      </c>
      <c r="I460" s="45">
        <f>IFERROR(H460/E447,"-")</f>
        <v>9.4568483386094793E-3</v>
      </c>
      <c r="J460" s="46">
        <v>76</v>
      </c>
      <c r="K460" s="45">
        <f>IFERROR(J460/F447,"-")</f>
        <v>6.9343065693430656E-2</v>
      </c>
      <c r="L460" s="187">
        <f t="shared" si="215"/>
        <v>79124.855263157893</v>
      </c>
      <c r="M460" s="199">
        <f t="shared" si="209"/>
        <v>3.6896786095737448E-3</v>
      </c>
      <c r="N460" s="371"/>
      <c r="O460" s="371"/>
      <c r="P460" s="228" t="s">
        <v>161</v>
      </c>
      <c r="Q460" s="46">
        <v>579650</v>
      </c>
      <c r="R460" s="45">
        <f>IFERROR(Q460/N447,"-")</f>
        <v>5.7427683620968764E-3</v>
      </c>
      <c r="S460" s="46">
        <v>11</v>
      </c>
      <c r="T460" s="45">
        <f>IFERROR(S460/O447,"-")</f>
        <v>6.4705882352941183E-2</v>
      </c>
      <c r="U460" s="187">
        <f t="shared" si="216"/>
        <v>52695.454545454544</v>
      </c>
      <c r="V460" s="199">
        <f t="shared" si="210"/>
        <v>5.3403243033304203E-4</v>
      </c>
      <c r="W460" s="371"/>
      <c r="X460" s="371"/>
      <c r="Y460" s="228" t="s">
        <v>161</v>
      </c>
      <c r="Z460" s="46">
        <v>214467</v>
      </c>
      <c r="AA460" s="45">
        <f>IFERROR(Z460/W447,"-")</f>
        <v>3.0421860810699248E-3</v>
      </c>
      <c r="AB460" s="46">
        <v>6</v>
      </c>
      <c r="AC460" s="45">
        <f>IFERROR(AB460/X447,"-")</f>
        <v>4.9586776859504134E-2</v>
      </c>
      <c r="AD460" s="187">
        <f t="shared" si="217"/>
        <v>35744.5</v>
      </c>
      <c r="AE460" s="199">
        <f t="shared" si="211"/>
        <v>2.9129041654529564E-4</v>
      </c>
      <c r="AF460" s="371"/>
      <c r="AG460" s="371"/>
      <c r="AH460" s="228" t="s">
        <v>161</v>
      </c>
      <c r="AI460" s="46">
        <v>1667463</v>
      </c>
      <c r="AJ460" s="45">
        <f>IFERROR(AI460/AF447,"-")</f>
        <v>1.2178729134744723E-2</v>
      </c>
      <c r="AK460" s="46">
        <v>18</v>
      </c>
      <c r="AL460" s="45">
        <f>IFERROR(AK460/AG447,"-")</f>
        <v>0.11320754716981132</v>
      </c>
      <c r="AM460" s="187">
        <f t="shared" si="218"/>
        <v>92636.833333333328</v>
      </c>
      <c r="AN460" s="199">
        <f t="shared" si="212"/>
        <v>8.7387124963588696E-4</v>
      </c>
      <c r="AO460" s="371"/>
      <c r="AP460" s="401"/>
      <c r="AQ460" s="228" t="s">
        <v>161</v>
      </c>
      <c r="AR460" s="46">
        <f t="shared" si="208"/>
        <v>8475069</v>
      </c>
      <c r="AS460" s="45">
        <f>IFERROR(AR460/AO447,"-")</f>
        <v>8.9755783966544902E-3</v>
      </c>
      <c r="AT460" s="46">
        <f t="shared" si="214"/>
        <v>111</v>
      </c>
      <c r="AU460" s="45">
        <f>IFERROR(AT460/AP447,"-")</f>
        <v>7.1798188874514876E-2</v>
      </c>
      <c r="AV460" s="187">
        <f t="shared" si="219"/>
        <v>76351.972972972973</v>
      </c>
      <c r="AW460" s="199">
        <f t="shared" si="213"/>
        <v>5.3888727060879696E-3</v>
      </c>
      <c r="AX460" s="217"/>
      <c r="BE460" s="277"/>
      <c r="BG460" s="142"/>
      <c r="BH460" s="264"/>
    </row>
    <row r="461" spans="2:60" s="20" customFormat="1">
      <c r="B461" s="381"/>
      <c r="C461" s="383"/>
      <c r="D461" s="383"/>
      <c r="E461" s="371"/>
      <c r="F461" s="371"/>
      <c r="G461" s="228" t="s">
        <v>162</v>
      </c>
      <c r="H461" s="46">
        <v>1493181</v>
      </c>
      <c r="I461" s="45">
        <f>IFERROR(H461/E447,"-")</f>
        <v>2.3481852646763369E-3</v>
      </c>
      <c r="J461" s="46">
        <v>53</v>
      </c>
      <c r="K461" s="45">
        <f>IFERROR(J461/F447,"-")</f>
        <v>4.8357664233576646E-2</v>
      </c>
      <c r="L461" s="187">
        <f t="shared" si="215"/>
        <v>28173.226415094341</v>
      </c>
      <c r="M461" s="199">
        <f t="shared" si="209"/>
        <v>2.5730653461501119E-3</v>
      </c>
      <c r="N461" s="371"/>
      <c r="O461" s="371"/>
      <c r="P461" s="228" t="s">
        <v>162</v>
      </c>
      <c r="Q461" s="46">
        <v>290614</v>
      </c>
      <c r="R461" s="45">
        <f>IFERROR(Q461/N447,"-")</f>
        <v>2.8792010433579258E-3</v>
      </c>
      <c r="S461" s="46">
        <v>12</v>
      </c>
      <c r="T461" s="45">
        <f>IFERROR(S461/O447,"-")</f>
        <v>7.0588235294117646E-2</v>
      </c>
      <c r="U461" s="187">
        <f t="shared" si="216"/>
        <v>24217.833333333332</v>
      </c>
      <c r="V461" s="199">
        <f t="shared" si="210"/>
        <v>5.8258083309059127E-4</v>
      </c>
      <c r="W461" s="371"/>
      <c r="X461" s="371"/>
      <c r="Y461" s="228" t="s">
        <v>162</v>
      </c>
      <c r="Z461" s="46">
        <v>271390</v>
      </c>
      <c r="AA461" s="45">
        <f>IFERROR(Z461/W447,"-")</f>
        <v>3.8496313210963314E-3</v>
      </c>
      <c r="AB461" s="46">
        <v>11</v>
      </c>
      <c r="AC461" s="45">
        <f>IFERROR(AB461/X447,"-")</f>
        <v>9.0909090909090912E-2</v>
      </c>
      <c r="AD461" s="187">
        <f t="shared" si="217"/>
        <v>24671.81818181818</v>
      </c>
      <c r="AE461" s="199">
        <f t="shared" si="211"/>
        <v>5.3403243033304203E-4</v>
      </c>
      <c r="AF461" s="371"/>
      <c r="AG461" s="371"/>
      <c r="AH461" s="228" t="s">
        <v>162</v>
      </c>
      <c r="AI461" s="46">
        <v>405099</v>
      </c>
      <c r="AJ461" s="45">
        <f>IFERROR(AI461/AF447,"-")</f>
        <v>2.9587409098468468E-3</v>
      </c>
      <c r="AK461" s="46">
        <v>19</v>
      </c>
      <c r="AL461" s="45">
        <f>IFERROR(AK461/AG447,"-")</f>
        <v>0.11949685534591195</v>
      </c>
      <c r="AM461" s="187">
        <f t="shared" si="218"/>
        <v>21321</v>
      </c>
      <c r="AN461" s="199">
        <f t="shared" si="212"/>
        <v>9.2241965239343621E-4</v>
      </c>
      <c r="AO461" s="371"/>
      <c r="AP461" s="401"/>
      <c r="AQ461" s="228" t="s">
        <v>162</v>
      </c>
      <c r="AR461" s="46">
        <f t="shared" si="208"/>
        <v>2460284</v>
      </c>
      <c r="AS461" s="45">
        <f>IFERROR(AR461/AO447,"-")</f>
        <v>2.6055801929205174E-3</v>
      </c>
      <c r="AT461" s="46">
        <f t="shared" si="214"/>
        <v>95</v>
      </c>
      <c r="AU461" s="45">
        <f>IFERROR(AT461/AP447,"-")</f>
        <v>6.1448900388098318E-2</v>
      </c>
      <c r="AV461" s="187">
        <f t="shared" si="219"/>
        <v>25897.726315789474</v>
      </c>
      <c r="AW461" s="199">
        <f t="shared" si="213"/>
        <v>4.6120982619671817E-3</v>
      </c>
      <c r="AX461" s="217"/>
      <c r="BE461" s="277"/>
      <c r="BG461" s="142"/>
      <c r="BH461" s="264"/>
    </row>
    <row r="462" spans="2:60" s="20" customFormat="1">
      <c r="B462" s="381"/>
      <c r="C462" s="383"/>
      <c r="D462" s="383"/>
      <c r="E462" s="371"/>
      <c r="F462" s="371"/>
      <c r="G462" s="229" t="s">
        <v>163</v>
      </c>
      <c r="H462" s="48">
        <v>731887</v>
      </c>
      <c r="I462" s="47">
        <f>IFERROR(H462/E447,"-")</f>
        <v>1.1509698213466217E-3</v>
      </c>
      <c r="J462" s="48">
        <v>90</v>
      </c>
      <c r="K462" s="47">
        <f>IFERROR(J462/F447,"-")</f>
        <v>8.211678832116788E-2</v>
      </c>
      <c r="L462" s="188">
        <f t="shared" si="215"/>
        <v>8132.0777777777776</v>
      </c>
      <c r="M462" s="200">
        <f t="shared" si="209"/>
        <v>4.3693562481794349E-3</v>
      </c>
      <c r="N462" s="371"/>
      <c r="O462" s="371"/>
      <c r="P462" s="229" t="s">
        <v>163</v>
      </c>
      <c r="Q462" s="48">
        <v>274948</v>
      </c>
      <c r="R462" s="47">
        <f>IFERROR(Q462/N447,"-")</f>
        <v>2.7239932297452121E-3</v>
      </c>
      <c r="S462" s="48">
        <v>23</v>
      </c>
      <c r="T462" s="47">
        <f>IFERROR(S462/O447,"-")</f>
        <v>0.13529411764705881</v>
      </c>
      <c r="U462" s="188">
        <f t="shared" si="216"/>
        <v>11954.260869565218</v>
      </c>
      <c r="V462" s="200">
        <f t="shared" si="210"/>
        <v>1.1166132634236334E-3</v>
      </c>
      <c r="W462" s="371"/>
      <c r="X462" s="371"/>
      <c r="Y462" s="229" t="s">
        <v>163</v>
      </c>
      <c r="Z462" s="48">
        <v>136127</v>
      </c>
      <c r="AA462" s="47">
        <f>IFERROR(Z462/W447,"-")</f>
        <v>1.9309435235155322E-3</v>
      </c>
      <c r="AB462" s="48">
        <v>12</v>
      </c>
      <c r="AC462" s="47">
        <f>IFERROR(AB462/X447,"-")</f>
        <v>9.9173553719008267E-2</v>
      </c>
      <c r="AD462" s="188">
        <f t="shared" si="217"/>
        <v>11343.916666666666</v>
      </c>
      <c r="AE462" s="200">
        <f t="shared" si="211"/>
        <v>5.8258083309059127E-4</v>
      </c>
      <c r="AF462" s="371"/>
      <c r="AG462" s="371"/>
      <c r="AH462" s="229" t="s">
        <v>163</v>
      </c>
      <c r="AI462" s="48">
        <v>246712</v>
      </c>
      <c r="AJ462" s="47">
        <f>IFERROR(AI462/AF447,"-")</f>
        <v>1.8019222149403857E-3</v>
      </c>
      <c r="AK462" s="48">
        <v>31</v>
      </c>
      <c r="AL462" s="47">
        <f>IFERROR(AK462/AG447,"-")</f>
        <v>0.19496855345911951</v>
      </c>
      <c r="AM462" s="188">
        <f t="shared" si="218"/>
        <v>7958.4516129032254</v>
      </c>
      <c r="AN462" s="200">
        <f t="shared" si="212"/>
        <v>1.5050004854840276E-3</v>
      </c>
      <c r="AO462" s="371"/>
      <c r="AP462" s="401"/>
      <c r="AQ462" s="229" t="s">
        <v>163</v>
      </c>
      <c r="AR462" s="48">
        <f t="shared" si="208"/>
        <v>1389674</v>
      </c>
      <c r="AS462" s="47">
        <f>IFERROR(AR462/AO447,"-")</f>
        <v>1.4717435259574208E-3</v>
      </c>
      <c r="AT462" s="48">
        <f t="shared" si="214"/>
        <v>156</v>
      </c>
      <c r="AU462" s="47">
        <f>IFERROR(AT462/AP447,"-")</f>
        <v>0.10090556274256145</v>
      </c>
      <c r="AV462" s="188">
        <f t="shared" si="219"/>
        <v>8908.1666666666661</v>
      </c>
      <c r="AW462" s="200">
        <f t="shared" si="213"/>
        <v>7.5735508301776871E-3</v>
      </c>
      <c r="AX462" s="217"/>
      <c r="BE462" s="277"/>
      <c r="BG462" s="142"/>
      <c r="BH462" s="264"/>
    </row>
    <row r="463" spans="2:60" s="20" customFormat="1">
      <c r="B463" s="381"/>
      <c r="C463" s="384"/>
      <c r="D463" s="384"/>
      <c r="E463" s="372"/>
      <c r="F463" s="372"/>
      <c r="G463" s="230" t="s">
        <v>86</v>
      </c>
      <c r="H463" s="49">
        <f>SUM(H447:H462)</f>
        <v>111330036</v>
      </c>
      <c r="I463" s="47">
        <f>IFERROR(H463/E447,"-")</f>
        <v>0.17507827252763469</v>
      </c>
      <c r="J463" s="48">
        <v>849</v>
      </c>
      <c r="K463" s="47">
        <f>IFERROR(J463/F447,"-")</f>
        <v>0.77463503649635035</v>
      </c>
      <c r="L463" s="188">
        <f t="shared" si="215"/>
        <v>131130.78445229682</v>
      </c>
      <c r="M463" s="201">
        <f t="shared" si="209"/>
        <v>4.1217593941159335E-2</v>
      </c>
      <c r="N463" s="372"/>
      <c r="O463" s="372"/>
      <c r="P463" s="230" t="s">
        <v>86</v>
      </c>
      <c r="Q463" s="49">
        <f>SUM(Q447:Q462)</f>
        <v>22486777</v>
      </c>
      <c r="R463" s="47">
        <f>IFERROR(Q463/N447,"-")</f>
        <v>0.22278332014341021</v>
      </c>
      <c r="S463" s="48">
        <v>137</v>
      </c>
      <c r="T463" s="47">
        <f>IFERROR(S463/O447,"-")</f>
        <v>0.80588235294117649</v>
      </c>
      <c r="U463" s="188">
        <f t="shared" si="216"/>
        <v>164137.05839416059</v>
      </c>
      <c r="V463" s="201">
        <f t="shared" si="210"/>
        <v>6.6511311777842511E-3</v>
      </c>
      <c r="W463" s="372"/>
      <c r="X463" s="372"/>
      <c r="Y463" s="230" t="s">
        <v>86</v>
      </c>
      <c r="Z463" s="49">
        <f>SUM(Z447:Z462)</f>
        <v>13328219</v>
      </c>
      <c r="AA463" s="47">
        <f>IFERROR(Z463/W447,"-")</f>
        <v>0.18905902692373053</v>
      </c>
      <c r="AB463" s="48">
        <v>103</v>
      </c>
      <c r="AC463" s="47">
        <f>IFERROR(AB463/X447,"-")</f>
        <v>0.85123966942148765</v>
      </c>
      <c r="AD463" s="188">
        <f t="shared" si="217"/>
        <v>129400.18446601942</v>
      </c>
      <c r="AE463" s="201">
        <f t="shared" si="211"/>
        <v>5.0004854840275757E-3</v>
      </c>
      <c r="AF463" s="372"/>
      <c r="AG463" s="372"/>
      <c r="AH463" s="230" t="s">
        <v>86</v>
      </c>
      <c r="AI463" s="49">
        <f>SUM(AI447:AI462)</f>
        <v>20782071</v>
      </c>
      <c r="AJ463" s="47">
        <f>IFERROR(AI463/AF447,"-")</f>
        <v>0.15178700431016065</v>
      </c>
      <c r="AK463" s="48">
        <v>139</v>
      </c>
      <c r="AL463" s="47">
        <f>IFERROR(AK463/AG447,"-")</f>
        <v>0.87421383647798745</v>
      </c>
      <c r="AM463" s="188">
        <f t="shared" si="218"/>
        <v>149511.30215827338</v>
      </c>
      <c r="AN463" s="201">
        <f t="shared" si="212"/>
        <v>6.7482279832993498E-3</v>
      </c>
      <c r="AO463" s="372"/>
      <c r="AP463" s="402"/>
      <c r="AQ463" s="230" t="s">
        <v>86</v>
      </c>
      <c r="AR463" s="49">
        <f>SUM(AR447:AR462)</f>
        <v>167927103</v>
      </c>
      <c r="AS463" s="47">
        <f>IFERROR(AR463/AO447,"-")</f>
        <v>0.17784431936773301</v>
      </c>
      <c r="AT463" s="48">
        <f t="shared" si="214"/>
        <v>1228</v>
      </c>
      <c r="AU463" s="47">
        <f>IFERROR(AT463/AP447,"-")</f>
        <v>0.79430789133247093</v>
      </c>
      <c r="AV463" s="188">
        <f t="shared" si="219"/>
        <v>136748.4552117264</v>
      </c>
      <c r="AW463" s="201">
        <f t="shared" si="213"/>
        <v>5.9617438586270513E-2</v>
      </c>
      <c r="AX463" s="217"/>
      <c r="BE463" s="277"/>
      <c r="BG463" s="142"/>
      <c r="BH463" s="264"/>
    </row>
    <row r="464" spans="2:60" s="20" customFormat="1">
      <c r="B464" s="381">
        <v>28</v>
      </c>
      <c r="C464" s="382" t="s">
        <v>37</v>
      </c>
      <c r="D464" s="385">
        <f>BA32</f>
        <v>16380</v>
      </c>
      <c r="E464" s="380">
        <v>476094400</v>
      </c>
      <c r="F464" s="380">
        <v>756</v>
      </c>
      <c r="G464" s="226" t="s">
        <v>149</v>
      </c>
      <c r="H464" s="44">
        <v>13404113</v>
      </c>
      <c r="I464" s="43">
        <f>IFERROR(H464/E464,"-")</f>
        <v>2.8154317715142207E-2</v>
      </c>
      <c r="J464" s="44">
        <v>132</v>
      </c>
      <c r="K464" s="43">
        <f>IFERROR(J464/F464,"-")</f>
        <v>0.17460317460317459</v>
      </c>
      <c r="L464" s="186">
        <f t="shared" si="215"/>
        <v>101546.31060606061</v>
      </c>
      <c r="M464" s="198">
        <f>IFERROR(J464/$BA$32,0)</f>
        <v>8.0586080586080595E-3</v>
      </c>
      <c r="N464" s="380">
        <v>54763100</v>
      </c>
      <c r="O464" s="380">
        <v>111</v>
      </c>
      <c r="P464" s="226" t="s">
        <v>149</v>
      </c>
      <c r="Q464" s="44">
        <v>454623</v>
      </c>
      <c r="R464" s="43">
        <f>IFERROR(Q464/N464,"-")</f>
        <v>8.3016301122471152E-3</v>
      </c>
      <c r="S464" s="44">
        <v>22</v>
      </c>
      <c r="T464" s="43">
        <f>IFERROR(S464/O464,"-")</f>
        <v>0.1981981981981982</v>
      </c>
      <c r="U464" s="186">
        <f t="shared" si="216"/>
        <v>20664.68181818182</v>
      </c>
      <c r="V464" s="198">
        <f>IFERROR(S464/$BA$32,0)</f>
        <v>1.3431013431013431E-3</v>
      </c>
      <c r="W464" s="380">
        <v>43184490</v>
      </c>
      <c r="X464" s="380">
        <v>62</v>
      </c>
      <c r="Y464" s="226" t="s">
        <v>149</v>
      </c>
      <c r="Z464" s="44">
        <v>1890522</v>
      </c>
      <c r="AA464" s="43">
        <f>IFERROR(Z464/W464,"-")</f>
        <v>4.3777800779863325E-2</v>
      </c>
      <c r="AB464" s="44">
        <v>17</v>
      </c>
      <c r="AC464" s="43">
        <f>IFERROR(AB464/X464,"-")</f>
        <v>0.27419354838709675</v>
      </c>
      <c r="AD464" s="186">
        <f t="shared" si="217"/>
        <v>111207.17647058824</v>
      </c>
      <c r="AE464" s="198">
        <f>IFERROR(AB464/$BA$32,0)</f>
        <v>1.0378510378510379E-3</v>
      </c>
      <c r="AF464" s="380">
        <v>108503350</v>
      </c>
      <c r="AG464" s="380">
        <v>115</v>
      </c>
      <c r="AH464" s="226" t="s">
        <v>149</v>
      </c>
      <c r="AI464" s="44">
        <v>9713349</v>
      </c>
      <c r="AJ464" s="43">
        <f>IFERROR(AI464/AF464,"-")</f>
        <v>8.9521189898745065E-2</v>
      </c>
      <c r="AK464" s="44">
        <v>34</v>
      </c>
      <c r="AL464" s="43">
        <f>IFERROR(AK464/AG464,"-")</f>
        <v>0.29565217391304349</v>
      </c>
      <c r="AM464" s="186">
        <f t="shared" si="218"/>
        <v>285686.73529411765</v>
      </c>
      <c r="AN464" s="198">
        <f>IFERROR(AK464/$BA$32,0)</f>
        <v>2.0757020757020757E-3</v>
      </c>
      <c r="AO464" s="380">
        <f>SUM(E464,N464,W464,AF464)</f>
        <v>682545340</v>
      </c>
      <c r="AP464" s="400">
        <f>SUM(F464,O464,X464,AG464)</f>
        <v>1044</v>
      </c>
      <c r="AQ464" s="226" t="s">
        <v>149</v>
      </c>
      <c r="AR464" s="44">
        <f t="shared" ref="AR464:AR479" si="220">SUM(H464,Q464,Z464,AI464)</f>
        <v>25462607</v>
      </c>
      <c r="AS464" s="43">
        <f>IFERROR(AR464/AO464,"-")</f>
        <v>3.7305370805110177E-2</v>
      </c>
      <c r="AT464" s="44">
        <f t="shared" si="214"/>
        <v>205</v>
      </c>
      <c r="AU464" s="43">
        <f>IFERROR(AT464/AP464,"-")</f>
        <v>0.19636015325670497</v>
      </c>
      <c r="AV464" s="186">
        <f t="shared" si="219"/>
        <v>124207.83902439024</v>
      </c>
      <c r="AW464" s="198">
        <f>IFERROR(AT464/$BA$32,0)</f>
        <v>1.2515262515262516E-2</v>
      </c>
      <c r="AX464" s="217"/>
      <c r="BE464" s="277"/>
      <c r="BG464" s="142"/>
      <c r="BH464" s="264"/>
    </row>
    <row r="465" spans="2:60" s="20" customFormat="1">
      <c r="B465" s="381"/>
      <c r="C465" s="383"/>
      <c r="D465" s="383"/>
      <c r="E465" s="371"/>
      <c r="F465" s="371"/>
      <c r="G465" s="227" t="s">
        <v>150</v>
      </c>
      <c r="H465" s="46">
        <v>13935073</v>
      </c>
      <c r="I465" s="45">
        <f>IFERROR(H465/E464,"-")</f>
        <v>2.9269558726168592E-2</v>
      </c>
      <c r="J465" s="46">
        <v>203</v>
      </c>
      <c r="K465" s="45">
        <f>IFERROR(J465/F464,"-")</f>
        <v>0.26851851851851855</v>
      </c>
      <c r="L465" s="187">
        <f t="shared" si="215"/>
        <v>68645.679802955667</v>
      </c>
      <c r="M465" s="199">
        <f t="shared" ref="M465:M480" si="221">IFERROR(J465/$BA$32,0)</f>
        <v>1.2393162393162393E-2</v>
      </c>
      <c r="N465" s="371"/>
      <c r="O465" s="371"/>
      <c r="P465" s="227" t="s">
        <v>150</v>
      </c>
      <c r="Q465" s="46">
        <v>611273</v>
      </c>
      <c r="R465" s="45">
        <f>IFERROR(Q465/N464,"-")</f>
        <v>1.116213289605592E-2</v>
      </c>
      <c r="S465" s="46">
        <v>31</v>
      </c>
      <c r="T465" s="45">
        <f>IFERROR(S465/O464,"-")</f>
        <v>0.27927927927927926</v>
      </c>
      <c r="U465" s="187">
        <f t="shared" si="216"/>
        <v>19718.483870967742</v>
      </c>
      <c r="V465" s="199">
        <f t="shared" ref="V465:V480" si="222">IFERROR(S465/$BA$32,0)</f>
        <v>1.8925518925518926E-3</v>
      </c>
      <c r="W465" s="371"/>
      <c r="X465" s="371"/>
      <c r="Y465" s="227" t="s">
        <v>150</v>
      </c>
      <c r="Z465" s="46">
        <v>371495</v>
      </c>
      <c r="AA465" s="45">
        <f>IFERROR(Z465/W464,"-")</f>
        <v>8.6025098362861301E-3</v>
      </c>
      <c r="AB465" s="46">
        <v>17</v>
      </c>
      <c r="AC465" s="45">
        <f>IFERROR(AB465/X464,"-")</f>
        <v>0.27419354838709675</v>
      </c>
      <c r="AD465" s="187">
        <f t="shared" si="217"/>
        <v>21852.647058823528</v>
      </c>
      <c r="AE465" s="199">
        <f t="shared" ref="AE465:AE480" si="223">IFERROR(AB465/$BA$32,0)</f>
        <v>1.0378510378510379E-3</v>
      </c>
      <c r="AF465" s="371"/>
      <c r="AG465" s="371"/>
      <c r="AH465" s="227" t="s">
        <v>150</v>
      </c>
      <c r="AI465" s="46">
        <v>2187516</v>
      </c>
      <c r="AJ465" s="45">
        <f>IFERROR(AI465/AF464,"-")</f>
        <v>2.0160815311232327E-2</v>
      </c>
      <c r="AK465" s="46">
        <v>41</v>
      </c>
      <c r="AL465" s="45">
        <f>IFERROR(AK465/AG464,"-")</f>
        <v>0.35652173913043478</v>
      </c>
      <c r="AM465" s="187">
        <f t="shared" si="218"/>
        <v>53354.048780487807</v>
      </c>
      <c r="AN465" s="199">
        <f t="shared" ref="AN465:AN480" si="224">IFERROR(AK465/$BA$32,0)</f>
        <v>2.5030525030525033E-3</v>
      </c>
      <c r="AO465" s="371"/>
      <c r="AP465" s="401"/>
      <c r="AQ465" s="227" t="s">
        <v>150</v>
      </c>
      <c r="AR465" s="46">
        <f t="shared" si="220"/>
        <v>17105357</v>
      </c>
      <c r="AS465" s="45">
        <f>IFERROR(AR465/AO464,"-")</f>
        <v>2.506112927237918E-2</v>
      </c>
      <c r="AT465" s="46">
        <f t="shared" si="214"/>
        <v>292</v>
      </c>
      <c r="AU465" s="45">
        <f>IFERROR(AT465/AP464,"-")</f>
        <v>0.27969348659003829</v>
      </c>
      <c r="AV465" s="187">
        <f t="shared" si="219"/>
        <v>58579.989726027394</v>
      </c>
      <c r="AW465" s="199">
        <f t="shared" ref="AW465:AW480" si="225">IFERROR(AT465/$BA$32,0)</f>
        <v>1.7826617826617826E-2</v>
      </c>
      <c r="AX465" s="217"/>
      <c r="BE465" s="277"/>
      <c r="BG465" s="142"/>
      <c r="BH465" s="264"/>
    </row>
    <row r="466" spans="2:60" s="20" customFormat="1">
      <c r="B466" s="381"/>
      <c r="C466" s="383"/>
      <c r="D466" s="383"/>
      <c r="E466" s="371"/>
      <c r="F466" s="371"/>
      <c r="G466" s="228" t="s">
        <v>151</v>
      </c>
      <c r="H466" s="46">
        <v>11008156</v>
      </c>
      <c r="I466" s="45">
        <f>IFERROR(H466/E464,"-")</f>
        <v>2.3121792652885647E-2</v>
      </c>
      <c r="J466" s="46">
        <v>225</v>
      </c>
      <c r="K466" s="45">
        <f>IFERROR(J466/F464,"-")</f>
        <v>0.29761904761904762</v>
      </c>
      <c r="L466" s="187">
        <f t="shared" si="215"/>
        <v>48925.137777777774</v>
      </c>
      <c r="M466" s="199">
        <f t="shared" si="221"/>
        <v>1.3736263736263736E-2</v>
      </c>
      <c r="N466" s="371"/>
      <c r="O466" s="371"/>
      <c r="P466" s="228" t="s">
        <v>151</v>
      </c>
      <c r="Q466" s="46">
        <v>1250271</v>
      </c>
      <c r="R466" s="45">
        <f>IFERROR(Q466/N464,"-")</f>
        <v>2.283053735088043E-2</v>
      </c>
      <c r="S466" s="46">
        <v>36</v>
      </c>
      <c r="T466" s="45">
        <f>IFERROR(S466/O464,"-")</f>
        <v>0.32432432432432434</v>
      </c>
      <c r="U466" s="187">
        <f t="shared" si="216"/>
        <v>34729.75</v>
      </c>
      <c r="V466" s="199">
        <f t="shared" si="222"/>
        <v>2.1978021978021978E-3</v>
      </c>
      <c r="W466" s="371"/>
      <c r="X466" s="371"/>
      <c r="Y466" s="228" t="s">
        <v>151</v>
      </c>
      <c r="Z466" s="46">
        <v>1227978</v>
      </c>
      <c r="AA466" s="45">
        <f>IFERROR(Z466/W464,"-")</f>
        <v>2.8435625846223958E-2</v>
      </c>
      <c r="AB466" s="46">
        <v>14</v>
      </c>
      <c r="AC466" s="45">
        <f>IFERROR(AB466/X464,"-")</f>
        <v>0.22580645161290322</v>
      </c>
      <c r="AD466" s="187">
        <f t="shared" si="217"/>
        <v>87712.71428571429</v>
      </c>
      <c r="AE466" s="199">
        <f t="shared" si="223"/>
        <v>8.547008547008547E-4</v>
      </c>
      <c r="AF466" s="371"/>
      <c r="AG466" s="371"/>
      <c r="AH466" s="228" t="s">
        <v>151</v>
      </c>
      <c r="AI466" s="46">
        <v>1116966</v>
      </c>
      <c r="AJ466" s="45">
        <f>IFERROR(AI466/AF464,"-")</f>
        <v>1.0294299669088559E-2</v>
      </c>
      <c r="AK466" s="46">
        <v>34</v>
      </c>
      <c r="AL466" s="45">
        <f>IFERROR(AK466/AG464,"-")</f>
        <v>0.29565217391304349</v>
      </c>
      <c r="AM466" s="187">
        <f t="shared" si="218"/>
        <v>32851.941176470587</v>
      </c>
      <c r="AN466" s="199">
        <f t="shared" si="224"/>
        <v>2.0757020757020757E-3</v>
      </c>
      <c r="AO466" s="371"/>
      <c r="AP466" s="401"/>
      <c r="AQ466" s="228" t="s">
        <v>151</v>
      </c>
      <c r="AR466" s="46">
        <f t="shared" si="220"/>
        <v>14603371</v>
      </c>
      <c r="AS466" s="45">
        <f>IFERROR(AR466/AO464,"-")</f>
        <v>2.1395459237916706E-2</v>
      </c>
      <c r="AT466" s="46">
        <f t="shared" si="214"/>
        <v>309</v>
      </c>
      <c r="AU466" s="45">
        <f>IFERROR(AT466/AP464,"-")</f>
        <v>0.29597701149425287</v>
      </c>
      <c r="AV466" s="187">
        <f t="shared" si="219"/>
        <v>47260.100323624596</v>
      </c>
      <c r="AW466" s="199">
        <f t="shared" si="225"/>
        <v>1.8864468864468863E-2</v>
      </c>
      <c r="AX466" s="217"/>
      <c r="BE466" s="277"/>
      <c r="BG466" s="142"/>
      <c r="BH466" s="264"/>
    </row>
    <row r="467" spans="2:60" s="20" customFormat="1">
      <c r="B467" s="381"/>
      <c r="C467" s="383"/>
      <c r="D467" s="383"/>
      <c r="E467" s="371"/>
      <c r="F467" s="371"/>
      <c r="G467" s="228" t="s">
        <v>152</v>
      </c>
      <c r="H467" s="46">
        <v>2223068</v>
      </c>
      <c r="I467" s="45">
        <f>IFERROR(H467/E464,"-")</f>
        <v>4.6693848950964349E-3</v>
      </c>
      <c r="J467" s="46">
        <v>34</v>
      </c>
      <c r="K467" s="45">
        <f>IFERROR(J467/F464,"-")</f>
        <v>4.4973544973544971E-2</v>
      </c>
      <c r="L467" s="187">
        <f t="shared" si="215"/>
        <v>65384.352941176468</v>
      </c>
      <c r="M467" s="199">
        <f t="shared" si="221"/>
        <v>2.0757020757020757E-3</v>
      </c>
      <c r="N467" s="371"/>
      <c r="O467" s="371"/>
      <c r="P467" s="228" t="s">
        <v>152</v>
      </c>
      <c r="Q467" s="46">
        <v>24506</v>
      </c>
      <c r="R467" s="45">
        <f>IFERROR(Q467/N464,"-")</f>
        <v>4.474911025855001E-4</v>
      </c>
      <c r="S467" s="46">
        <v>6</v>
      </c>
      <c r="T467" s="45">
        <f>IFERROR(S467/O464,"-")</f>
        <v>5.4054054054054057E-2</v>
      </c>
      <c r="U467" s="187">
        <f t="shared" si="216"/>
        <v>4084.3333333333335</v>
      </c>
      <c r="V467" s="199">
        <f t="shared" si="222"/>
        <v>3.663003663003663E-4</v>
      </c>
      <c r="W467" s="371"/>
      <c r="X467" s="371"/>
      <c r="Y467" s="228" t="s">
        <v>152</v>
      </c>
      <c r="Z467" s="46">
        <v>68000</v>
      </c>
      <c r="AA467" s="45">
        <f>IFERROR(Z467/W464,"-")</f>
        <v>1.5746394133634553E-3</v>
      </c>
      <c r="AB467" s="46">
        <v>2</v>
      </c>
      <c r="AC467" s="45">
        <f>IFERROR(AB467/X464,"-")</f>
        <v>3.2258064516129031E-2</v>
      </c>
      <c r="AD467" s="187">
        <f t="shared" si="217"/>
        <v>34000</v>
      </c>
      <c r="AE467" s="199">
        <f t="shared" si="223"/>
        <v>1.221001221001221E-4</v>
      </c>
      <c r="AF467" s="371"/>
      <c r="AG467" s="371"/>
      <c r="AH467" s="228" t="s">
        <v>152</v>
      </c>
      <c r="AI467" s="46">
        <v>738953</v>
      </c>
      <c r="AJ467" s="45">
        <f>IFERROR(AI467/AF464,"-")</f>
        <v>6.8104164525795751E-3</v>
      </c>
      <c r="AK467" s="46">
        <v>8</v>
      </c>
      <c r="AL467" s="45">
        <f>IFERROR(AK467/AG464,"-")</f>
        <v>6.9565217391304349E-2</v>
      </c>
      <c r="AM467" s="187">
        <f t="shared" si="218"/>
        <v>92369.125</v>
      </c>
      <c r="AN467" s="199">
        <f t="shared" si="224"/>
        <v>4.884004884004884E-4</v>
      </c>
      <c r="AO467" s="371"/>
      <c r="AP467" s="401"/>
      <c r="AQ467" s="228" t="s">
        <v>152</v>
      </c>
      <c r="AR467" s="46">
        <f t="shared" si="220"/>
        <v>3054527</v>
      </c>
      <c r="AS467" s="45">
        <f>IFERROR(AR467/AO464,"-")</f>
        <v>4.4752001383527133E-3</v>
      </c>
      <c r="AT467" s="46">
        <f t="shared" si="214"/>
        <v>50</v>
      </c>
      <c r="AU467" s="45">
        <f>IFERROR(AT467/AP464,"-")</f>
        <v>4.7892720306513412E-2</v>
      </c>
      <c r="AV467" s="187">
        <f t="shared" si="219"/>
        <v>61090.54</v>
      </c>
      <c r="AW467" s="199">
        <f t="shared" si="225"/>
        <v>3.0525030525030525E-3</v>
      </c>
      <c r="AX467" s="217"/>
      <c r="BE467" s="277"/>
      <c r="BG467" s="142"/>
      <c r="BH467" s="264"/>
    </row>
    <row r="468" spans="2:60" s="20" customFormat="1">
      <c r="B468" s="381"/>
      <c r="C468" s="383"/>
      <c r="D468" s="383"/>
      <c r="E468" s="371"/>
      <c r="F468" s="371"/>
      <c r="G468" s="228" t="s">
        <v>153</v>
      </c>
      <c r="H468" s="46">
        <v>15014052</v>
      </c>
      <c r="I468" s="45">
        <f>IFERROR(H468/E464,"-")</f>
        <v>3.1535871877510009E-2</v>
      </c>
      <c r="J468" s="46">
        <v>272</v>
      </c>
      <c r="K468" s="45">
        <f>IFERROR(J468/F464,"-")</f>
        <v>0.35978835978835977</v>
      </c>
      <c r="L468" s="187">
        <f t="shared" si="215"/>
        <v>55198.720588235294</v>
      </c>
      <c r="M468" s="199">
        <f t="shared" si="221"/>
        <v>1.6605616605616606E-2</v>
      </c>
      <c r="N468" s="371"/>
      <c r="O468" s="371"/>
      <c r="P468" s="228" t="s">
        <v>153</v>
      </c>
      <c r="Q468" s="46">
        <v>3208332</v>
      </c>
      <c r="R468" s="45">
        <f>IFERROR(Q468/N464,"-")</f>
        <v>5.8585653478345823E-2</v>
      </c>
      <c r="S468" s="46">
        <v>42</v>
      </c>
      <c r="T468" s="45">
        <f>IFERROR(S468/O464,"-")</f>
        <v>0.3783783783783784</v>
      </c>
      <c r="U468" s="187">
        <f t="shared" si="216"/>
        <v>76388.857142857145</v>
      </c>
      <c r="V468" s="199">
        <f t="shared" si="222"/>
        <v>2.5641025641025641E-3</v>
      </c>
      <c r="W468" s="371"/>
      <c r="X468" s="371"/>
      <c r="Y468" s="228" t="s">
        <v>153</v>
      </c>
      <c r="Z468" s="46">
        <v>3435168</v>
      </c>
      <c r="AA468" s="45">
        <f>IFERROR(Z468/W464,"-")</f>
        <v>7.9546337122425204E-2</v>
      </c>
      <c r="AB468" s="46">
        <v>33</v>
      </c>
      <c r="AC468" s="45">
        <f>IFERROR(AB468/X464,"-")</f>
        <v>0.532258064516129</v>
      </c>
      <c r="AD468" s="187">
        <f t="shared" si="217"/>
        <v>104096</v>
      </c>
      <c r="AE468" s="199">
        <f t="shared" si="223"/>
        <v>2.0146520146520149E-3</v>
      </c>
      <c r="AF468" s="371"/>
      <c r="AG468" s="371"/>
      <c r="AH468" s="228" t="s">
        <v>153</v>
      </c>
      <c r="AI468" s="46">
        <v>1589746</v>
      </c>
      <c r="AJ468" s="45">
        <f>IFERROR(AI468/AF464,"-")</f>
        <v>1.4651584490248459E-2</v>
      </c>
      <c r="AK468" s="46">
        <v>48</v>
      </c>
      <c r="AL468" s="45">
        <f>IFERROR(AK468/AG464,"-")</f>
        <v>0.41739130434782606</v>
      </c>
      <c r="AM468" s="187">
        <f t="shared" si="218"/>
        <v>33119.708333333336</v>
      </c>
      <c r="AN468" s="199">
        <f t="shared" si="224"/>
        <v>2.9304029304029304E-3</v>
      </c>
      <c r="AO468" s="371"/>
      <c r="AP468" s="401"/>
      <c r="AQ468" s="228" t="s">
        <v>153</v>
      </c>
      <c r="AR468" s="46">
        <f t="shared" si="220"/>
        <v>23247298</v>
      </c>
      <c r="AS468" s="45">
        <f>IFERROR(AR468/AO464,"-")</f>
        <v>3.4059712428774327E-2</v>
      </c>
      <c r="AT468" s="46">
        <f t="shared" si="214"/>
        <v>395</v>
      </c>
      <c r="AU468" s="45">
        <f>IFERROR(AT468/AP464,"-")</f>
        <v>0.37835249042145591</v>
      </c>
      <c r="AV468" s="187">
        <f t="shared" si="219"/>
        <v>58853.918987341771</v>
      </c>
      <c r="AW468" s="199">
        <f t="shared" si="225"/>
        <v>2.4114774114774116E-2</v>
      </c>
      <c r="AX468" s="217"/>
      <c r="BE468" s="277"/>
      <c r="BG468" s="142"/>
      <c r="BH468" s="264"/>
    </row>
    <row r="469" spans="2:60" s="20" customFormat="1">
      <c r="B469" s="381"/>
      <c r="C469" s="383"/>
      <c r="D469" s="383"/>
      <c r="E469" s="371"/>
      <c r="F469" s="371"/>
      <c r="G469" s="228" t="s">
        <v>154</v>
      </c>
      <c r="H469" s="46">
        <v>13213934</v>
      </c>
      <c r="I469" s="45">
        <f>IFERROR(H469/E464,"-")</f>
        <v>2.7754861220799908E-2</v>
      </c>
      <c r="J469" s="46">
        <v>234</v>
      </c>
      <c r="K469" s="45">
        <f>IFERROR(J469/F464,"-")</f>
        <v>0.30952380952380953</v>
      </c>
      <c r="L469" s="187">
        <f t="shared" si="215"/>
        <v>56469.803418803422</v>
      </c>
      <c r="M469" s="199">
        <f t="shared" si="221"/>
        <v>1.4285714285714285E-2</v>
      </c>
      <c r="N469" s="371"/>
      <c r="O469" s="371"/>
      <c r="P469" s="228" t="s">
        <v>154</v>
      </c>
      <c r="Q469" s="46">
        <v>2713258</v>
      </c>
      <c r="R469" s="45">
        <f>IFERROR(Q469/N464,"-")</f>
        <v>4.9545369053249362E-2</v>
      </c>
      <c r="S469" s="46">
        <v>43</v>
      </c>
      <c r="T469" s="45">
        <f>IFERROR(S469/O464,"-")</f>
        <v>0.38738738738738737</v>
      </c>
      <c r="U469" s="187">
        <f t="shared" si="216"/>
        <v>63099.023255813954</v>
      </c>
      <c r="V469" s="199">
        <f t="shared" si="222"/>
        <v>2.6251526251526254E-3</v>
      </c>
      <c r="W469" s="371"/>
      <c r="X469" s="371"/>
      <c r="Y469" s="228" t="s">
        <v>154</v>
      </c>
      <c r="Z469" s="46">
        <v>2605448</v>
      </c>
      <c r="AA469" s="45">
        <f>IFERROR(Z469/W464,"-")</f>
        <v>6.0332957503955703E-2</v>
      </c>
      <c r="AB469" s="46">
        <v>26</v>
      </c>
      <c r="AC469" s="45">
        <f>IFERROR(AB469/X464,"-")</f>
        <v>0.41935483870967744</v>
      </c>
      <c r="AD469" s="187">
        <f t="shared" si="217"/>
        <v>100209.53846153847</v>
      </c>
      <c r="AE469" s="199">
        <f t="shared" si="223"/>
        <v>1.5873015873015873E-3</v>
      </c>
      <c r="AF469" s="371"/>
      <c r="AG469" s="371"/>
      <c r="AH469" s="228" t="s">
        <v>154</v>
      </c>
      <c r="AI469" s="46">
        <v>3578083</v>
      </c>
      <c r="AJ469" s="45">
        <f>IFERROR(AI469/AF464,"-")</f>
        <v>3.2976705327531365E-2</v>
      </c>
      <c r="AK469" s="46">
        <v>44</v>
      </c>
      <c r="AL469" s="45">
        <f>IFERROR(AK469/AG464,"-")</f>
        <v>0.38260869565217392</v>
      </c>
      <c r="AM469" s="187">
        <f t="shared" si="218"/>
        <v>81320.068181818177</v>
      </c>
      <c r="AN469" s="199">
        <f t="shared" si="224"/>
        <v>2.6862026862026862E-3</v>
      </c>
      <c r="AO469" s="371"/>
      <c r="AP469" s="401"/>
      <c r="AQ469" s="228" t="s">
        <v>154</v>
      </c>
      <c r="AR469" s="46">
        <f t="shared" si="220"/>
        <v>22110723</v>
      </c>
      <c r="AS469" s="45">
        <f>IFERROR(AR469/AO464,"-")</f>
        <v>3.2394511696468398E-2</v>
      </c>
      <c r="AT469" s="46">
        <f t="shared" si="214"/>
        <v>347</v>
      </c>
      <c r="AU469" s="45">
        <f>IFERROR(AT469/AP464,"-")</f>
        <v>0.33237547892720304</v>
      </c>
      <c r="AV469" s="187">
        <f t="shared" si="219"/>
        <v>63719.662824207495</v>
      </c>
      <c r="AW469" s="199">
        <f t="shared" si="225"/>
        <v>2.1184371184371185E-2</v>
      </c>
      <c r="AX469" s="217"/>
      <c r="BE469" s="277"/>
      <c r="BG469" s="142"/>
      <c r="BH469" s="264"/>
    </row>
    <row r="470" spans="2:60" s="20" customFormat="1">
      <c r="B470" s="381"/>
      <c r="C470" s="383"/>
      <c r="D470" s="383"/>
      <c r="E470" s="371"/>
      <c r="F470" s="371"/>
      <c r="G470" s="228" t="s">
        <v>155</v>
      </c>
      <c r="H470" s="46">
        <v>4851134</v>
      </c>
      <c r="I470" s="45">
        <f>IFERROR(H470/E464,"-")</f>
        <v>1.018943722085368E-2</v>
      </c>
      <c r="J470" s="46">
        <v>65</v>
      </c>
      <c r="K470" s="45">
        <f>IFERROR(J470/F464,"-")</f>
        <v>8.5978835978835974E-2</v>
      </c>
      <c r="L470" s="187">
        <f t="shared" si="215"/>
        <v>74632.830769230772</v>
      </c>
      <c r="M470" s="199">
        <f t="shared" si="221"/>
        <v>3.968253968253968E-3</v>
      </c>
      <c r="N470" s="371"/>
      <c r="O470" s="371"/>
      <c r="P470" s="228" t="s">
        <v>155</v>
      </c>
      <c r="Q470" s="46">
        <v>1920873</v>
      </c>
      <c r="R470" s="45">
        <f>IFERROR(Q470/N464,"-")</f>
        <v>3.5076045731523599E-2</v>
      </c>
      <c r="S470" s="46">
        <v>10</v>
      </c>
      <c r="T470" s="45">
        <f>IFERROR(S470/O464,"-")</f>
        <v>9.0090090090090086E-2</v>
      </c>
      <c r="U470" s="187">
        <f t="shared" si="216"/>
        <v>192087.3</v>
      </c>
      <c r="V470" s="199">
        <f t="shared" si="222"/>
        <v>6.105006105006105E-4</v>
      </c>
      <c r="W470" s="371"/>
      <c r="X470" s="371"/>
      <c r="Y470" s="228" t="s">
        <v>155</v>
      </c>
      <c r="Z470" s="46">
        <v>2453510</v>
      </c>
      <c r="AA470" s="45">
        <f>IFERROR(Z470/W464,"-")</f>
        <v>5.6814610986490752E-2</v>
      </c>
      <c r="AB470" s="46">
        <v>8</v>
      </c>
      <c r="AC470" s="45">
        <f>IFERROR(AB470/X464,"-")</f>
        <v>0.12903225806451613</v>
      </c>
      <c r="AD470" s="187">
        <f t="shared" si="217"/>
        <v>306688.75</v>
      </c>
      <c r="AE470" s="199">
        <f t="shared" si="223"/>
        <v>4.884004884004884E-4</v>
      </c>
      <c r="AF470" s="371"/>
      <c r="AG470" s="371"/>
      <c r="AH470" s="228" t="s">
        <v>155</v>
      </c>
      <c r="AI470" s="46">
        <v>2769271</v>
      </c>
      <c r="AJ470" s="45">
        <f>IFERROR(AI470/AF464,"-")</f>
        <v>2.5522447002788395E-2</v>
      </c>
      <c r="AK470" s="46">
        <v>15</v>
      </c>
      <c r="AL470" s="45">
        <f>IFERROR(AK470/AG464,"-")</f>
        <v>0.13043478260869565</v>
      </c>
      <c r="AM470" s="187">
        <f t="shared" si="218"/>
        <v>184618.06666666668</v>
      </c>
      <c r="AN470" s="199">
        <f t="shared" si="224"/>
        <v>9.1575091575091575E-4</v>
      </c>
      <c r="AO470" s="371"/>
      <c r="AP470" s="401"/>
      <c r="AQ470" s="228" t="s">
        <v>155</v>
      </c>
      <c r="AR470" s="46">
        <f t="shared" si="220"/>
        <v>11994788</v>
      </c>
      <c r="AS470" s="45">
        <f>IFERROR(AR470/AO464,"-")</f>
        <v>1.7573613497969234E-2</v>
      </c>
      <c r="AT470" s="46">
        <f t="shared" si="214"/>
        <v>98</v>
      </c>
      <c r="AU470" s="45">
        <f>IFERROR(AT470/AP464,"-")</f>
        <v>9.3869731800766285E-2</v>
      </c>
      <c r="AV470" s="187">
        <f t="shared" si="219"/>
        <v>122395.79591836735</v>
      </c>
      <c r="AW470" s="199">
        <f t="shared" si="225"/>
        <v>5.9829059829059833E-3</v>
      </c>
      <c r="AX470" s="217"/>
      <c r="BE470" s="277"/>
      <c r="BG470" s="142"/>
      <c r="BH470" s="264"/>
    </row>
    <row r="471" spans="2:60" s="20" customFormat="1">
      <c r="B471" s="381"/>
      <c r="C471" s="383"/>
      <c r="D471" s="383"/>
      <c r="E471" s="371"/>
      <c r="F471" s="371"/>
      <c r="G471" s="228" t="s">
        <v>165</v>
      </c>
      <c r="H471" s="46">
        <v>0</v>
      </c>
      <c r="I471" s="45">
        <f>IFERROR(H471/E464,"-")</f>
        <v>0</v>
      </c>
      <c r="J471" s="46">
        <v>0</v>
      </c>
      <c r="K471" s="45">
        <f>IFERROR(J471/F464,"-")</f>
        <v>0</v>
      </c>
      <c r="L471" s="187" t="str">
        <f t="shared" si="215"/>
        <v>-</v>
      </c>
      <c r="M471" s="199">
        <f t="shared" si="221"/>
        <v>0</v>
      </c>
      <c r="N471" s="371"/>
      <c r="O471" s="371"/>
      <c r="P471" s="228" t="s">
        <v>165</v>
      </c>
      <c r="Q471" s="46">
        <v>0</v>
      </c>
      <c r="R471" s="45">
        <f>IFERROR(Q471/N464,"-")</f>
        <v>0</v>
      </c>
      <c r="S471" s="46">
        <v>0</v>
      </c>
      <c r="T471" s="45">
        <f>IFERROR(S471/O464,"-")</f>
        <v>0</v>
      </c>
      <c r="U471" s="187" t="str">
        <f t="shared" si="216"/>
        <v>-</v>
      </c>
      <c r="V471" s="199">
        <f t="shared" si="222"/>
        <v>0</v>
      </c>
      <c r="W471" s="371"/>
      <c r="X471" s="371"/>
      <c r="Y471" s="228" t="s">
        <v>165</v>
      </c>
      <c r="Z471" s="46">
        <v>0</v>
      </c>
      <c r="AA471" s="45">
        <f>IFERROR(Z471/W464,"-")</f>
        <v>0</v>
      </c>
      <c r="AB471" s="46">
        <v>0</v>
      </c>
      <c r="AC471" s="45">
        <f>IFERROR(AB471/X464,"-")</f>
        <v>0</v>
      </c>
      <c r="AD471" s="187" t="str">
        <f t="shared" si="217"/>
        <v>-</v>
      </c>
      <c r="AE471" s="199">
        <f t="shared" si="223"/>
        <v>0</v>
      </c>
      <c r="AF471" s="371"/>
      <c r="AG471" s="371"/>
      <c r="AH471" s="228" t="s">
        <v>165</v>
      </c>
      <c r="AI471" s="46">
        <v>0</v>
      </c>
      <c r="AJ471" s="45">
        <f>IFERROR(AI471/AF464,"-")</f>
        <v>0</v>
      </c>
      <c r="AK471" s="46">
        <v>0</v>
      </c>
      <c r="AL471" s="45">
        <f>IFERROR(AK471/AG464,"-")</f>
        <v>0</v>
      </c>
      <c r="AM471" s="187" t="str">
        <f t="shared" si="218"/>
        <v>-</v>
      </c>
      <c r="AN471" s="199">
        <f t="shared" si="224"/>
        <v>0</v>
      </c>
      <c r="AO471" s="371"/>
      <c r="AP471" s="401"/>
      <c r="AQ471" s="228" t="s">
        <v>165</v>
      </c>
      <c r="AR471" s="46">
        <f t="shared" si="220"/>
        <v>0</v>
      </c>
      <c r="AS471" s="45">
        <f>IFERROR(AR471/AO464,"-")</f>
        <v>0</v>
      </c>
      <c r="AT471" s="46">
        <f t="shared" si="214"/>
        <v>0</v>
      </c>
      <c r="AU471" s="45">
        <f>IFERROR(AT471/AP464,"-")</f>
        <v>0</v>
      </c>
      <c r="AV471" s="187" t="str">
        <f t="shared" si="219"/>
        <v>-</v>
      </c>
      <c r="AW471" s="199">
        <f t="shared" si="225"/>
        <v>0</v>
      </c>
      <c r="AX471" s="217"/>
      <c r="BE471" s="277"/>
      <c r="BG471" s="142"/>
      <c r="BH471" s="264"/>
    </row>
    <row r="472" spans="2:60" s="20" customFormat="1">
      <c r="B472" s="381"/>
      <c r="C472" s="383"/>
      <c r="D472" s="383"/>
      <c r="E472" s="371"/>
      <c r="F472" s="371"/>
      <c r="G472" s="228" t="s">
        <v>156</v>
      </c>
      <c r="H472" s="46">
        <v>216678</v>
      </c>
      <c r="I472" s="45">
        <f>IFERROR(H472/E464,"-")</f>
        <v>4.5511562412832413E-4</v>
      </c>
      <c r="J472" s="46">
        <v>6</v>
      </c>
      <c r="K472" s="45">
        <f>IFERROR(J472/F464,"-")</f>
        <v>7.9365079365079361E-3</v>
      </c>
      <c r="L472" s="187">
        <f t="shared" si="215"/>
        <v>36113</v>
      </c>
      <c r="M472" s="199">
        <f t="shared" si="221"/>
        <v>3.663003663003663E-4</v>
      </c>
      <c r="N472" s="371"/>
      <c r="O472" s="371"/>
      <c r="P472" s="228" t="s">
        <v>156</v>
      </c>
      <c r="Q472" s="46">
        <v>86409</v>
      </c>
      <c r="R472" s="45">
        <f>IFERROR(Q472/N464,"-")</f>
        <v>1.5778690395540063E-3</v>
      </c>
      <c r="S472" s="46">
        <v>5</v>
      </c>
      <c r="T472" s="45">
        <f>IFERROR(S472/O464,"-")</f>
        <v>4.5045045045045043E-2</v>
      </c>
      <c r="U472" s="187">
        <f t="shared" si="216"/>
        <v>17281.8</v>
      </c>
      <c r="V472" s="199">
        <f t="shared" si="222"/>
        <v>3.0525030525030525E-4</v>
      </c>
      <c r="W472" s="371"/>
      <c r="X472" s="371"/>
      <c r="Y472" s="228" t="s">
        <v>156</v>
      </c>
      <c r="Z472" s="46">
        <v>12765</v>
      </c>
      <c r="AA472" s="45">
        <f>IFERROR(Z472/W464,"-")</f>
        <v>2.9559223693506625E-4</v>
      </c>
      <c r="AB472" s="46">
        <v>1</v>
      </c>
      <c r="AC472" s="45">
        <f>IFERROR(AB472/X464,"-")</f>
        <v>1.6129032258064516E-2</v>
      </c>
      <c r="AD472" s="187">
        <f t="shared" si="217"/>
        <v>12765</v>
      </c>
      <c r="AE472" s="199">
        <f t="shared" si="223"/>
        <v>6.105006105006105E-5</v>
      </c>
      <c r="AF472" s="371"/>
      <c r="AG472" s="371"/>
      <c r="AH472" s="228" t="s">
        <v>156</v>
      </c>
      <c r="AI472" s="46">
        <v>34831</v>
      </c>
      <c r="AJ472" s="45">
        <f>IFERROR(AI472/AF464,"-")</f>
        <v>3.2101313000934995E-4</v>
      </c>
      <c r="AK472" s="46">
        <v>1</v>
      </c>
      <c r="AL472" s="45">
        <f>IFERROR(AK472/AG464,"-")</f>
        <v>8.6956521739130436E-3</v>
      </c>
      <c r="AM472" s="187">
        <f t="shared" si="218"/>
        <v>34831</v>
      </c>
      <c r="AN472" s="199">
        <f t="shared" si="224"/>
        <v>6.105006105006105E-5</v>
      </c>
      <c r="AO472" s="371"/>
      <c r="AP472" s="401"/>
      <c r="AQ472" s="228" t="s">
        <v>156</v>
      </c>
      <c r="AR472" s="46">
        <f t="shared" si="220"/>
        <v>350683</v>
      </c>
      <c r="AS472" s="45">
        <f>IFERROR(AR472/AO464,"-")</f>
        <v>5.1378711339528007E-4</v>
      </c>
      <c r="AT472" s="46">
        <f t="shared" si="214"/>
        <v>13</v>
      </c>
      <c r="AU472" s="45">
        <f>IFERROR(AT472/AP464,"-")</f>
        <v>1.2452107279693486E-2</v>
      </c>
      <c r="AV472" s="187">
        <f t="shared" si="219"/>
        <v>26975.615384615383</v>
      </c>
      <c r="AW472" s="199">
        <f t="shared" si="225"/>
        <v>7.9365079365079365E-4</v>
      </c>
      <c r="AX472" s="217"/>
      <c r="BE472" s="277"/>
      <c r="BG472" s="142"/>
      <c r="BH472" s="264"/>
    </row>
    <row r="473" spans="2:60" s="20" customFormat="1">
      <c r="B473" s="381"/>
      <c r="C473" s="383"/>
      <c r="D473" s="383"/>
      <c r="E473" s="371"/>
      <c r="F473" s="371"/>
      <c r="G473" s="228" t="s">
        <v>157</v>
      </c>
      <c r="H473" s="46">
        <v>370365</v>
      </c>
      <c r="I473" s="45">
        <f>IFERROR(H473/E464,"-")</f>
        <v>7.7792345383604592E-4</v>
      </c>
      <c r="J473" s="46">
        <v>35</v>
      </c>
      <c r="K473" s="45">
        <f>IFERROR(J473/F464,"-")</f>
        <v>4.6296296296296294E-2</v>
      </c>
      <c r="L473" s="187">
        <f t="shared" si="215"/>
        <v>10581.857142857143</v>
      </c>
      <c r="M473" s="199">
        <f t="shared" si="221"/>
        <v>2.136752136752137E-3</v>
      </c>
      <c r="N473" s="371"/>
      <c r="O473" s="371"/>
      <c r="P473" s="228" t="s">
        <v>157</v>
      </c>
      <c r="Q473" s="46">
        <v>10650</v>
      </c>
      <c r="R473" s="45">
        <f>IFERROR(Q473/N464,"-")</f>
        <v>1.9447401626277548E-4</v>
      </c>
      <c r="S473" s="46">
        <v>5</v>
      </c>
      <c r="T473" s="45">
        <f>IFERROR(S473/O464,"-")</f>
        <v>4.5045045045045043E-2</v>
      </c>
      <c r="U473" s="187">
        <f t="shared" si="216"/>
        <v>2130</v>
      </c>
      <c r="V473" s="199">
        <f t="shared" si="222"/>
        <v>3.0525030525030525E-4</v>
      </c>
      <c r="W473" s="371"/>
      <c r="X473" s="371"/>
      <c r="Y473" s="228" t="s">
        <v>157</v>
      </c>
      <c r="Z473" s="46">
        <v>9904</v>
      </c>
      <c r="AA473" s="45">
        <f>IFERROR(Z473/W464,"-")</f>
        <v>2.2934159926399502E-4</v>
      </c>
      <c r="AB473" s="46">
        <v>2</v>
      </c>
      <c r="AC473" s="45">
        <f>IFERROR(AB473/X464,"-")</f>
        <v>3.2258064516129031E-2</v>
      </c>
      <c r="AD473" s="187">
        <f t="shared" si="217"/>
        <v>4952</v>
      </c>
      <c r="AE473" s="199">
        <f t="shared" si="223"/>
        <v>1.221001221001221E-4</v>
      </c>
      <c r="AF473" s="371"/>
      <c r="AG473" s="371"/>
      <c r="AH473" s="228" t="s">
        <v>157</v>
      </c>
      <c r="AI473" s="46">
        <v>92018</v>
      </c>
      <c r="AJ473" s="45">
        <f>IFERROR(AI473/AF464,"-")</f>
        <v>8.4806598137292537E-4</v>
      </c>
      <c r="AK473" s="46">
        <v>12</v>
      </c>
      <c r="AL473" s="45">
        <f>IFERROR(AK473/AG464,"-")</f>
        <v>0.10434782608695652</v>
      </c>
      <c r="AM473" s="187">
        <f t="shared" si="218"/>
        <v>7668.166666666667</v>
      </c>
      <c r="AN473" s="199">
        <f t="shared" si="224"/>
        <v>7.326007326007326E-4</v>
      </c>
      <c r="AO473" s="371"/>
      <c r="AP473" s="401"/>
      <c r="AQ473" s="228" t="s">
        <v>157</v>
      </c>
      <c r="AR473" s="46">
        <f t="shared" si="220"/>
        <v>482937</v>
      </c>
      <c r="AS473" s="45">
        <f>IFERROR(AR473/AO464,"-")</f>
        <v>7.0755299567351821E-4</v>
      </c>
      <c r="AT473" s="46">
        <f t="shared" si="214"/>
        <v>54</v>
      </c>
      <c r="AU473" s="45">
        <f>IFERROR(AT473/AP464,"-")</f>
        <v>5.1724137931034482E-2</v>
      </c>
      <c r="AV473" s="187">
        <f t="shared" si="219"/>
        <v>8943.2777777777774</v>
      </c>
      <c r="AW473" s="199">
        <f t="shared" si="225"/>
        <v>3.2967032967032967E-3</v>
      </c>
      <c r="AX473" s="217"/>
      <c r="BE473" s="277"/>
      <c r="BG473" s="142"/>
      <c r="BH473" s="264"/>
    </row>
    <row r="474" spans="2:60" s="20" customFormat="1">
      <c r="B474" s="381"/>
      <c r="C474" s="383"/>
      <c r="D474" s="383"/>
      <c r="E474" s="371"/>
      <c r="F474" s="371"/>
      <c r="G474" s="228" t="s">
        <v>158</v>
      </c>
      <c r="H474" s="46">
        <v>137585</v>
      </c>
      <c r="I474" s="45">
        <f>IFERROR(H474/E464,"-")</f>
        <v>2.8898680597797411E-4</v>
      </c>
      <c r="J474" s="46">
        <v>2</v>
      </c>
      <c r="K474" s="45">
        <f>IFERROR(J474/F464,"-")</f>
        <v>2.6455026455026454E-3</v>
      </c>
      <c r="L474" s="187">
        <f t="shared" si="215"/>
        <v>68792.5</v>
      </c>
      <c r="M474" s="199">
        <f t="shared" si="221"/>
        <v>1.221001221001221E-4</v>
      </c>
      <c r="N474" s="371"/>
      <c r="O474" s="371"/>
      <c r="P474" s="228" t="s">
        <v>158</v>
      </c>
      <c r="Q474" s="46">
        <v>524</v>
      </c>
      <c r="R474" s="45">
        <f>IFERROR(Q474/N464,"-")</f>
        <v>9.5684868095487662E-6</v>
      </c>
      <c r="S474" s="46">
        <v>1</v>
      </c>
      <c r="T474" s="45">
        <f>IFERROR(S474/O464,"-")</f>
        <v>9.0090090090090089E-3</v>
      </c>
      <c r="U474" s="187">
        <f t="shared" si="216"/>
        <v>524</v>
      </c>
      <c r="V474" s="199">
        <f t="shared" si="222"/>
        <v>6.105006105006105E-5</v>
      </c>
      <c r="W474" s="371"/>
      <c r="X474" s="371"/>
      <c r="Y474" s="228" t="s">
        <v>158</v>
      </c>
      <c r="Z474" s="46">
        <v>0</v>
      </c>
      <c r="AA474" s="45">
        <f>IFERROR(Z474/W464,"-")</f>
        <v>0</v>
      </c>
      <c r="AB474" s="46">
        <v>0</v>
      </c>
      <c r="AC474" s="45">
        <f>IFERROR(AB474/X464,"-")</f>
        <v>0</v>
      </c>
      <c r="AD474" s="187" t="str">
        <f t="shared" si="217"/>
        <v>-</v>
      </c>
      <c r="AE474" s="199">
        <f t="shared" si="223"/>
        <v>0</v>
      </c>
      <c r="AF474" s="371"/>
      <c r="AG474" s="371"/>
      <c r="AH474" s="228" t="s">
        <v>158</v>
      </c>
      <c r="AI474" s="46">
        <v>102374</v>
      </c>
      <c r="AJ474" s="45">
        <f>IFERROR(AI474/AF464,"-")</f>
        <v>9.4351003909095893E-4</v>
      </c>
      <c r="AK474" s="46">
        <v>3</v>
      </c>
      <c r="AL474" s="45">
        <f>IFERROR(AK474/AG464,"-")</f>
        <v>2.6086956521739129E-2</v>
      </c>
      <c r="AM474" s="187">
        <f t="shared" si="218"/>
        <v>34124.666666666664</v>
      </c>
      <c r="AN474" s="199">
        <f t="shared" si="224"/>
        <v>1.8315018315018315E-4</v>
      </c>
      <c r="AO474" s="371"/>
      <c r="AP474" s="401"/>
      <c r="AQ474" s="228" t="s">
        <v>158</v>
      </c>
      <c r="AR474" s="46">
        <f t="shared" si="220"/>
        <v>240483</v>
      </c>
      <c r="AS474" s="45">
        <f>IFERROR(AR474/AO464,"-")</f>
        <v>3.5233263771165737E-4</v>
      </c>
      <c r="AT474" s="46">
        <f t="shared" si="214"/>
        <v>6</v>
      </c>
      <c r="AU474" s="45">
        <f>IFERROR(AT474/AP464,"-")</f>
        <v>5.7471264367816091E-3</v>
      </c>
      <c r="AV474" s="187">
        <f t="shared" si="219"/>
        <v>40080.5</v>
      </c>
      <c r="AW474" s="199">
        <f t="shared" si="225"/>
        <v>3.663003663003663E-4</v>
      </c>
      <c r="AX474" s="217"/>
      <c r="BE474" s="277"/>
      <c r="BG474" s="142"/>
      <c r="BH474" s="264"/>
    </row>
    <row r="475" spans="2:60" s="20" customFormat="1">
      <c r="B475" s="381"/>
      <c r="C475" s="383"/>
      <c r="D475" s="383"/>
      <c r="E475" s="371"/>
      <c r="F475" s="371"/>
      <c r="G475" s="228" t="s">
        <v>159</v>
      </c>
      <c r="H475" s="46">
        <v>46559</v>
      </c>
      <c r="I475" s="45">
        <f>IFERROR(H475/E464,"-")</f>
        <v>9.7793630842958875E-5</v>
      </c>
      <c r="J475" s="46">
        <v>2</v>
      </c>
      <c r="K475" s="45">
        <f>IFERROR(J475/F464,"-")</f>
        <v>2.6455026455026454E-3</v>
      </c>
      <c r="L475" s="187">
        <f t="shared" si="215"/>
        <v>23279.5</v>
      </c>
      <c r="M475" s="199">
        <f t="shared" si="221"/>
        <v>1.221001221001221E-4</v>
      </c>
      <c r="N475" s="371"/>
      <c r="O475" s="371"/>
      <c r="P475" s="228" t="s">
        <v>159</v>
      </c>
      <c r="Q475" s="46">
        <v>0</v>
      </c>
      <c r="R475" s="45">
        <f>IFERROR(Q475/N464,"-")</f>
        <v>0</v>
      </c>
      <c r="S475" s="46">
        <v>0</v>
      </c>
      <c r="T475" s="45">
        <f>IFERROR(S475/O464,"-")</f>
        <v>0</v>
      </c>
      <c r="U475" s="187" t="str">
        <f t="shared" si="216"/>
        <v>-</v>
      </c>
      <c r="V475" s="199">
        <f t="shared" si="222"/>
        <v>0</v>
      </c>
      <c r="W475" s="371"/>
      <c r="X475" s="371"/>
      <c r="Y475" s="228" t="s">
        <v>159</v>
      </c>
      <c r="Z475" s="46">
        <v>376223</v>
      </c>
      <c r="AA475" s="45">
        <f>IFERROR(Z475/W464,"-")</f>
        <v>8.7119935884388128E-3</v>
      </c>
      <c r="AB475" s="46">
        <v>2</v>
      </c>
      <c r="AC475" s="45">
        <f>IFERROR(AB475/X464,"-")</f>
        <v>3.2258064516129031E-2</v>
      </c>
      <c r="AD475" s="187">
        <f t="shared" si="217"/>
        <v>188111.5</v>
      </c>
      <c r="AE475" s="199">
        <f t="shared" si="223"/>
        <v>1.221001221001221E-4</v>
      </c>
      <c r="AF475" s="371"/>
      <c r="AG475" s="371"/>
      <c r="AH475" s="228" t="s">
        <v>159</v>
      </c>
      <c r="AI475" s="46">
        <v>33832</v>
      </c>
      <c r="AJ475" s="45">
        <f>IFERROR(AI475/AF464,"-")</f>
        <v>3.1180604101163699E-4</v>
      </c>
      <c r="AK475" s="46">
        <v>2</v>
      </c>
      <c r="AL475" s="45">
        <f>IFERROR(AK475/AG464,"-")</f>
        <v>1.7391304347826087E-2</v>
      </c>
      <c r="AM475" s="187">
        <f t="shared" si="218"/>
        <v>16916</v>
      </c>
      <c r="AN475" s="199">
        <f t="shared" si="224"/>
        <v>1.221001221001221E-4</v>
      </c>
      <c r="AO475" s="371"/>
      <c r="AP475" s="401"/>
      <c r="AQ475" s="228" t="s">
        <v>159</v>
      </c>
      <c r="AR475" s="46">
        <f t="shared" si="220"/>
        <v>456614</v>
      </c>
      <c r="AS475" s="45">
        <f>IFERROR(AR475/AO464,"-")</f>
        <v>6.6898705952633125E-4</v>
      </c>
      <c r="AT475" s="46">
        <f t="shared" si="214"/>
        <v>6</v>
      </c>
      <c r="AU475" s="45">
        <f>IFERROR(AT475/AP464,"-")</f>
        <v>5.7471264367816091E-3</v>
      </c>
      <c r="AV475" s="187">
        <f t="shared" si="219"/>
        <v>76102.333333333328</v>
      </c>
      <c r="AW475" s="199">
        <f t="shared" si="225"/>
        <v>3.663003663003663E-4</v>
      </c>
      <c r="AX475" s="217"/>
      <c r="BE475" s="277"/>
      <c r="BG475" s="142"/>
      <c r="BH475" s="264"/>
    </row>
    <row r="476" spans="2:60" s="20" customFormat="1">
      <c r="B476" s="381"/>
      <c r="C476" s="383"/>
      <c r="D476" s="383"/>
      <c r="E476" s="371"/>
      <c r="F476" s="371"/>
      <c r="G476" s="228" t="s">
        <v>160</v>
      </c>
      <c r="H476" s="46">
        <v>2661049</v>
      </c>
      <c r="I476" s="45">
        <f>IFERROR(H476/E464,"-")</f>
        <v>5.5893306033425304E-3</v>
      </c>
      <c r="J476" s="46">
        <v>71</v>
      </c>
      <c r="K476" s="45">
        <f>IFERROR(J476/F464,"-")</f>
        <v>9.391534391534391E-2</v>
      </c>
      <c r="L476" s="187">
        <f t="shared" si="215"/>
        <v>37479.563380281688</v>
      </c>
      <c r="M476" s="199">
        <f t="shared" si="221"/>
        <v>4.3345543345543348E-3</v>
      </c>
      <c r="N476" s="371"/>
      <c r="O476" s="371"/>
      <c r="P476" s="228" t="s">
        <v>160</v>
      </c>
      <c r="Q476" s="46">
        <v>354095</v>
      </c>
      <c r="R476" s="45">
        <f>IFERROR(Q476/N464,"-")</f>
        <v>6.4659414824945992E-3</v>
      </c>
      <c r="S476" s="46">
        <v>11</v>
      </c>
      <c r="T476" s="45">
        <f>IFERROR(S476/O464,"-")</f>
        <v>9.90990990990991E-2</v>
      </c>
      <c r="U476" s="187">
        <f t="shared" si="216"/>
        <v>32190.454545454544</v>
      </c>
      <c r="V476" s="199">
        <f t="shared" si="222"/>
        <v>6.7155067155067155E-4</v>
      </c>
      <c r="W476" s="371"/>
      <c r="X476" s="371"/>
      <c r="Y476" s="228" t="s">
        <v>160</v>
      </c>
      <c r="Z476" s="46">
        <v>233514</v>
      </c>
      <c r="AA476" s="45">
        <f>IFERROR(Z476/W464,"-")</f>
        <v>5.4073580584140281E-3</v>
      </c>
      <c r="AB476" s="46">
        <v>12</v>
      </c>
      <c r="AC476" s="45">
        <f>IFERROR(AB476/X464,"-")</f>
        <v>0.19354838709677419</v>
      </c>
      <c r="AD476" s="187">
        <f t="shared" si="217"/>
        <v>19459.5</v>
      </c>
      <c r="AE476" s="199">
        <f t="shared" si="223"/>
        <v>7.326007326007326E-4</v>
      </c>
      <c r="AF476" s="371"/>
      <c r="AG476" s="371"/>
      <c r="AH476" s="228" t="s">
        <v>160</v>
      </c>
      <c r="AI476" s="46">
        <v>1849296</v>
      </c>
      <c r="AJ476" s="45">
        <f>IFERROR(AI476/AF464,"-")</f>
        <v>1.7043676531646259E-2</v>
      </c>
      <c r="AK476" s="46">
        <v>21</v>
      </c>
      <c r="AL476" s="45">
        <f>IFERROR(AK476/AG464,"-")</f>
        <v>0.18260869565217391</v>
      </c>
      <c r="AM476" s="187">
        <f t="shared" si="218"/>
        <v>88061.71428571429</v>
      </c>
      <c r="AN476" s="199">
        <f t="shared" si="224"/>
        <v>1.2820512820512821E-3</v>
      </c>
      <c r="AO476" s="371"/>
      <c r="AP476" s="401"/>
      <c r="AQ476" s="228" t="s">
        <v>160</v>
      </c>
      <c r="AR476" s="46">
        <f t="shared" si="220"/>
        <v>5097954</v>
      </c>
      <c r="AS476" s="45">
        <f>IFERROR(AR476/AO464,"-")</f>
        <v>7.4690334857461628E-3</v>
      </c>
      <c r="AT476" s="46">
        <f t="shared" si="214"/>
        <v>115</v>
      </c>
      <c r="AU476" s="45">
        <f>IFERROR(AT476/AP464,"-")</f>
        <v>0.11015325670498084</v>
      </c>
      <c r="AV476" s="187">
        <f t="shared" si="219"/>
        <v>44330.034782608695</v>
      </c>
      <c r="AW476" s="199">
        <f t="shared" si="225"/>
        <v>7.020757020757021E-3</v>
      </c>
      <c r="AX476" s="217"/>
      <c r="BE476" s="277"/>
      <c r="BG476" s="142"/>
      <c r="BH476" s="264"/>
    </row>
    <row r="477" spans="2:60" s="20" customFormat="1">
      <c r="B477" s="381"/>
      <c r="C477" s="383"/>
      <c r="D477" s="383"/>
      <c r="E477" s="371"/>
      <c r="F477" s="371"/>
      <c r="G477" s="228" t="s">
        <v>161</v>
      </c>
      <c r="H477" s="46">
        <v>4970187</v>
      </c>
      <c r="I477" s="45">
        <f>IFERROR(H477/E464,"-")</f>
        <v>1.0439498973312856E-2</v>
      </c>
      <c r="J477" s="46">
        <v>55</v>
      </c>
      <c r="K477" s="45">
        <f>IFERROR(J477/F464,"-")</f>
        <v>7.2751322751322747E-2</v>
      </c>
      <c r="L477" s="187">
        <f t="shared" si="215"/>
        <v>90367.036363636362</v>
      </c>
      <c r="M477" s="199">
        <f t="shared" si="221"/>
        <v>3.357753357753358E-3</v>
      </c>
      <c r="N477" s="371"/>
      <c r="O477" s="371"/>
      <c r="P477" s="228" t="s">
        <v>161</v>
      </c>
      <c r="Q477" s="46">
        <v>407116</v>
      </c>
      <c r="R477" s="45">
        <f>IFERROR(Q477/N464,"-")</f>
        <v>7.434129915947052E-3</v>
      </c>
      <c r="S477" s="46">
        <v>7</v>
      </c>
      <c r="T477" s="45">
        <f>IFERROR(S477/O464,"-")</f>
        <v>6.3063063063063057E-2</v>
      </c>
      <c r="U477" s="187">
        <f t="shared" si="216"/>
        <v>58159.428571428572</v>
      </c>
      <c r="V477" s="199">
        <f t="shared" si="222"/>
        <v>4.2735042735042735E-4</v>
      </c>
      <c r="W477" s="371"/>
      <c r="X477" s="371"/>
      <c r="Y477" s="228" t="s">
        <v>161</v>
      </c>
      <c r="Z477" s="46">
        <v>457694</v>
      </c>
      <c r="AA477" s="45">
        <f>IFERROR(Z477/W464,"-")</f>
        <v>1.059857370088196E-2</v>
      </c>
      <c r="AB477" s="46">
        <v>7</v>
      </c>
      <c r="AC477" s="45">
        <f>IFERROR(AB477/X464,"-")</f>
        <v>0.11290322580645161</v>
      </c>
      <c r="AD477" s="187">
        <f t="shared" si="217"/>
        <v>65384.857142857145</v>
      </c>
      <c r="AE477" s="199">
        <f t="shared" si="223"/>
        <v>4.2735042735042735E-4</v>
      </c>
      <c r="AF477" s="371"/>
      <c r="AG477" s="371"/>
      <c r="AH477" s="228" t="s">
        <v>161</v>
      </c>
      <c r="AI477" s="46">
        <v>1275055</v>
      </c>
      <c r="AJ477" s="45">
        <f>IFERROR(AI477/AF464,"-")</f>
        <v>1.1751296158137053E-2</v>
      </c>
      <c r="AK477" s="46">
        <v>9</v>
      </c>
      <c r="AL477" s="45">
        <f>IFERROR(AK477/AG464,"-")</f>
        <v>7.8260869565217397E-2</v>
      </c>
      <c r="AM477" s="187">
        <f t="shared" si="218"/>
        <v>141672.77777777778</v>
      </c>
      <c r="AN477" s="199">
        <f t="shared" si="224"/>
        <v>5.4945054945054945E-4</v>
      </c>
      <c r="AO477" s="371"/>
      <c r="AP477" s="401"/>
      <c r="AQ477" s="228" t="s">
        <v>161</v>
      </c>
      <c r="AR477" s="46">
        <f t="shared" si="220"/>
        <v>7110052</v>
      </c>
      <c r="AS477" s="45">
        <f>IFERROR(AR477/AO464,"-")</f>
        <v>1.0416966585692314E-2</v>
      </c>
      <c r="AT477" s="46">
        <f t="shared" si="214"/>
        <v>78</v>
      </c>
      <c r="AU477" s="45">
        <f>IFERROR(AT477/AP464,"-")</f>
        <v>7.4712643678160925E-2</v>
      </c>
      <c r="AV477" s="187">
        <f t="shared" si="219"/>
        <v>91154.512820512828</v>
      </c>
      <c r="AW477" s="199">
        <f t="shared" si="225"/>
        <v>4.7619047619047623E-3</v>
      </c>
      <c r="AX477" s="217"/>
      <c r="BE477" s="277"/>
      <c r="BG477" s="142"/>
      <c r="BH477" s="264"/>
    </row>
    <row r="478" spans="2:60" s="20" customFormat="1">
      <c r="B478" s="381"/>
      <c r="C478" s="383"/>
      <c r="D478" s="383"/>
      <c r="E478" s="371"/>
      <c r="F478" s="371"/>
      <c r="G478" s="228" t="s">
        <v>162</v>
      </c>
      <c r="H478" s="46">
        <v>3469750</v>
      </c>
      <c r="I478" s="45">
        <f>IFERROR(H478/E464,"-")</f>
        <v>7.2879454158671052E-3</v>
      </c>
      <c r="J478" s="46">
        <v>39</v>
      </c>
      <c r="K478" s="45">
        <f>IFERROR(J478/F464,"-")</f>
        <v>5.1587301587301584E-2</v>
      </c>
      <c r="L478" s="187">
        <f t="shared" si="215"/>
        <v>88967.948717948719</v>
      </c>
      <c r="M478" s="199">
        <f t="shared" si="221"/>
        <v>2.3809523809523812E-3</v>
      </c>
      <c r="N478" s="371"/>
      <c r="O478" s="371"/>
      <c r="P478" s="228" t="s">
        <v>162</v>
      </c>
      <c r="Q478" s="46">
        <v>297021</v>
      </c>
      <c r="R478" s="45">
        <f>IFERROR(Q478/N464,"-")</f>
        <v>5.4237433600362291E-3</v>
      </c>
      <c r="S478" s="46">
        <v>7</v>
      </c>
      <c r="T478" s="45">
        <f>IFERROR(S478/O464,"-")</f>
        <v>6.3063063063063057E-2</v>
      </c>
      <c r="U478" s="187">
        <f t="shared" si="216"/>
        <v>42431.571428571428</v>
      </c>
      <c r="V478" s="199">
        <f t="shared" si="222"/>
        <v>4.2735042735042735E-4</v>
      </c>
      <c r="W478" s="371"/>
      <c r="X478" s="371"/>
      <c r="Y478" s="228" t="s">
        <v>162</v>
      </c>
      <c r="Z478" s="46">
        <v>152016</v>
      </c>
      <c r="AA478" s="45">
        <f>IFERROR(Z478/W464,"-")</f>
        <v>3.5201527214979269E-3</v>
      </c>
      <c r="AB478" s="46">
        <v>7</v>
      </c>
      <c r="AC478" s="45">
        <f>IFERROR(AB478/X464,"-")</f>
        <v>0.11290322580645161</v>
      </c>
      <c r="AD478" s="187">
        <f t="shared" si="217"/>
        <v>21716.571428571428</v>
      </c>
      <c r="AE478" s="199">
        <f t="shared" si="223"/>
        <v>4.2735042735042735E-4</v>
      </c>
      <c r="AF478" s="371"/>
      <c r="AG478" s="371"/>
      <c r="AH478" s="228" t="s">
        <v>162</v>
      </c>
      <c r="AI478" s="46">
        <v>139596</v>
      </c>
      <c r="AJ478" s="45">
        <f>IFERROR(AI478/AF464,"-")</f>
        <v>1.2865593550798202E-3</v>
      </c>
      <c r="AK478" s="46">
        <v>7</v>
      </c>
      <c r="AL478" s="45">
        <f>IFERROR(AK478/AG464,"-")</f>
        <v>6.0869565217391307E-2</v>
      </c>
      <c r="AM478" s="187">
        <f t="shared" si="218"/>
        <v>19942.285714285714</v>
      </c>
      <c r="AN478" s="199">
        <f t="shared" si="224"/>
        <v>4.2735042735042735E-4</v>
      </c>
      <c r="AO478" s="371"/>
      <c r="AP478" s="401"/>
      <c r="AQ478" s="228" t="s">
        <v>162</v>
      </c>
      <c r="AR478" s="46">
        <f t="shared" si="220"/>
        <v>4058383</v>
      </c>
      <c r="AS478" s="45">
        <f>IFERROR(AR478/AO464,"-")</f>
        <v>5.945953714957603E-3</v>
      </c>
      <c r="AT478" s="46">
        <f t="shared" si="214"/>
        <v>60</v>
      </c>
      <c r="AU478" s="45">
        <f>IFERROR(AT478/AP464,"-")</f>
        <v>5.7471264367816091E-2</v>
      </c>
      <c r="AV478" s="187">
        <f t="shared" si="219"/>
        <v>67639.71666666666</v>
      </c>
      <c r="AW478" s="199">
        <f t="shared" si="225"/>
        <v>3.663003663003663E-3</v>
      </c>
      <c r="AX478" s="217"/>
      <c r="BE478" s="277"/>
      <c r="BG478" s="142"/>
      <c r="BH478" s="264"/>
    </row>
    <row r="479" spans="2:60" s="20" customFormat="1">
      <c r="B479" s="381"/>
      <c r="C479" s="383"/>
      <c r="D479" s="383"/>
      <c r="E479" s="371"/>
      <c r="F479" s="371"/>
      <c r="G479" s="229" t="s">
        <v>163</v>
      </c>
      <c r="H479" s="48">
        <v>359538</v>
      </c>
      <c r="I479" s="47">
        <f>IFERROR(H479/E464,"-")</f>
        <v>7.5518216555372207E-4</v>
      </c>
      <c r="J479" s="48">
        <v>59</v>
      </c>
      <c r="K479" s="47">
        <f>IFERROR(J479/F464,"-")</f>
        <v>7.8042328042328038E-2</v>
      </c>
      <c r="L479" s="188">
        <f t="shared" si="215"/>
        <v>6093.8644067796613</v>
      </c>
      <c r="M479" s="200">
        <f t="shared" si="221"/>
        <v>3.6019536019536022E-3</v>
      </c>
      <c r="N479" s="371"/>
      <c r="O479" s="371"/>
      <c r="P479" s="229" t="s">
        <v>163</v>
      </c>
      <c r="Q479" s="48">
        <v>48502</v>
      </c>
      <c r="R479" s="47">
        <f>IFERROR(Q479/N464,"-")</f>
        <v>8.8566936495559966E-4</v>
      </c>
      <c r="S479" s="48">
        <v>7</v>
      </c>
      <c r="T479" s="47">
        <f>IFERROR(S479/O464,"-")</f>
        <v>6.3063063063063057E-2</v>
      </c>
      <c r="U479" s="188">
        <f t="shared" si="216"/>
        <v>6928.8571428571431</v>
      </c>
      <c r="V479" s="200">
        <f t="shared" si="222"/>
        <v>4.2735042735042735E-4</v>
      </c>
      <c r="W479" s="371"/>
      <c r="X479" s="371"/>
      <c r="Y479" s="229" t="s">
        <v>163</v>
      </c>
      <c r="Z479" s="48">
        <v>27664</v>
      </c>
      <c r="AA479" s="47">
        <f>IFERROR(Z479/W464,"-")</f>
        <v>6.4060036369539158E-4</v>
      </c>
      <c r="AB479" s="48">
        <v>7</v>
      </c>
      <c r="AC479" s="47">
        <f>IFERROR(AB479/X464,"-")</f>
        <v>0.11290322580645161</v>
      </c>
      <c r="AD479" s="188">
        <f t="shared" si="217"/>
        <v>3952</v>
      </c>
      <c r="AE479" s="200">
        <f t="shared" si="223"/>
        <v>4.2735042735042735E-4</v>
      </c>
      <c r="AF479" s="371"/>
      <c r="AG479" s="371"/>
      <c r="AH479" s="229" t="s">
        <v>163</v>
      </c>
      <c r="AI479" s="48">
        <v>139382</v>
      </c>
      <c r="AJ479" s="47">
        <f>IFERROR(AI479/AF464,"-")</f>
        <v>1.2845870657449748E-3</v>
      </c>
      <c r="AK479" s="48">
        <v>15</v>
      </c>
      <c r="AL479" s="47">
        <f>IFERROR(AK479/AG464,"-")</f>
        <v>0.13043478260869565</v>
      </c>
      <c r="AM479" s="188">
        <f t="shared" si="218"/>
        <v>9292.1333333333332</v>
      </c>
      <c r="AN479" s="200">
        <f t="shared" si="224"/>
        <v>9.1575091575091575E-4</v>
      </c>
      <c r="AO479" s="371"/>
      <c r="AP479" s="401"/>
      <c r="AQ479" s="229" t="s">
        <v>163</v>
      </c>
      <c r="AR479" s="48">
        <f t="shared" si="220"/>
        <v>575086</v>
      </c>
      <c r="AS479" s="47">
        <f>IFERROR(AR479/AO464,"-")</f>
        <v>8.4256087661517109E-4</v>
      </c>
      <c r="AT479" s="48">
        <f t="shared" si="214"/>
        <v>88</v>
      </c>
      <c r="AU479" s="47">
        <f>IFERROR(AT479/AP464,"-")</f>
        <v>8.4291187739463605E-2</v>
      </c>
      <c r="AV479" s="188">
        <f t="shared" si="219"/>
        <v>6535.068181818182</v>
      </c>
      <c r="AW479" s="200">
        <f t="shared" si="225"/>
        <v>5.3724053724053724E-3</v>
      </c>
      <c r="AX479" s="217"/>
      <c r="BE479" s="277"/>
      <c r="BG479" s="142"/>
      <c r="BH479" s="264"/>
    </row>
    <row r="480" spans="2:60" s="20" customFormat="1">
      <c r="B480" s="381"/>
      <c r="C480" s="384"/>
      <c r="D480" s="384"/>
      <c r="E480" s="372"/>
      <c r="F480" s="372"/>
      <c r="G480" s="230" t="s">
        <v>86</v>
      </c>
      <c r="H480" s="49">
        <f>SUM(H464:H479)</f>
        <v>85881241</v>
      </c>
      <c r="I480" s="47">
        <f>IFERROR(H480/E464,"-")</f>
        <v>0.18038700098131799</v>
      </c>
      <c r="J480" s="48">
        <v>572</v>
      </c>
      <c r="K480" s="47">
        <f>IFERROR(J480/F464,"-")</f>
        <v>0.75661375661375663</v>
      </c>
      <c r="L480" s="188">
        <f t="shared" si="215"/>
        <v>150142.02972027971</v>
      </c>
      <c r="M480" s="201">
        <f t="shared" si="221"/>
        <v>3.4920634920634921E-2</v>
      </c>
      <c r="N480" s="372"/>
      <c r="O480" s="372"/>
      <c r="P480" s="230" t="s">
        <v>86</v>
      </c>
      <c r="Q480" s="49">
        <f>SUM(Q464:Q479)</f>
        <v>11387453</v>
      </c>
      <c r="R480" s="47">
        <f>IFERROR(Q480/N464,"-")</f>
        <v>0.20794025539094754</v>
      </c>
      <c r="S480" s="48">
        <v>98</v>
      </c>
      <c r="T480" s="47">
        <f>IFERROR(S480/O464,"-")</f>
        <v>0.88288288288288286</v>
      </c>
      <c r="U480" s="188">
        <f t="shared" si="216"/>
        <v>116198.5</v>
      </c>
      <c r="V480" s="201">
        <f t="shared" si="222"/>
        <v>5.9829059829059833E-3</v>
      </c>
      <c r="W480" s="372"/>
      <c r="X480" s="372"/>
      <c r="Y480" s="230" t="s">
        <v>86</v>
      </c>
      <c r="Z480" s="49">
        <f>SUM(Z464:Z479)</f>
        <v>13321901</v>
      </c>
      <c r="AA480" s="47">
        <f>IFERROR(Z480/W464,"-")</f>
        <v>0.30848809375773573</v>
      </c>
      <c r="AB480" s="48">
        <v>55</v>
      </c>
      <c r="AC480" s="47">
        <f>IFERROR(AB480/X464,"-")</f>
        <v>0.88709677419354838</v>
      </c>
      <c r="AD480" s="188">
        <f t="shared" si="217"/>
        <v>242216.38181818181</v>
      </c>
      <c r="AE480" s="201">
        <f t="shared" si="223"/>
        <v>3.357753357753358E-3</v>
      </c>
      <c r="AF480" s="372"/>
      <c r="AG480" s="372"/>
      <c r="AH480" s="230" t="s">
        <v>86</v>
      </c>
      <c r="AI480" s="49">
        <f>SUM(AI464:AI479)</f>
        <v>25360268</v>
      </c>
      <c r="AJ480" s="47">
        <f>IFERROR(AI480/AF464,"-")</f>
        <v>0.23372797245430671</v>
      </c>
      <c r="AK480" s="48">
        <v>100</v>
      </c>
      <c r="AL480" s="47">
        <f>IFERROR(AK480/AG464,"-")</f>
        <v>0.86956521739130432</v>
      </c>
      <c r="AM480" s="188">
        <f t="shared" si="218"/>
        <v>253602.68</v>
      </c>
      <c r="AN480" s="201">
        <f t="shared" si="224"/>
        <v>6.105006105006105E-3</v>
      </c>
      <c r="AO480" s="372"/>
      <c r="AP480" s="402"/>
      <c r="AQ480" s="230" t="s">
        <v>86</v>
      </c>
      <c r="AR480" s="49">
        <f>SUM(AR464:AR479)</f>
        <v>135950863</v>
      </c>
      <c r="AS480" s="47">
        <f>IFERROR(AR480/AO464,"-")</f>
        <v>0.19918217154628878</v>
      </c>
      <c r="AT480" s="48">
        <f t="shared" si="214"/>
        <v>825</v>
      </c>
      <c r="AU480" s="47">
        <f>IFERROR(AT480/AP464,"-")</f>
        <v>0.79022988505747127</v>
      </c>
      <c r="AV480" s="188">
        <f t="shared" si="219"/>
        <v>164788.92484848484</v>
      </c>
      <c r="AW480" s="201">
        <f t="shared" si="225"/>
        <v>5.0366300366300368E-2</v>
      </c>
      <c r="AX480" s="217"/>
      <c r="BE480" s="277"/>
      <c r="BG480" s="142"/>
      <c r="BH480" s="264"/>
    </row>
    <row r="481" spans="2:60" s="20" customFormat="1">
      <c r="B481" s="381">
        <v>29</v>
      </c>
      <c r="C481" s="382" t="s">
        <v>38</v>
      </c>
      <c r="D481" s="385">
        <f>BA33</f>
        <v>14141</v>
      </c>
      <c r="E481" s="380">
        <v>480936840</v>
      </c>
      <c r="F481" s="380">
        <v>717</v>
      </c>
      <c r="G481" s="226" t="s">
        <v>149</v>
      </c>
      <c r="H481" s="44">
        <v>9732414</v>
      </c>
      <c r="I481" s="43">
        <f>IFERROR(H481/E481,"-")</f>
        <v>2.0236366172323168E-2</v>
      </c>
      <c r="J481" s="44">
        <v>126</v>
      </c>
      <c r="K481" s="43">
        <f>IFERROR(J481/F481,"-")</f>
        <v>0.17573221757322174</v>
      </c>
      <c r="L481" s="186">
        <f t="shared" si="215"/>
        <v>77241.380952380947</v>
      </c>
      <c r="M481" s="198">
        <f>IFERROR(J481/$BA$33,0)</f>
        <v>8.9102609433561984E-3</v>
      </c>
      <c r="N481" s="380">
        <v>81678470</v>
      </c>
      <c r="O481" s="380">
        <v>131</v>
      </c>
      <c r="P481" s="226" t="s">
        <v>149</v>
      </c>
      <c r="Q481" s="44">
        <v>1061826</v>
      </c>
      <c r="R481" s="43">
        <f>IFERROR(Q481/N481,"-")</f>
        <v>1.3000072112026584E-2</v>
      </c>
      <c r="S481" s="44">
        <v>22</v>
      </c>
      <c r="T481" s="43">
        <f>IFERROR(S481/O481,"-")</f>
        <v>0.16793893129770993</v>
      </c>
      <c r="U481" s="186">
        <f t="shared" si="216"/>
        <v>48264.818181818184</v>
      </c>
      <c r="V481" s="198">
        <f>IFERROR(S481/$BA$33,0)</f>
        <v>1.5557598472526696E-3</v>
      </c>
      <c r="W481" s="380">
        <v>47102670</v>
      </c>
      <c r="X481" s="380">
        <v>60</v>
      </c>
      <c r="Y481" s="226" t="s">
        <v>149</v>
      </c>
      <c r="Z481" s="44">
        <v>699230</v>
      </c>
      <c r="AA481" s="43">
        <f>IFERROR(Z481/W481,"-")</f>
        <v>1.4844806037534602E-2</v>
      </c>
      <c r="AB481" s="44">
        <v>17</v>
      </c>
      <c r="AC481" s="43">
        <f>IFERROR(AB481/X481,"-")</f>
        <v>0.28333333333333333</v>
      </c>
      <c r="AD481" s="186">
        <f t="shared" si="217"/>
        <v>41131.176470588238</v>
      </c>
      <c r="AE481" s="198">
        <f>IFERROR(AB481/$BA$33,0)</f>
        <v>1.2021780637861538E-3</v>
      </c>
      <c r="AF481" s="380">
        <v>71635820</v>
      </c>
      <c r="AG481" s="380">
        <v>96</v>
      </c>
      <c r="AH481" s="226" t="s">
        <v>149</v>
      </c>
      <c r="AI481" s="44">
        <v>900280</v>
      </c>
      <c r="AJ481" s="43">
        <f>IFERROR(AI481/AF481,"-")</f>
        <v>1.2567455778408065E-2</v>
      </c>
      <c r="AK481" s="44">
        <v>28</v>
      </c>
      <c r="AL481" s="43">
        <f>IFERROR(AK481/AG481,"-")</f>
        <v>0.29166666666666669</v>
      </c>
      <c r="AM481" s="186">
        <f t="shared" si="218"/>
        <v>32152.857142857141</v>
      </c>
      <c r="AN481" s="198">
        <f>IFERROR(AK481/$BA$33,0)</f>
        <v>1.9800579874124885E-3</v>
      </c>
      <c r="AO481" s="380">
        <f>SUM(E481,N481,W481,AF481)</f>
        <v>681353800</v>
      </c>
      <c r="AP481" s="400">
        <f>SUM(F481,O481,X481,AG481)</f>
        <v>1004</v>
      </c>
      <c r="AQ481" s="226" t="s">
        <v>149</v>
      </c>
      <c r="AR481" s="44">
        <f t="shared" ref="AR481:AR496" si="226">SUM(H481,Q481,Z481,AI481)</f>
        <v>12393750</v>
      </c>
      <c r="AS481" s="43">
        <f>IFERROR(AR481/AO481,"-")</f>
        <v>1.8189889012140241E-2</v>
      </c>
      <c r="AT481" s="44">
        <f t="shared" si="214"/>
        <v>193</v>
      </c>
      <c r="AU481" s="43">
        <f>IFERROR(AT481/AP481,"-")</f>
        <v>0.19223107569721115</v>
      </c>
      <c r="AV481" s="186">
        <f t="shared" si="219"/>
        <v>64216.321243523314</v>
      </c>
      <c r="AW481" s="198">
        <f>IFERROR(AT481/$BA$33,0)</f>
        <v>1.364825684180751E-2</v>
      </c>
      <c r="AX481" s="217"/>
      <c r="BE481" s="277"/>
      <c r="BG481" s="142"/>
      <c r="BH481" s="264"/>
    </row>
    <row r="482" spans="2:60" s="20" customFormat="1">
      <c r="B482" s="381"/>
      <c r="C482" s="383"/>
      <c r="D482" s="383"/>
      <c r="E482" s="371"/>
      <c r="F482" s="371"/>
      <c r="G482" s="227" t="s">
        <v>150</v>
      </c>
      <c r="H482" s="46">
        <v>8737749</v>
      </c>
      <c r="I482" s="45">
        <f>IFERROR(H482/E481,"-")</f>
        <v>1.8168183996884083E-2</v>
      </c>
      <c r="J482" s="46">
        <v>151</v>
      </c>
      <c r="K482" s="45">
        <f>IFERROR(J482/F481,"-")</f>
        <v>0.2105997210599721</v>
      </c>
      <c r="L482" s="187">
        <f t="shared" si="215"/>
        <v>57865.887417218546</v>
      </c>
      <c r="M482" s="199">
        <f t="shared" ref="M482:M497" si="227">IFERROR(J482/$BA$33,0)</f>
        <v>1.0678169860688777E-2</v>
      </c>
      <c r="N482" s="371"/>
      <c r="O482" s="371"/>
      <c r="P482" s="227" t="s">
        <v>150</v>
      </c>
      <c r="Q482" s="46">
        <v>4004099</v>
      </c>
      <c r="R482" s="45">
        <f>IFERROR(Q482/N481,"-")</f>
        <v>4.9022698392856771E-2</v>
      </c>
      <c r="S482" s="46">
        <v>37</v>
      </c>
      <c r="T482" s="45">
        <f>IFERROR(S482/O481,"-")</f>
        <v>0.28244274809160308</v>
      </c>
      <c r="U482" s="187">
        <f t="shared" si="216"/>
        <v>108218.89189189189</v>
      </c>
      <c r="V482" s="199">
        <f t="shared" ref="V482:V497" si="228">IFERROR(S482/$BA$33,0)</f>
        <v>2.6165051976522169E-3</v>
      </c>
      <c r="W482" s="371"/>
      <c r="X482" s="371"/>
      <c r="Y482" s="227" t="s">
        <v>150</v>
      </c>
      <c r="Z482" s="46">
        <v>687700</v>
      </c>
      <c r="AA482" s="45">
        <f>IFERROR(Z482/W481,"-")</f>
        <v>1.4600021612362951E-2</v>
      </c>
      <c r="AB482" s="46">
        <v>23</v>
      </c>
      <c r="AC482" s="45">
        <f>IFERROR(AB482/X481,"-")</f>
        <v>0.38333333333333336</v>
      </c>
      <c r="AD482" s="187">
        <f t="shared" si="217"/>
        <v>29900</v>
      </c>
      <c r="AE482" s="199">
        <f t="shared" ref="AE482:AE497" si="229">IFERROR(AB482/$BA$33,0)</f>
        <v>1.6264762039459727E-3</v>
      </c>
      <c r="AF482" s="371"/>
      <c r="AG482" s="371"/>
      <c r="AH482" s="227" t="s">
        <v>150</v>
      </c>
      <c r="AI482" s="46">
        <v>2774772</v>
      </c>
      <c r="AJ482" s="45">
        <f>IFERROR(AI482/AF481,"-")</f>
        <v>3.873442085258464E-2</v>
      </c>
      <c r="AK482" s="46">
        <v>24</v>
      </c>
      <c r="AL482" s="45">
        <f>IFERROR(AK482/AG481,"-")</f>
        <v>0.25</v>
      </c>
      <c r="AM482" s="187">
        <f t="shared" si="218"/>
        <v>115615.5</v>
      </c>
      <c r="AN482" s="199">
        <f t="shared" ref="AN482:AN497" si="230">IFERROR(AK482/$BA$33,0)</f>
        <v>1.6971925606392758E-3</v>
      </c>
      <c r="AO482" s="371"/>
      <c r="AP482" s="401"/>
      <c r="AQ482" s="227" t="s">
        <v>150</v>
      </c>
      <c r="AR482" s="46">
        <f t="shared" si="226"/>
        <v>16204320</v>
      </c>
      <c r="AS482" s="45">
        <f>IFERROR(AR482/AO481,"-")</f>
        <v>2.3782534125442612E-2</v>
      </c>
      <c r="AT482" s="46">
        <f t="shared" si="214"/>
        <v>235</v>
      </c>
      <c r="AU482" s="45">
        <f>IFERROR(AT482/AP481,"-")</f>
        <v>0.23406374501992031</v>
      </c>
      <c r="AV482" s="187">
        <f t="shared" si="219"/>
        <v>68954.553191489365</v>
      </c>
      <c r="AW482" s="199">
        <f t="shared" ref="AW482:AW497" si="231">IFERROR(AT482/$BA$33,0)</f>
        <v>1.6618343822926242E-2</v>
      </c>
      <c r="AX482" s="217"/>
      <c r="BE482" s="277"/>
      <c r="BG482" s="142"/>
      <c r="BH482" s="264"/>
    </row>
    <row r="483" spans="2:60" s="20" customFormat="1">
      <c r="B483" s="381"/>
      <c r="C483" s="383"/>
      <c r="D483" s="383"/>
      <c r="E483" s="371"/>
      <c r="F483" s="371"/>
      <c r="G483" s="228" t="s">
        <v>151</v>
      </c>
      <c r="H483" s="46">
        <v>6644513</v>
      </c>
      <c r="I483" s="45">
        <f>IFERROR(H483/E481,"-")</f>
        <v>1.3815770486619408E-2</v>
      </c>
      <c r="J483" s="46">
        <v>226</v>
      </c>
      <c r="K483" s="45">
        <f>IFERROR(J483/F481,"-")</f>
        <v>0.31520223152022314</v>
      </c>
      <c r="L483" s="187">
        <f t="shared" si="215"/>
        <v>29400.5</v>
      </c>
      <c r="M483" s="199">
        <f t="shared" si="227"/>
        <v>1.5981896612686515E-2</v>
      </c>
      <c r="N483" s="371"/>
      <c r="O483" s="371"/>
      <c r="P483" s="228" t="s">
        <v>151</v>
      </c>
      <c r="Q483" s="46">
        <v>1509122</v>
      </c>
      <c r="R483" s="45">
        <f>IFERROR(Q483/N481,"-")</f>
        <v>1.8476374496241177E-2</v>
      </c>
      <c r="S483" s="46">
        <v>39</v>
      </c>
      <c r="T483" s="45">
        <f>IFERROR(S483/O481,"-")</f>
        <v>0.29770992366412213</v>
      </c>
      <c r="U483" s="187">
        <f t="shared" si="216"/>
        <v>38695.435897435898</v>
      </c>
      <c r="V483" s="199">
        <f t="shared" si="228"/>
        <v>2.7579379110388232E-3</v>
      </c>
      <c r="W483" s="371"/>
      <c r="X483" s="371"/>
      <c r="Y483" s="228" t="s">
        <v>151</v>
      </c>
      <c r="Z483" s="46">
        <v>768843</v>
      </c>
      <c r="AA483" s="45">
        <f>IFERROR(Z483/W481,"-")</f>
        <v>1.6322705273395331E-2</v>
      </c>
      <c r="AB483" s="46">
        <v>16</v>
      </c>
      <c r="AC483" s="45">
        <f>IFERROR(AB483/X481,"-")</f>
        <v>0.26666666666666666</v>
      </c>
      <c r="AD483" s="187">
        <f t="shared" si="217"/>
        <v>48052.6875</v>
      </c>
      <c r="AE483" s="199">
        <f t="shared" si="229"/>
        <v>1.1314617070928505E-3</v>
      </c>
      <c r="AF483" s="371"/>
      <c r="AG483" s="371"/>
      <c r="AH483" s="228" t="s">
        <v>151</v>
      </c>
      <c r="AI483" s="46">
        <v>805763</v>
      </c>
      <c r="AJ483" s="45">
        <f>IFERROR(AI483/AF481,"-")</f>
        <v>1.1248046019435529E-2</v>
      </c>
      <c r="AK483" s="46">
        <v>30</v>
      </c>
      <c r="AL483" s="45">
        <f>IFERROR(AK483/AG481,"-")</f>
        <v>0.3125</v>
      </c>
      <c r="AM483" s="187">
        <f t="shared" si="218"/>
        <v>26858.766666666666</v>
      </c>
      <c r="AN483" s="199">
        <f t="shared" si="230"/>
        <v>2.1214907007990947E-3</v>
      </c>
      <c r="AO483" s="371"/>
      <c r="AP483" s="401"/>
      <c r="AQ483" s="228" t="s">
        <v>151</v>
      </c>
      <c r="AR483" s="46">
        <f t="shared" si="226"/>
        <v>9728241</v>
      </c>
      <c r="AS483" s="45">
        <f>IFERROR(AR483/AO481,"-")</f>
        <v>1.4277811322106078E-2</v>
      </c>
      <c r="AT483" s="46">
        <f t="shared" si="214"/>
        <v>311</v>
      </c>
      <c r="AU483" s="45">
        <f>IFERROR(AT483/AP481,"-")</f>
        <v>0.30976095617529881</v>
      </c>
      <c r="AV483" s="187">
        <f t="shared" si="219"/>
        <v>31280.517684887458</v>
      </c>
      <c r="AW483" s="199">
        <f t="shared" si="231"/>
        <v>2.1992786931617284E-2</v>
      </c>
      <c r="AX483" s="217"/>
      <c r="BE483" s="277"/>
      <c r="BG483" s="142"/>
      <c r="BH483" s="264"/>
    </row>
    <row r="484" spans="2:60" s="20" customFormat="1">
      <c r="B484" s="381"/>
      <c r="C484" s="383"/>
      <c r="D484" s="383"/>
      <c r="E484" s="371"/>
      <c r="F484" s="371"/>
      <c r="G484" s="228" t="s">
        <v>152</v>
      </c>
      <c r="H484" s="46">
        <v>435730</v>
      </c>
      <c r="I484" s="45">
        <f>IFERROR(H484/E481,"-")</f>
        <v>9.060025428702862E-4</v>
      </c>
      <c r="J484" s="46">
        <v>33</v>
      </c>
      <c r="K484" s="45">
        <f>IFERROR(J484/F481,"-")</f>
        <v>4.6025104602510462E-2</v>
      </c>
      <c r="L484" s="187">
        <f t="shared" si="215"/>
        <v>13203.939393939394</v>
      </c>
      <c r="M484" s="199">
        <f t="shared" si="227"/>
        <v>2.3336397708790045E-3</v>
      </c>
      <c r="N484" s="371"/>
      <c r="O484" s="371"/>
      <c r="P484" s="228" t="s">
        <v>152</v>
      </c>
      <c r="Q484" s="46">
        <v>1700642</v>
      </c>
      <c r="R484" s="45">
        <f>IFERROR(Q484/N481,"-")</f>
        <v>2.0821178457431928E-2</v>
      </c>
      <c r="S484" s="46">
        <v>11</v>
      </c>
      <c r="T484" s="45">
        <f>IFERROR(S484/O481,"-")</f>
        <v>8.3969465648854963E-2</v>
      </c>
      <c r="U484" s="187">
        <f t="shared" si="216"/>
        <v>154603.81818181818</v>
      </c>
      <c r="V484" s="199">
        <f t="shared" si="228"/>
        <v>7.7787992362633479E-4</v>
      </c>
      <c r="W484" s="371"/>
      <c r="X484" s="371"/>
      <c r="Y484" s="228" t="s">
        <v>152</v>
      </c>
      <c r="Z484" s="46">
        <v>53030</v>
      </c>
      <c r="AA484" s="45">
        <f>IFERROR(Z484/W481,"-")</f>
        <v>1.1258385140375271E-3</v>
      </c>
      <c r="AB484" s="46">
        <v>4</v>
      </c>
      <c r="AC484" s="45">
        <f>IFERROR(AB484/X481,"-")</f>
        <v>6.6666666666666666E-2</v>
      </c>
      <c r="AD484" s="187">
        <f t="shared" si="217"/>
        <v>13257.5</v>
      </c>
      <c r="AE484" s="199">
        <f t="shared" si="229"/>
        <v>2.8286542677321262E-4</v>
      </c>
      <c r="AF484" s="371"/>
      <c r="AG484" s="371"/>
      <c r="AH484" s="228" t="s">
        <v>152</v>
      </c>
      <c r="AI484" s="46">
        <v>43201</v>
      </c>
      <c r="AJ484" s="45">
        <f>IFERROR(AI484/AF481,"-")</f>
        <v>6.0306422122340466E-4</v>
      </c>
      <c r="AK484" s="46">
        <v>4</v>
      </c>
      <c r="AL484" s="45">
        <f>IFERROR(AK484/AG481,"-")</f>
        <v>4.1666666666666664E-2</v>
      </c>
      <c r="AM484" s="187">
        <f t="shared" si="218"/>
        <v>10800.25</v>
      </c>
      <c r="AN484" s="199">
        <f t="shared" si="230"/>
        <v>2.8286542677321262E-4</v>
      </c>
      <c r="AO484" s="371"/>
      <c r="AP484" s="401"/>
      <c r="AQ484" s="228" t="s">
        <v>152</v>
      </c>
      <c r="AR484" s="46">
        <f t="shared" si="226"/>
        <v>2232603</v>
      </c>
      <c r="AS484" s="45">
        <f>IFERROR(AR484/AO481,"-")</f>
        <v>3.2767161495246668E-3</v>
      </c>
      <c r="AT484" s="46">
        <f t="shared" si="214"/>
        <v>52</v>
      </c>
      <c r="AU484" s="45">
        <f>IFERROR(AT484/AP481,"-")</f>
        <v>5.1792828685258967E-2</v>
      </c>
      <c r="AV484" s="187">
        <f t="shared" si="219"/>
        <v>42934.673076923078</v>
      </c>
      <c r="AW484" s="199">
        <f t="shared" si="231"/>
        <v>3.6772505480517645E-3</v>
      </c>
      <c r="AX484" s="217"/>
      <c r="BE484" s="277"/>
      <c r="BG484" s="142"/>
      <c r="BH484" s="264"/>
    </row>
    <row r="485" spans="2:60" s="20" customFormat="1">
      <c r="B485" s="381"/>
      <c r="C485" s="383"/>
      <c r="D485" s="383"/>
      <c r="E485" s="371"/>
      <c r="F485" s="371"/>
      <c r="G485" s="228" t="s">
        <v>153</v>
      </c>
      <c r="H485" s="46">
        <v>12196706</v>
      </c>
      <c r="I485" s="45">
        <f>IFERROR(H485/E481,"-")</f>
        <v>2.5360307187114215E-2</v>
      </c>
      <c r="J485" s="46">
        <v>262</v>
      </c>
      <c r="K485" s="45">
        <f>IFERROR(J485/F481,"-")</f>
        <v>0.36541143654114366</v>
      </c>
      <c r="L485" s="187">
        <f t="shared" si="215"/>
        <v>46552.312977099238</v>
      </c>
      <c r="M485" s="199">
        <f t="shared" si="227"/>
        <v>1.8527685453645429E-2</v>
      </c>
      <c r="N485" s="371"/>
      <c r="O485" s="371"/>
      <c r="P485" s="228" t="s">
        <v>153</v>
      </c>
      <c r="Q485" s="46">
        <v>1897948</v>
      </c>
      <c r="R485" s="45">
        <f>IFERROR(Q485/N481,"-")</f>
        <v>2.3236821159847876E-2</v>
      </c>
      <c r="S485" s="46">
        <v>47</v>
      </c>
      <c r="T485" s="45">
        <f>IFERROR(S485/O481,"-")</f>
        <v>0.35877862595419846</v>
      </c>
      <c r="U485" s="187">
        <f t="shared" si="216"/>
        <v>40381.872340425529</v>
      </c>
      <c r="V485" s="199">
        <f t="shared" si="228"/>
        <v>3.3236687645852485E-3</v>
      </c>
      <c r="W485" s="371"/>
      <c r="X485" s="371"/>
      <c r="Y485" s="228" t="s">
        <v>153</v>
      </c>
      <c r="Z485" s="46">
        <v>1508485</v>
      </c>
      <c r="AA485" s="45">
        <f>IFERROR(Z485/W481,"-")</f>
        <v>3.2025466921514215E-2</v>
      </c>
      <c r="AB485" s="46">
        <v>27</v>
      </c>
      <c r="AC485" s="45">
        <f>IFERROR(AB485/X481,"-")</f>
        <v>0.45</v>
      </c>
      <c r="AD485" s="187">
        <f t="shared" si="217"/>
        <v>55869.814814814818</v>
      </c>
      <c r="AE485" s="199">
        <f t="shared" si="229"/>
        <v>1.9093416307191854E-3</v>
      </c>
      <c r="AF485" s="371"/>
      <c r="AG485" s="371"/>
      <c r="AH485" s="228" t="s">
        <v>153</v>
      </c>
      <c r="AI485" s="46">
        <v>965528</v>
      </c>
      <c r="AJ485" s="45">
        <f>IFERROR(AI485/AF481,"-")</f>
        <v>1.3478285025564026E-2</v>
      </c>
      <c r="AK485" s="46">
        <v>32</v>
      </c>
      <c r="AL485" s="45">
        <f>IFERROR(AK485/AG481,"-")</f>
        <v>0.33333333333333331</v>
      </c>
      <c r="AM485" s="187">
        <f t="shared" si="218"/>
        <v>30172.75</v>
      </c>
      <c r="AN485" s="199">
        <f t="shared" si="230"/>
        <v>2.2629234141857009E-3</v>
      </c>
      <c r="AO485" s="371"/>
      <c r="AP485" s="401"/>
      <c r="AQ485" s="228" t="s">
        <v>153</v>
      </c>
      <c r="AR485" s="46">
        <f t="shared" si="226"/>
        <v>16568667</v>
      </c>
      <c r="AS485" s="45">
        <f>IFERROR(AR485/AO481,"-")</f>
        <v>2.4317273933160716E-2</v>
      </c>
      <c r="AT485" s="46">
        <f t="shared" si="214"/>
        <v>368</v>
      </c>
      <c r="AU485" s="45">
        <f>IFERROR(AT485/AP481,"-")</f>
        <v>0.36653386454183268</v>
      </c>
      <c r="AV485" s="187">
        <f t="shared" si="219"/>
        <v>45023.551630434784</v>
      </c>
      <c r="AW485" s="199">
        <f t="shared" si="231"/>
        <v>2.6023619263135563E-2</v>
      </c>
      <c r="AX485" s="217"/>
      <c r="BE485" s="277"/>
      <c r="BG485" s="142"/>
      <c r="BH485" s="264"/>
    </row>
    <row r="486" spans="2:60" s="20" customFormat="1">
      <c r="B486" s="381"/>
      <c r="C486" s="383"/>
      <c r="D486" s="383"/>
      <c r="E486" s="371"/>
      <c r="F486" s="371"/>
      <c r="G486" s="228" t="s">
        <v>154</v>
      </c>
      <c r="H486" s="46">
        <v>24744850</v>
      </c>
      <c r="I486" s="45">
        <f>IFERROR(H486/E481,"-")</f>
        <v>5.1451350659683294E-2</v>
      </c>
      <c r="J486" s="46">
        <v>267</v>
      </c>
      <c r="K486" s="45">
        <f>IFERROR(J486/F481,"-")</f>
        <v>0.3723849372384937</v>
      </c>
      <c r="L486" s="187">
        <f t="shared" si="215"/>
        <v>92677.340823970037</v>
      </c>
      <c r="M486" s="199">
        <f t="shared" si="227"/>
        <v>1.8881267237111945E-2</v>
      </c>
      <c r="N486" s="371"/>
      <c r="O486" s="371"/>
      <c r="P486" s="228" t="s">
        <v>154</v>
      </c>
      <c r="Q486" s="46">
        <v>5480515</v>
      </c>
      <c r="R486" s="45">
        <f>IFERROR(Q486/N481,"-")</f>
        <v>6.7098649129935961E-2</v>
      </c>
      <c r="S486" s="46">
        <v>52</v>
      </c>
      <c r="T486" s="45">
        <f>IFERROR(S486/O481,"-")</f>
        <v>0.39694656488549618</v>
      </c>
      <c r="U486" s="187">
        <f t="shared" si="216"/>
        <v>105394.51923076923</v>
      </c>
      <c r="V486" s="199">
        <f t="shared" si="228"/>
        <v>3.6772505480517645E-3</v>
      </c>
      <c r="W486" s="371"/>
      <c r="X486" s="371"/>
      <c r="Y486" s="228" t="s">
        <v>154</v>
      </c>
      <c r="Z486" s="46">
        <v>2216251</v>
      </c>
      <c r="AA486" s="45">
        <f>IFERROR(Z486/W481,"-")</f>
        <v>4.7051494108508077E-2</v>
      </c>
      <c r="AB486" s="46">
        <v>29</v>
      </c>
      <c r="AC486" s="45">
        <f>IFERROR(AB486/X481,"-")</f>
        <v>0.48333333333333334</v>
      </c>
      <c r="AD486" s="187">
        <f t="shared" si="217"/>
        <v>76422.448275862072</v>
      </c>
      <c r="AE486" s="199">
        <f t="shared" si="229"/>
        <v>2.0507743441057916E-3</v>
      </c>
      <c r="AF486" s="371"/>
      <c r="AG486" s="371"/>
      <c r="AH486" s="228" t="s">
        <v>154</v>
      </c>
      <c r="AI486" s="46">
        <v>2388784</v>
      </c>
      <c r="AJ486" s="45">
        <f>IFERROR(AI486/AF481,"-")</f>
        <v>3.3346222602044617E-2</v>
      </c>
      <c r="AK486" s="46">
        <v>31</v>
      </c>
      <c r="AL486" s="45">
        <f>IFERROR(AK486/AG481,"-")</f>
        <v>0.32291666666666669</v>
      </c>
      <c r="AM486" s="187">
        <f t="shared" si="218"/>
        <v>77057.548387096773</v>
      </c>
      <c r="AN486" s="199">
        <f t="shared" si="230"/>
        <v>2.1922070574923978E-3</v>
      </c>
      <c r="AO486" s="371"/>
      <c r="AP486" s="401"/>
      <c r="AQ486" s="228" t="s">
        <v>154</v>
      </c>
      <c r="AR486" s="46">
        <f t="shared" si="226"/>
        <v>34830400</v>
      </c>
      <c r="AS486" s="45">
        <f>IFERROR(AR486/AO481,"-")</f>
        <v>5.111940375176597E-2</v>
      </c>
      <c r="AT486" s="46">
        <f t="shared" si="214"/>
        <v>379</v>
      </c>
      <c r="AU486" s="45">
        <f>IFERROR(AT486/AP481,"-")</f>
        <v>0.37749003984063745</v>
      </c>
      <c r="AV486" s="187">
        <f t="shared" si="219"/>
        <v>91900.791556728233</v>
      </c>
      <c r="AW486" s="199">
        <f t="shared" si="231"/>
        <v>2.6801499186761897E-2</v>
      </c>
      <c r="AX486" s="217"/>
      <c r="BE486" s="277"/>
      <c r="BG486" s="142"/>
      <c r="BH486" s="264"/>
    </row>
    <row r="487" spans="2:60" s="20" customFormat="1">
      <c r="B487" s="381"/>
      <c r="C487" s="383"/>
      <c r="D487" s="383"/>
      <c r="E487" s="371"/>
      <c r="F487" s="371"/>
      <c r="G487" s="228" t="s">
        <v>155</v>
      </c>
      <c r="H487" s="46">
        <v>19776926</v>
      </c>
      <c r="I487" s="45">
        <f>IFERROR(H487/E481,"-")</f>
        <v>4.112166994734693E-2</v>
      </c>
      <c r="J487" s="46">
        <v>58</v>
      </c>
      <c r="K487" s="45">
        <f>IFERROR(J487/F481,"-")</f>
        <v>8.0892608089260812E-2</v>
      </c>
      <c r="L487" s="187">
        <f t="shared" si="215"/>
        <v>340981.4827586207</v>
      </c>
      <c r="M487" s="199">
        <f t="shared" si="227"/>
        <v>4.1015486882115832E-3</v>
      </c>
      <c r="N487" s="371"/>
      <c r="O487" s="371"/>
      <c r="P487" s="228" t="s">
        <v>155</v>
      </c>
      <c r="Q487" s="46">
        <v>1563832</v>
      </c>
      <c r="R487" s="45">
        <f>IFERROR(Q487/N481,"-")</f>
        <v>1.9146196053868296E-2</v>
      </c>
      <c r="S487" s="46">
        <v>16</v>
      </c>
      <c r="T487" s="45">
        <f>IFERROR(S487/O481,"-")</f>
        <v>0.12213740458015267</v>
      </c>
      <c r="U487" s="187">
        <f t="shared" si="216"/>
        <v>97739.5</v>
      </c>
      <c r="V487" s="199">
        <f t="shared" si="228"/>
        <v>1.1314617070928505E-3</v>
      </c>
      <c r="W487" s="371"/>
      <c r="X487" s="371"/>
      <c r="Y487" s="228" t="s">
        <v>155</v>
      </c>
      <c r="Z487" s="46">
        <v>1124805</v>
      </c>
      <c r="AA487" s="45">
        <f>IFERROR(Z487/W481,"-")</f>
        <v>2.3879856492211589E-2</v>
      </c>
      <c r="AB487" s="46">
        <v>6</v>
      </c>
      <c r="AC487" s="45">
        <f>IFERROR(AB487/X481,"-")</f>
        <v>0.1</v>
      </c>
      <c r="AD487" s="187">
        <f t="shared" si="217"/>
        <v>187467.5</v>
      </c>
      <c r="AE487" s="199">
        <f t="shared" si="229"/>
        <v>4.2429814015981895E-4</v>
      </c>
      <c r="AF487" s="371"/>
      <c r="AG487" s="371"/>
      <c r="AH487" s="228" t="s">
        <v>155</v>
      </c>
      <c r="AI487" s="46">
        <v>57577</v>
      </c>
      <c r="AJ487" s="45">
        <f>IFERROR(AI487/AF481,"-")</f>
        <v>8.0374594720909178E-4</v>
      </c>
      <c r="AK487" s="46">
        <v>7</v>
      </c>
      <c r="AL487" s="45">
        <f>IFERROR(AK487/AG481,"-")</f>
        <v>7.2916666666666671E-2</v>
      </c>
      <c r="AM487" s="187">
        <f t="shared" si="218"/>
        <v>8225.2857142857138</v>
      </c>
      <c r="AN487" s="199">
        <f t="shared" si="230"/>
        <v>4.9501449685312212E-4</v>
      </c>
      <c r="AO487" s="371"/>
      <c r="AP487" s="401"/>
      <c r="AQ487" s="228" t="s">
        <v>155</v>
      </c>
      <c r="AR487" s="46">
        <f t="shared" si="226"/>
        <v>22523140</v>
      </c>
      <c r="AS487" s="45">
        <f>IFERROR(AR487/AO481,"-")</f>
        <v>3.3056453196562488E-2</v>
      </c>
      <c r="AT487" s="46">
        <f t="shared" si="214"/>
        <v>87</v>
      </c>
      <c r="AU487" s="45">
        <f>IFERROR(AT487/AP481,"-")</f>
        <v>8.6653386454183273E-2</v>
      </c>
      <c r="AV487" s="187">
        <f t="shared" si="219"/>
        <v>258886.66666666666</v>
      </c>
      <c r="AW487" s="199">
        <f t="shared" si="231"/>
        <v>6.1523230323173748E-3</v>
      </c>
      <c r="AX487" s="217"/>
      <c r="BE487" s="277"/>
      <c r="BG487" s="142"/>
      <c r="BH487" s="264"/>
    </row>
    <row r="488" spans="2:60" s="20" customFormat="1">
      <c r="B488" s="381"/>
      <c r="C488" s="383"/>
      <c r="D488" s="383"/>
      <c r="E488" s="371"/>
      <c r="F488" s="371"/>
      <c r="G488" s="228" t="s">
        <v>165</v>
      </c>
      <c r="H488" s="46">
        <v>0</v>
      </c>
      <c r="I488" s="45">
        <f>IFERROR(H488/E481,"-")</f>
        <v>0</v>
      </c>
      <c r="J488" s="46">
        <v>0</v>
      </c>
      <c r="K488" s="45">
        <f>IFERROR(J488/F481,"-")</f>
        <v>0</v>
      </c>
      <c r="L488" s="187" t="str">
        <f t="shared" si="215"/>
        <v>-</v>
      </c>
      <c r="M488" s="199">
        <f t="shared" si="227"/>
        <v>0</v>
      </c>
      <c r="N488" s="371"/>
      <c r="O488" s="371"/>
      <c r="P488" s="228" t="s">
        <v>165</v>
      </c>
      <c r="Q488" s="46">
        <v>0</v>
      </c>
      <c r="R488" s="45">
        <f>IFERROR(Q488/N481,"-")</f>
        <v>0</v>
      </c>
      <c r="S488" s="46">
        <v>0</v>
      </c>
      <c r="T488" s="45">
        <f>IFERROR(S488/O481,"-")</f>
        <v>0</v>
      </c>
      <c r="U488" s="187" t="str">
        <f t="shared" si="216"/>
        <v>-</v>
      </c>
      <c r="V488" s="199">
        <f t="shared" si="228"/>
        <v>0</v>
      </c>
      <c r="W488" s="371"/>
      <c r="X488" s="371"/>
      <c r="Y488" s="228" t="s">
        <v>165</v>
      </c>
      <c r="Z488" s="46">
        <v>0</v>
      </c>
      <c r="AA488" s="45">
        <f>IFERROR(Z488/W481,"-")</f>
        <v>0</v>
      </c>
      <c r="AB488" s="46">
        <v>0</v>
      </c>
      <c r="AC488" s="45">
        <f>IFERROR(AB488/X481,"-")</f>
        <v>0</v>
      </c>
      <c r="AD488" s="187" t="str">
        <f t="shared" si="217"/>
        <v>-</v>
      </c>
      <c r="AE488" s="199">
        <f t="shared" si="229"/>
        <v>0</v>
      </c>
      <c r="AF488" s="371"/>
      <c r="AG488" s="371"/>
      <c r="AH488" s="228" t="s">
        <v>165</v>
      </c>
      <c r="AI488" s="46">
        <v>0</v>
      </c>
      <c r="AJ488" s="45">
        <f>IFERROR(AI488/AF481,"-")</f>
        <v>0</v>
      </c>
      <c r="AK488" s="46">
        <v>0</v>
      </c>
      <c r="AL488" s="45">
        <f>IFERROR(AK488/AG481,"-")</f>
        <v>0</v>
      </c>
      <c r="AM488" s="187" t="str">
        <f t="shared" si="218"/>
        <v>-</v>
      </c>
      <c r="AN488" s="199">
        <f t="shared" si="230"/>
        <v>0</v>
      </c>
      <c r="AO488" s="371"/>
      <c r="AP488" s="401"/>
      <c r="AQ488" s="228" t="s">
        <v>165</v>
      </c>
      <c r="AR488" s="46">
        <f t="shared" si="226"/>
        <v>0</v>
      </c>
      <c r="AS488" s="45">
        <f>IFERROR(AR488/AO481,"-")</f>
        <v>0</v>
      </c>
      <c r="AT488" s="46">
        <f t="shared" si="214"/>
        <v>0</v>
      </c>
      <c r="AU488" s="45">
        <f>IFERROR(AT488/AP481,"-")</f>
        <v>0</v>
      </c>
      <c r="AV488" s="187" t="str">
        <f t="shared" si="219"/>
        <v>-</v>
      </c>
      <c r="AW488" s="199">
        <f t="shared" si="231"/>
        <v>0</v>
      </c>
      <c r="AX488" s="217"/>
      <c r="BE488" s="277"/>
      <c r="BG488" s="142"/>
      <c r="BH488" s="264"/>
    </row>
    <row r="489" spans="2:60" s="20" customFormat="1">
      <c r="B489" s="381"/>
      <c r="C489" s="383"/>
      <c r="D489" s="383"/>
      <c r="E489" s="371"/>
      <c r="F489" s="371"/>
      <c r="G489" s="228" t="s">
        <v>156</v>
      </c>
      <c r="H489" s="46">
        <v>135776</v>
      </c>
      <c r="I489" s="45">
        <f>IFERROR(H489/E481,"-")</f>
        <v>2.8231565708295499E-4</v>
      </c>
      <c r="J489" s="46">
        <v>6</v>
      </c>
      <c r="K489" s="45">
        <f>IFERROR(J489/F481,"-")</f>
        <v>8.368200836820083E-3</v>
      </c>
      <c r="L489" s="187">
        <f t="shared" si="215"/>
        <v>22629.333333333332</v>
      </c>
      <c r="M489" s="199">
        <f t="shared" si="227"/>
        <v>4.2429814015981895E-4</v>
      </c>
      <c r="N489" s="371"/>
      <c r="O489" s="371"/>
      <c r="P489" s="228" t="s">
        <v>156</v>
      </c>
      <c r="Q489" s="46">
        <v>11400</v>
      </c>
      <c r="R489" s="45">
        <f>IFERROR(Q489/N481,"-")</f>
        <v>1.3957166435659237E-4</v>
      </c>
      <c r="S489" s="46">
        <v>1</v>
      </c>
      <c r="T489" s="45">
        <f>IFERROR(S489/O481,"-")</f>
        <v>7.6335877862595417E-3</v>
      </c>
      <c r="U489" s="187">
        <f t="shared" si="216"/>
        <v>11400</v>
      </c>
      <c r="V489" s="199">
        <f t="shared" si="228"/>
        <v>7.0716356693303155E-5</v>
      </c>
      <c r="W489" s="371"/>
      <c r="X489" s="371"/>
      <c r="Y489" s="228" t="s">
        <v>156</v>
      </c>
      <c r="Z489" s="46">
        <v>0</v>
      </c>
      <c r="AA489" s="45">
        <f>IFERROR(Z489/W481,"-")</f>
        <v>0</v>
      </c>
      <c r="AB489" s="46">
        <v>0</v>
      </c>
      <c r="AC489" s="45">
        <f>IFERROR(AB489/X481,"-")</f>
        <v>0</v>
      </c>
      <c r="AD489" s="187" t="str">
        <f t="shared" si="217"/>
        <v>-</v>
      </c>
      <c r="AE489" s="199">
        <f t="shared" si="229"/>
        <v>0</v>
      </c>
      <c r="AF489" s="371"/>
      <c r="AG489" s="371"/>
      <c r="AH489" s="228" t="s">
        <v>156</v>
      </c>
      <c r="AI489" s="46">
        <v>0</v>
      </c>
      <c r="AJ489" s="45">
        <f>IFERROR(AI489/AF481,"-")</f>
        <v>0</v>
      </c>
      <c r="AK489" s="46">
        <v>0</v>
      </c>
      <c r="AL489" s="45">
        <f>IFERROR(AK489/AG481,"-")</f>
        <v>0</v>
      </c>
      <c r="AM489" s="187" t="str">
        <f t="shared" si="218"/>
        <v>-</v>
      </c>
      <c r="AN489" s="199">
        <f t="shared" si="230"/>
        <v>0</v>
      </c>
      <c r="AO489" s="371"/>
      <c r="AP489" s="401"/>
      <c r="AQ489" s="228" t="s">
        <v>156</v>
      </c>
      <c r="AR489" s="46">
        <f t="shared" si="226"/>
        <v>147176</v>
      </c>
      <c r="AS489" s="45">
        <f>IFERROR(AR489/AO481,"-")</f>
        <v>2.1600525307116509E-4</v>
      </c>
      <c r="AT489" s="46">
        <f t="shared" si="214"/>
        <v>7</v>
      </c>
      <c r="AU489" s="45">
        <f>IFERROR(AT489/AP481,"-")</f>
        <v>6.9721115537848604E-3</v>
      </c>
      <c r="AV489" s="187">
        <f t="shared" si="219"/>
        <v>21025.142857142859</v>
      </c>
      <c r="AW489" s="199">
        <f t="shared" si="231"/>
        <v>4.9501449685312212E-4</v>
      </c>
      <c r="AX489" s="217"/>
      <c r="BE489" s="277"/>
      <c r="BG489" s="142"/>
      <c r="BH489" s="264"/>
    </row>
    <row r="490" spans="2:60" s="20" customFormat="1">
      <c r="B490" s="381"/>
      <c r="C490" s="383"/>
      <c r="D490" s="383"/>
      <c r="E490" s="371"/>
      <c r="F490" s="371"/>
      <c r="G490" s="228" t="s">
        <v>157</v>
      </c>
      <c r="H490" s="46">
        <v>156160</v>
      </c>
      <c r="I490" s="45">
        <f>IFERROR(H490/E481,"-")</f>
        <v>3.2469960088730152E-4</v>
      </c>
      <c r="J490" s="46">
        <v>21</v>
      </c>
      <c r="K490" s="45">
        <f>IFERROR(J490/F481,"-")</f>
        <v>2.9288702928870293E-2</v>
      </c>
      <c r="L490" s="187">
        <f t="shared" si="215"/>
        <v>7436.1904761904761</v>
      </c>
      <c r="M490" s="199">
        <f t="shared" si="227"/>
        <v>1.4850434905593665E-3</v>
      </c>
      <c r="N490" s="371"/>
      <c r="O490" s="371"/>
      <c r="P490" s="228" t="s">
        <v>157</v>
      </c>
      <c r="Q490" s="46">
        <v>98537</v>
      </c>
      <c r="R490" s="45">
        <f>IFERROR(Q490/N481,"-")</f>
        <v>1.2064011483075038E-3</v>
      </c>
      <c r="S490" s="46">
        <v>6</v>
      </c>
      <c r="T490" s="45">
        <f>IFERROR(S490/O481,"-")</f>
        <v>4.5801526717557252E-2</v>
      </c>
      <c r="U490" s="187">
        <f t="shared" si="216"/>
        <v>16422.833333333332</v>
      </c>
      <c r="V490" s="199">
        <f t="shared" si="228"/>
        <v>4.2429814015981895E-4</v>
      </c>
      <c r="W490" s="371"/>
      <c r="X490" s="371"/>
      <c r="Y490" s="228" t="s">
        <v>157</v>
      </c>
      <c r="Z490" s="46">
        <v>722</v>
      </c>
      <c r="AA490" s="45">
        <f>IFERROR(Z490/W481,"-")</f>
        <v>1.5328218124365347E-5</v>
      </c>
      <c r="AB490" s="46">
        <v>1</v>
      </c>
      <c r="AC490" s="45">
        <f>IFERROR(AB490/X481,"-")</f>
        <v>1.6666666666666666E-2</v>
      </c>
      <c r="AD490" s="187">
        <f t="shared" si="217"/>
        <v>722</v>
      </c>
      <c r="AE490" s="199">
        <f t="shared" si="229"/>
        <v>7.0716356693303155E-5</v>
      </c>
      <c r="AF490" s="371"/>
      <c r="AG490" s="371"/>
      <c r="AH490" s="228" t="s">
        <v>157</v>
      </c>
      <c r="AI490" s="46">
        <v>80762</v>
      </c>
      <c r="AJ490" s="45">
        <f>IFERROR(AI490/AF481,"-")</f>
        <v>1.1273968804991694E-3</v>
      </c>
      <c r="AK490" s="46">
        <v>6</v>
      </c>
      <c r="AL490" s="45">
        <f>IFERROR(AK490/AG481,"-")</f>
        <v>6.25E-2</v>
      </c>
      <c r="AM490" s="187">
        <f t="shared" si="218"/>
        <v>13460.333333333334</v>
      </c>
      <c r="AN490" s="199">
        <f t="shared" si="230"/>
        <v>4.2429814015981895E-4</v>
      </c>
      <c r="AO490" s="371"/>
      <c r="AP490" s="401"/>
      <c r="AQ490" s="228" t="s">
        <v>157</v>
      </c>
      <c r="AR490" s="46">
        <f t="shared" si="226"/>
        <v>336181</v>
      </c>
      <c r="AS490" s="45">
        <f>IFERROR(AR490/AO481,"-")</f>
        <v>4.9340151915201768E-4</v>
      </c>
      <c r="AT490" s="46">
        <f t="shared" si="214"/>
        <v>34</v>
      </c>
      <c r="AU490" s="45">
        <f>IFERROR(AT490/AP481,"-")</f>
        <v>3.386454183266932E-2</v>
      </c>
      <c r="AV490" s="187">
        <f t="shared" si="219"/>
        <v>9887.676470588236</v>
      </c>
      <c r="AW490" s="199">
        <f t="shared" si="231"/>
        <v>2.4043561275723076E-3</v>
      </c>
      <c r="AX490" s="217"/>
      <c r="BE490" s="277"/>
      <c r="BG490" s="142"/>
      <c r="BH490" s="264"/>
    </row>
    <row r="491" spans="2:60" s="20" customFormat="1">
      <c r="B491" s="381"/>
      <c r="C491" s="383"/>
      <c r="D491" s="383"/>
      <c r="E491" s="371"/>
      <c r="F491" s="371"/>
      <c r="G491" s="228" t="s">
        <v>158</v>
      </c>
      <c r="H491" s="46">
        <v>0</v>
      </c>
      <c r="I491" s="45">
        <f>IFERROR(H491/E481,"-")</f>
        <v>0</v>
      </c>
      <c r="J491" s="46">
        <v>0</v>
      </c>
      <c r="K491" s="45">
        <f>IFERROR(J491/F481,"-")</f>
        <v>0</v>
      </c>
      <c r="L491" s="187" t="str">
        <f t="shared" si="215"/>
        <v>-</v>
      </c>
      <c r="M491" s="199">
        <f t="shared" si="227"/>
        <v>0</v>
      </c>
      <c r="N491" s="371"/>
      <c r="O491" s="371"/>
      <c r="P491" s="228" t="s">
        <v>158</v>
      </c>
      <c r="Q491" s="46">
        <v>0</v>
      </c>
      <c r="R491" s="45">
        <f>IFERROR(Q491/N481,"-")</f>
        <v>0</v>
      </c>
      <c r="S491" s="46">
        <v>0</v>
      </c>
      <c r="T491" s="45">
        <f>IFERROR(S491/O481,"-")</f>
        <v>0</v>
      </c>
      <c r="U491" s="187" t="str">
        <f t="shared" si="216"/>
        <v>-</v>
      </c>
      <c r="V491" s="199">
        <f t="shared" si="228"/>
        <v>0</v>
      </c>
      <c r="W491" s="371"/>
      <c r="X491" s="371"/>
      <c r="Y491" s="228" t="s">
        <v>158</v>
      </c>
      <c r="Z491" s="46">
        <v>0</v>
      </c>
      <c r="AA491" s="45">
        <f>IFERROR(Z491/W481,"-")</f>
        <v>0</v>
      </c>
      <c r="AB491" s="46">
        <v>0</v>
      </c>
      <c r="AC491" s="45">
        <f>IFERROR(AB491/X481,"-")</f>
        <v>0</v>
      </c>
      <c r="AD491" s="187" t="str">
        <f t="shared" si="217"/>
        <v>-</v>
      </c>
      <c r="AE491" s="199">
        <f t="shared" si="229"/>
        <v>0</v>
      </c>
      <c r="AF491" s="371"/>
      <c r="AG491" s="371"/>
      <c r="AH491" s="228" t="s">
        <v>158</v>
      </c>
      <c r="AI491" s="46">
        <v>20352</v>
      </c>
      <c r="AJ491" s="45">
        <f>IFERROR(AI491/AF481,"-")</f>
        <v>2.8410367885786745E-4</v>
      </c>
      <c r="AK491" s="46">
        <v>3</v>
      </c>
      <c r="AL491" s="45">
        <f>IFERROR(AK491/AG481,"-")</f>
        <v>3.125E-2</v>
      </c>
      <c r="AM491" s="187">
        <f t="shared" si="218"/>
        <v>6784</v>
      </c>
      <c r="AN491" s="199">
        <f t="shared" si="230"/>
        <v>2.1214907007990948E-4</v>
      </c>
      <c r="AO491" s="371"/>
      <c r="AP491" s="401"/>
      <c r="AQ491" s="228" t="s">
        <v>158</v>
      </c>
      <c r="AR491" s="46">
        <f t="shared" si="226"/>
        <v>20352</v>
      </c>
      <c r="AS491" s="45">
        <f>IFERROR(AR491/AO481,"-")</f>
        <v>2.9869944219875195E-5</v>
      </c>
      <c r="AT491" s="46">
        <f t="shared" si="214"/>
        <v>3</v>
      </c>
      <c r="AU491" s="45">
        <f>IFERROR(AT491/AP481,"-")</f>
        <v>2.9880478087649402E-3</v>
      </c>
      <c r="AV491" s="187">
        <f t="shared" si="219"/>
        <v>6784</v>
      </c>
      <c r="AW491" s="199">
        <f t="shared" si="231"/>
        <v>2.1214907007990948E-4</v>
      </c>
      <c r="AX491" s="217"/>
      <c r="BE491" s="277"/>
      <c r="BG491" s="142"/>
      <c r="BH491" s="264"/>
    </row>
    <row r="492" spans="2:60" s="20" customFormat="1">
      <c r="B492" s="381"/>
      <c r="C492" s="383"/>
      <c r="D492" s="383"/>
      <c r="E492" s="371"/>
      <c r="F492" s="371"/>
      <c r="G492" s="228" t="s">
        <v>159</v>
      </c>
      <c r="H492" s="46">
        <v>113110</v>
      </c>
      <c r="I492" s="45">
        <f>IFERROR(H492/E481,"-")</f>
        <v>2.3518680748183066E-4</v>
      </c>
      <c r="J492" s="46">
        <v>2</v>
      </c>
      <c r="K492" s="45">
        <f>IFERROR(J492/F481,"-")</f>
        <v>2.7894002789400278E-3</v>
      </c>
      <c r="L492" s="187">
        <f t="shared" si="215"/>
        <v>56555</v>
      </c>
      <c r="M492" s="199">
        <f t="shared" si="227"/>
        <v>1.4143271338660631E-4</v>
      </c>
      <c r="N492" s="371"/>
      <c r="O492" s="371"/>
      <c r="P492" s="228" t="s">
        <v>159</v>
      </c>
      <c r="Q492" s="46">
        <v>4039</v>
      </c>
      <c r="R492" s="45">
        <f>IFERROR(Q492/N481,"-")</f>
        <v>4.9449995818971636E-5</v>
      </c>
      <c r="S492" s="46">
        <v>1</v>
      </c>
      <c r="T492" s="45">
        <f>IFERROR(S492/O481,"-")</f>
        <v>7.6335877862595417E-3</v>
      </c>
      <c r="U492" s="187">
        <f t="shared" si="216"/>
        <v>4039</v>
      </c>
      <c r="V492" s="199">
        <f t="shared" si="228"/>
        <v>7.0716356693303155E-5</v>
      </c>
      <c r="W492" s="371"/>
      <c r="X492" s="371"/>
      <c r="Y492" s="228" t="s">
        <v>159</v>
      </c>
      <c r="Z492" s="46">
        <v>234652</v>
      </c>
      <c r="AA492" s="45">
        <f>IFERROR(Z492/W481,"-")</f>
        <v>4.9817133508567564E-3</v>
      </c>
      <c r="AB492" s="46">
        <v>2</v>
      </c>
      <c r="AC492" s="45">
        <f>IFERROR(AB492/X481,"-")</f>
        <v>3.3333333333333333E-2</v>
      </c>
      <c r="AD492" s="187">
        <f t="shared" si="217"/>
        <v>117326</v>
      </c>
      <c r="AE492" s="199">
        <f t="shared" si="229"/>
        <v>1.4143271338660631E-4</v>
      </c>
      <c r="AF492" s="371"/>
      <c r="AG492" s="371"/>
      <c r="AH492" s="228" t="s">
        <v>159</v>
      </c>
      <c r="AI492" s="46">
        <v>669396</v>
      </c>
      <c r="AJ492" s="45">
        <f>IFERROR(AI492/AF481,"-")</f>
        <v>9.3444313194153434E-3</v>
      </c>
      <c r="AK492" s="46">
        <v>1</v>
      </c>
      <c r="AL492" s="45">
        <f>IFERROR(AK492/AG481,"-")</f>
        <v>1.0416666666666666E-2</v>
      </c>
      <c r="AM492" s="187">
        <f t="shared" si="218"/>
        <v>669396</v>
      </c>
      <c r="AN492" s="199">
        <f t="shared" si="230"/>
        <v>7.0716356693303155E-5</v>
      </c>
      <c r="AO492" s="371"/>
      <c r="AP492" s="401"/>
      <c r="AQ492" s="228" t="s">
        <v>159</v>
      </c>
      <c r="AR492" s="46">
        <f t="shared" si="226"/>
        <v>1021197</v>
      </c>
      <c r="AS492" s="45">
        <f>IFERROR(AR492/AO481,"-")</f>
        <v>1.4987764066187053E-3</v>
      </c>
      <c r="AT492" s="46">
        <f t="shared" si="214"/>
        <v>6</v>
      </c>
      <c r="AU492" s="45">
        <f>IFERROR(AT492/AP481,"-")</f>
        <v>5.9760956175298804E-3</v>
      </c>
      <c r="AV492" s="187">
        <f t="shared" si="219"/>
        <v>170199.5</v>
      </c>
      <c r="AW492" s="199">
        <f t="shared" si="231"/>
        <v>4.2429814015981895E-4</v>
      </c>
      <c r="AX492" s="217"/>
      <c r="BE492" s="277"/>
      <c r="BG492" s="142"/>
      <c r="BH492" s="264"/>
    </row>
    <row r="493" spans="2:60" s="20" customFormat="1">
      <c r="B493" s="381"/>
      <c r="C493" s="383"/>
      <c r="D493" s="383"/>
      <c r="E493" s="371"/>
      <c r="F493" s="371"/>
      <c r="G493" s="228" t="s">
        <v>160</v>
      </c>
      <c r="H493" s="46">
        <v>2323260</v>
      </c>
      <c r="I493" s="45">
        <f>IFERROR(H493/E481,"-")</f>
        <v>4.8306966877397044E-3</v>
      </c>
      <c r="J493" s="46">
        <v>81</v>
      </c>
      <c r="K493" s="45">
        <f>IFERROR(J493/F481,"-")</f>
        <v>0.11297071129707113</v>
      </c>
      <c r="L493" s="187">
        <f t="shared" si="215"/>
        <v>28682.222222222223</v>
      </c>
      <c r="M493" s="199">
        <f t="shared" si="227"/>
        <v>5.7280248921575561E-3</v>
      </c>
      <c r="N493" s="371"/>
      <c r="O493" s="371"/>
      <c r="P493" s="228" t="s">
        <v>160</v>
      </c>
      <c r="Q493" s="46">
        <v>909926</v>
      </c>
      <c r="R493" s="45">
        <f>IFERROR(Q493/N481,"-")</f>
        <v>1.1140340900117252E-2</v>
      </c>
      <c r="S493" s="46">
        <v>18</v>
      </c>
      <c r="T493" s="45">
        <f>IFERROR(S493/O481,"-")</f>
        <v>0.13740458015267176</v>
      </c>
      <c r="U493" s="187">
        <f t="shared" si="216"/>
        <v>50551.444444444445</v>
      </c>
      <c r="V493" s="199">
        <f t="shared" si="228"/>
        <v>1.2728944204794569E-3</v>
      </c>
      <c r="W493" s="371"/>
      <c r="X493" s="371"/>
      <c r="Y493" s="228" t="s">
        <v>160</v>
      </c>
      <c r="Z493" s="46">
        <v>1084288</v>
      </c>
      <c r="AA493" s="45">
        <f>IFERROR(Z493/W481,"-")</f>
        <v>2.3019671708631378E-2</v>
      </c>
      <c r="AB493" s="46">
        <v>15</v>
      </c>
      <c r="AC493" s="45">
        <f>IFERROR(AB493/X481,"-")</f>
        <v>0.25</v>
      </c>
      <c r="AD493" s="187">
        <f t="shared" si="217"/>
        <v>72285.866666666669</v>
      </c>
      <c r="AE493" s="199">
        <f t="shared" si="229"/>
        <v>1.0607453503995474E-3</v>
      </c>
      <c r="AF493" s="371"/>
      <c r="AG493" s="371"/>
      <c r="AH493" s="228" t="s">
        <v>160</v>
      </c>
      <c r="AI493" s="46">
        <v>588925</v>
      </c>
      <c r="AJ493" s="45">
        <f>IFERROR(AI493/AF481,"-")</f>
        <v>8.2210966524847492E-3</v>
      </c>
      <c r="AK493" s="46">
        <v>13</v>
      </c>
      <c r="AL493" s="45">
        <f>IFERROR(AK493/AG481,"-")</f>
        <v>0.13541666666666666</v>
      </c>
      <c r="AM493" s="187">
        <f t="shared" si="218"/>
        <v>45301.923076923078</v>
      </c>
      <c r="AN493" s="199">
        <f t="shared" si="230"/>
        <v>9.1931263701294113E-4</v>
      </c>
      <c r="AO493" s="371"/>
      <c r="AP493" s="401"/>
      <c r="AQ493" s="228" t="s">
        <v>160</v>
      </c>
      <c r="AR493" s="46">
        <f t="shared" si="226"/>
        <v>4906399</v>
      </c>
      <c r="AS493" s="45">
        <f>IFERROR(AR493/AO481,"-")</f>
        <v>7.2009563900575588E-3</v>
      </c>
      <c r="AT493" s="46">
        <f t="shared" si="214"/>
        <v>127</v>
      </c>
      <c r="AU493" s="45">
        <f>IFERROR(AT493/AP481,"-")</f>
        <v>0.12649402390438247</v>
      </c>
      <c r="AV493" s="187">
        <f t="shared" si="219"/>
        <v>38633.062992125982</v>
      </c>
      <c r="AW493" s="199">
        <f t="shared" si="231"/>
        <v>8.980977300049502E-3</v>
      </c>
      <c r="AX493" s="217"/>
      <c r="BE493" s="277"/>
      <c r="BG493" s="142"/>
      <c r="BH493" s="264"/>
    </row>
    <row r="494" spans="2:60" s="20" customFormat="1">
      <c r="B494" s="381"/>
      <c r="C494" s="383"/>
      <c r="D494" s="383"/>
      <c r="E494" s="371"/>
      <c r="F494" s="371"/>
      <c r="G494" s="228" t="s">
        <v>161</v>
      </c>
      <c r="H494" s="46">
        <v>3268868</v>
      </c>
      <c r="I494" s="45">
        <f>IFERROR(H494/E481,"-")</f>
        <v>6.7968758641987169E-3</v>
      </c>
      <c r="J494" s="46">
        <v>47</v>
      </c>
      <c r="K494" s="45">
        <f>IFERROR(J494/F481,"-")</f>
        <v>6.555090655509066E-2</v>
      </c>
      <c r="L494" s="187">
        <f t="shared" si="215"/>
        <v>69550.382978723399</v>
      </c>
      <c r="M494" s="199">
        <f t="shared" si="227"/>
        <v>3.3236687645852485E-3</v>
      </c>
      <c r="N494" s="371"/>
      <c r="O494" s="371"/>
      <c r="P494" s="228" t="s">
        <v>161</v>
      </c>
      <c r="Q494" s="46">
        <v>152372</v>
      </c>
      <c r="R494" s="45">
        <f>IFERROR(Q494/N481,"-")</f>
        <v>1.8655099685388329E-3</v>
      </c>
      <c r="S494" s="46">
        <v>6</v>
      </c>
      <c r="T494" s="45">
        <f>IFERROR(S494/O481,"-")</f>
        <v>4.5801526717557252E-2</v>
      </c>
      <c r="U494" s="187">
        <f t="shared" si="216"/>
        <v>25395.333333333332</v>
      </c>
      <c r="V494" s="199">
        <f t="shared" si="228"/>
        <v>4.2429814015981895E-4</v>
      </c>
      <c r="W494" s="371"/>
      <c r="X494" s="371"/>
      <c r="Y494" s="228" t="s">
        <v>161</v>
      </c>
      <c r="Z494" s="46">
        <v>533800</v>
      </c>
      <c r="AA494" s="45">
        <f>IFERROR(Z494/W481,"-")</f>
        <v>1.1332690906906126E-2</v>
      </c>
      <c r="AB494" s="46">
        <v>5</v>
      </c>
      <c r="AC494" s="45">
        <f>IFERROR(AB494/X481,"-")</f>
        <v>8.3333333333333329E-2</v>
      </c>
      <c r="AD494" s="187">
        <f t="shared" si="217"/>
        <v>106760</v>
      </c>
      <c r="AE494" s="199">
        <f t="shared" si="229"/>
        <v>3.5358178346651579E-4</v>
      </c>
      <c r="AF494" s="371"/>
      <c r="AG494" s="371"/>
      <c r="AH494" s="228" t="s">
        <v>161</v>
      </c>
      <c r="AI494" s="46">
        <v>960443</v>
      </c>
      <c r="AJ494" s="45">
        <f>IFERROR(AI494/AF481,"-")</f>
        <v>1.3407300984339957E-2</v>
      </c>
      <c r="AK494" s="46">
        <v>14</v>
      </c>
      <c r="AL494" s="45">
        <f>IFERROR(AK494/AG481,"-")</f>
        <v>0.14583333333333334</v>
      </c>
      <c r="AM494" s="187">
        <f t="shared" si="218"/>
        <v>68603.071428571435</v>
      </c>
      <c r="AN494" s="199">
        <f t="shared" si="230"/>
        <v>9.9002899370624424E-4</v>
      </c>
      <c r="AO494" s="371"/>
      <c r="AP494" s="401"/>
      <c r="AQ494" s="228" t="s">
        <v>161</v>
      </c>
      <c r="AR494" s="46">
        <f t="shared" si="226"/>
        <v>4915483</v>
      </c>
      <c r="AS494" s="45">
        <f>IFERROR(AR494/AO481,"-")</f>
        <v>7.2142886705849445E-3</v>
      </c>
      <c r="AT494" s="46">
        <f t="shared" si="214"/>
        <v>72</v>
      </c>
      <c r="AU494" s="45">
        <f>IFERROR(AT494/AP481,"-")</f>
        <v>7.1713147410358571E-2</v>
      </c>
      <c r="AV494" s="187">
        <f t="shared" si="219"/>
        <v>68270.597222222219</v>
      </c>
      <c r="AW494" s="199">
        <f t="shared" si="231"/>
        <v>5.0915776819178277E-3</v>
      </c>
      <c r="AX494" s="217"/>
      <c r="BE494" s="277"/>
      <c r="BG494" s="142"/>
      <c r="BH494" s="264"/>
    </row>
    <row r="495" spans="2:60" s="20" customFormat="1">
      <c r="B495" s="381"/>
      <c r="C495" s="383"/>
      <c r="D495" s="383"/>
      <c r="E495" s="371"/>
      <c r="F495" s="371"/>
      <c r="G495" s="228" t="s">
        <v>162</v>
      </c>
      <c r="H495" s="46">
        <v>1172899</v>
      </c>
      <c r="I495" s="45">
        <f>IFERROR(H495/E481,"-")</f>
        <v>2.4387796950634932E-3</v>
      </c>
      <c r="J495" s="46">
        <v>35</v>
      </c>
      <c r="K495" s="45">
        <f>IFERROR(J495/F481,"-")</f>
        <v>4.8814504881450491E-2</v>
      </c>
      <c r="L495" s="187">
        <f t="shared" si="215"/>
        <v>33511.4</v>
      </c>
      <c r="M495" s="199">
        <f t="shared" si="227"/>
        <v>2.4750724842656107E-3</v>
      </c>
      <c r="N495" s="371"/>
      <c r="O495" s="371"/>
      <c r="P495" s="228" t="s">
        <v>162</v>
      </c>
      <c r="Q495" s="46">
        <v>243842</v>
      </c>
      <c r="R495" s="45">
        <f>IFERROR(Q495/N481,"-")</f>
        <v>2.9853889280737015E-3</v>
      </c>
      <c r="S495" s="46">
        <v>10</v>
      </c>
      <c r="T495" s="45">
        <f>IFERROR(S495/O481,"-")</f>
        <v>7.6335877862595422E-2</v>
      </c>
      <c r="U495" s="187">
        <f t="shared" si="216"/>
        <v>24384.2</v>
      </c>
      <c r="V495" s="199">
        <f t="shared" si="228"/>
        <v>7.0716356693303157E-4</v>
      </c>
      <c r="W495" s="371"/>
      <c r="X495" s="371"/>
      <c r="Y495" s="228" t="s">
        <v>162</v>
      </c>
      <c r="Z495" s="46">
        <v>225931</v>
      </c>
      <c r="AA495" s="45">
        <f>IFERROR(Z495/W481,"-")</f>
        <v>4.796564610880869E-3</v>
      </c>
      <c r="AB495" s="46">
        <v>3</v>
      </c>
      <c r="AC495" s="45">
        <f>IFERROR(AB495/X481,"-")</f>
        <v>0.05</v>
      </c>
      <c r="AD495" s="187">
        <f t="shared" si="217"/>
        <v>75310.333333333328</v>
      </c>
      <c r="AE495" s="199">
        <f t="shared" si="229"/>
        <v>2.1214907007990948E-4</v>
      </c>
      <c r="AF495" s="371"/>
      <c r="AG495" s="371"/>
      <c r="AH495" s="228" t="s">
        <v>162</v>
      </c>
      <c r="AI495" s="46">
        <v>595999</v>
      </c>
      <c r="AJ495" s="45">
        <f>IFERROR(AI495/AF481,"-")</f>
        <v>8.3198461328424806E-3</v>
      </c>
      <c r="AK495" s="46">
        <v>5</v>
      </c>
      <c r="AL495" s="45">
        <f>IFERROR(AK495/AG481,"-")</f>
        <v>5.2083333333333336E-2</v>
      </c>
      <c r="AM495" s="187">
        <f t="shared" si="218"/>
        <v>119199.8</v>
      </c>
      <c r="AN495" s="199">
        <f t="shared" si="230"/>
        <v>3.5358178346651579E-4</v>
      </c>
      <c r="AO495" s="371"/>
      <c r="AP495" s="401"/>
      <c r="AQ495" s="228" t="s">
        <v>162</v>
      </c>
      <c r="AR495" s="46">
        <f t="shared" si="226"/>
        <v>2238671</v>
      </c>
      <c r="AS495" s="45">
        <f>IFERROR(AR495/AO481,"-")</f>
        <v>3.2856219485383363E-3</v>
      </c>
      <c r="AT495" s="46">
        <f t="shared" si="214"/>
        <v>53</v>
      </c>
      <c r="AU495" s="45">
        <f>IFERROR(AT495/AP481,"-")</f>
        <v>5.2788844621513946E-2</v>
      </c>
      <c r="AV495" s="187">
        <f t="shared" si="219"/>
        <v>42239.07547169811</v>
      </c>
      <c r="AW495" s="199">
        <f t="shared" si="231"/>
        <v>3.7479669047450676E-3</v>
      </c>
      <c r="AX495" s="217"/>
      <c r="BE495" s="277"/>
      <c r="BG495" s="142"/>
      <c r="BH495" s="264"/>
    </row>
    <row r="496" spans="2:60" s="20" customFormat="1">
      <c r="B496" s="381"/>
      <c r="C496" s="383"/>
      <c r="D496" s="383"/>
      <c r="E496" s="371"/>
      <c r="F496" s="371"/>
      <c r="G496" s="229" t="s">
        <v>163</v>
      </c>
      <c r="H496" s="48">
        <v>593574</v>
      </c>
      <c r="I496" s="47">
        <f>IFERROR(H496/E481,"-")</f>
        <v>1.2342036430396974E-3</v>
      </c>
      <c r="J496" s="48">
        <v>49</v>
      </c>
      <c r="K496" s="47">
        <f>IFERROR(J496/F481,"-")</f>
        <v>6.8340306834030681E-2</v>
      </c>
      <c r="L496" s="188">
        <f t="shared" si="215"/>
        <v>12113.755102040815</v>
      </c>
      <c r="M496" s="200">
        <f t="shared" si="227"/>
        <v>3.4651014779718547E-3</v>
      </c>
      <c r="N496" s="371"/>
      <c r="O496" s="371"/>
      <c r="P496" s="229" t="s">
        <v>163</v>
      </c>
      <c r="Q496" s="48">
        <v>54492</v>
      </c>
      <c r="R496" s="47">
        <f>IFERROR(Q496/N481,"-")</f>
        <v>6.6715255562451153E-4</v>
      </c>
      <c r="S496" s="48">
        <v>8</v>
      </c>
      <c r="T496" s="47">
        <f>IFERROR(S496/O481,"-")</f>
        <v>6.1068702290076333E-2</v>
      </c>
      <c r="U496" s="188">
        <f t="shared" si="216"/>
        <v>6811.5</v>
      </c>
      <c r="V496" s="200">
        <f t="shared" si="228"/>
        <v>5.6573085354642524E-4</v>
      </c>
      <c r="W496" s="371"/>
      <c r="X496" s="371"/>
      <c r="Y496" s="229" t="s">
        <v>163</v>
      </c>
      <c r="Z496" s="48">
        <v>49508</v>
      </c>
      <c r="AA496" s="47">
        <f>IFERROR(Z496/W481,"-")</f>
        <v>1.051065682688476E-3</v>
      </c>
      <c r="AB496" s="48">
        <v>9</v>
      </c>
      <c r="AC496" s="47">
        <f>IFERROR(AB496/X481,"-")</f>
        <v>0.15</v>
      </c>
      <c r="AD496" s="188">
        <f t="shared" si="217"/>
        <v>5500.8888888888887</v>
      </c>
      <c r="AE496" s="200">
        <f t="shared" si="229"/>
        <v>6.3644721023972846E-4</v>
      </c>
      <c r="AF496" s="371"/>
      <c r="AG496" s="371"/>
      <c r="AH496" s="229" t="s">
        <v>163</v>
      </c>
      <c r="AI496" s="48">
        <v>5541</v>
      </c>
      <c r="AJ496" s="47">
        <f>IFERROR(AI496/AF481,"-")</f>
        <v>7.7349571764516695E-5</v>
      </c>
      <c r="AK496" s="48">
        <v>4</v>
      </c>
      <c r="AL496" s="47">
        <f>IFERROR(AK496/AG481,"-")</f>
        <v>4.1666666666666664E-2</v>
      </c>
      <c r="AM496" s="188">
        <f t="shared" si="218"/>
        <v>1385.25</v>
      </c>
      <c r="AN496" s="200">
        <f t="shared" si="230"/>
        <v>2.8286542677321262E-4</v>
      </c>
      <c r="AO496" s="371"/>
      <c r="AP496" s="401"/>
      <c r="AQ496" s="229" t="s">
        <v>163</v>
      </c>
      <c r="AR496" s="48">
        <f t="shared" si="226"/>
        <v>703115</v>
      </c>
      <c r="AS496" s="47">
        <f>IFERROR(AR496/AO481,"-")</f>
        <v>1.0319381795478354E-3</v>
      </c>
      <c r="AT496" s="48">
        <f t="shared" si="214"/>
        <v>70</v>
      </c>
      <c r="AU496" s="47">
        <f>IFERROR(AT496/AP481,"-")</f>
        <v>6.9721115537848599E-2</v>
      </c>
      <c r="AV496" s="188">
        <f t="shared" si="219"/>
        <v>10044.5</v>
      </c>
      <c r="AW496" s="200">
        <f t="shared" si="231"/>
        <v>4.9501449685312214E-3</v>
      </c>
      <c r="AX496" s="217"/>
      <c r="BE496" s="277"/>
      <c r="BG496" s="142"/>
      <c r="BH496" s="264"/>
    </row>
    <row r="497" spans="2:60" s="20" customFormat="1">
      <c r="B497" s="381"/>
      <c r="C497" s="384"/>
      <c r="D497" s="384"/>
      <c r="E497" s="372"/>
      <c r="F497" s="372"/>
      <c r="G497" s="230" t="s">
        <v>86</v>
      </c>
      <c r="H497" s="49">
        <f>SUM(H481:H496)</f>
        <v>90032535</v>
      </c>
      <c r="I497" s="47">
        <f>IFERROR(H497/E481,"-")</f>
        <v>0.18720240894833509</v>
      </c>
      <c r="J497" s="48">
        <v>560</v>
      </c>
      <c r="K497" s="47">
        <f>IFERROR(J497/F481,"-")</f>
        <v>0.78103207810320785</v>
      </c>
      <c r="L497" s="188">
        <f t="shared" si="215"/>
        <v>160772.38392857142</v>
      </c>
      <c r="M497" s="201">
        <f t="shared" si="227"/>
        <v>3.9601159748249772E-2</v>
      </c>
      <c r="N497" s="372"/>
      <c r="O497" s="372"/>
      <c r="P497" s="230" t="s">
        <v>86</v>
      </c>
      <c r="Q497" s="49">
        <f>SUM(Q481:Q496)</f>
        <v>18692592</v>
      </c>
      <c r="R497" s="47">
        <f>IFERROR(Q497/N481,"-")</f>
        <v>0.22885580496304594</v>
      </c>
      <c r="S497" s="48">
        <v>100</v>
      </c>
      <c r="T497" s="47">
        <f>IFERROR(S497/O481,"-")</f>
        <v>0.76335877862595425</v>
      </c>
      <c r="U497" s="188">
        <f t="shared" si="216"/>
        <v>186925.92</v>
      </c>
      <c r="V497" s="201">
        <f t="shared" si="228"/>
        <v>7.0716356693303157E-3</v>
      </c>
      <c r="W497" s="372"/>
      <c r="X497" s="372"/>
      <c r="Y497" s="230" t="s">
        <v>86</v>
      </c>
      <c r="Z497" s="49">
        <f>SUM(Z481:Z496)</f>
        <v>9187245</v>
      </c>
      <c r="AA497" s="47">
        <f>IFERROR(Z497/W481,"-")</f>
        <v>0.19504722343765227</v>
      </c>
      <c r="AB497" s="48">
        <v>54</v>
      </c>
      <c r="AC497" s="47">
        <f>IFERROR(AB497/X481,"-")</f>
        <v>0.9</v>
      </c>
      <c r="AD497" s="188">
        <f t="shared" si="217"/>
        <v>170134.16666666666</v>
      </c>
      <c r="AE497" s="201">
        <f t="shared" si="229"/>
        <v>3.8186832614383708E-3</v>
      </c>
      <c r="AF497" s="372"/>
      <c r="AG497" s="372"/>
      <c r="AH497" s="230" t="s">
        <v>86</v>
      </c>
      <c r="AI497" s="49">
        <f>SUM(AI481:AI496)</f>
        <v>10857323</v>
      </c>
      <c r="AJ497" s="47">
        <f>IFERROR(AI497/AF481,"-")</f>
        <v>0.15156276566667345</v>
      </c>
      <c r="AK497" s="48">
        <v>78</v>
      </c>
      <c r="AL497" s="47">
        <f>IFERROR(AK497/AG481,"-")</f>
        <v>0.8125</v>
      </c>
      <c r="AM497" s="188">
        <f t="shared" si="218"/>
        <v>139196.44871794872</v>
      </c>
      <c r="AN497" s="201">
        <f t="shared" si="230"/>
        <v>5.5158758220776464E-3</v>
      </c>
      <c r="AO497" s="372"/>
      <c r="AP497" s="402"/>
      <c r="AQ497" s="230" t="s">
        <v>86</v>
      </c>
      <c r="AR497" s="49">
        <f>SUM(AR481:AR496)</f>
        <v>128769695</v>
      </c>
      <c r="AS497" s="47">
        <f>IFERROR(AR497/AO481,"-")</f>
        <v>0.18899093980249321</v>
      </c>
      <c r="AT497" s="48">
        <f t="shared" si="214"/>
        <v>792</v>
      </c>
      <c r="AU497" s="47">
        <f>IFERROR(AT497/AP481,"-")</f>
        <v>0.78884462151394419</v>
      </c>
      <c r="AV497" s="188">
        <f t="shared" si="219"/>
        <v>162587.99873737374</v>
      </c>
      <c r="AW497" s="201">
        <f t="shared" si="231"/>
        <v>5.6007354501096104E-2</v>
      </c>
      <c r="AX497" s="217"/>
      <c r="BE497" s="277"/>
      <c r="BG497" s="142"/>
      <c r="BH497" s="264"/>
    </row>
    <row r="498" spans="2:60" s="20" customFormat="1">
      <c r="B498" s="381">
        <v>30</v>
      </c>
      <c r="C498" s="382" t="s">
        <v>39</v>
      </c>
      <c r="D498" s="385">
        <f>BA34</f>
        <v>19008</v>
      </c>
      <c r="E498" s="380">
        <v>668019700</v>
      </c>
      <c r="F498" s="380">
        <v>1119</v>
      </c>
      <c r="G498" s="226" t="s">
        <v>149</v>
      </c>
      <c r="H498" s="44">
        <v>8072065</v>
      </c>
      <c r="I498" s="43">
        <f>IFERROR(H498/E498,"-")</f>
        <v>1.2083573283841778E-2</v>
      </c>
      <c r="J498" s="44">
        <v>215</v>
      </c>
      <c r="K498" s="43">
        <f>IFERROR(J498/F498,"-")</f>
        <v>0.19213583556747096</v>
      </c>
      <c r="L498" s="186">
        <f t="shared" si="215"/>
        <v>37544.488372093023</v>
      </c>
      <c r="M498" s="198">
        <f>IFERROR(J498/$BA$34,0)</f>
        <v>1.1311026936026937E-2</v>
      </c>
      <c r="N498" s="380">
        <v>91651930</v>
      </c>
      <c r="O498" s="380">
        <v>169</v>
      </c>
      <c r="P498" s="226" t="s">
        <v>149</v>
      </c>
      <c r="Q498" s="44">
        <v>739005</v>
      </c>
      <c r="R498" s="43">
        <f>IFERROR(Q498/N498,"-")</f>
        <v>8.0631689916404372E-3</v>
      </c>
      <c r="S498" s="44">
        <v>26</v>
      </c>
      <c r="T498" s="43">
        <f>IFERROR(S498/O498,"-")</f>
        <v>0.15384615384615385</v>
      </c>
      <c r="U498" s="186">
        <f t="shared" si="216"/>
        <v>28423.26923076923</v>
      </c>
      <c r="V498" s="198">
        <f>IFERROR(S498/$BA$34,0)</f>
        <v>1.3678451178451179E-3</v>
      </c>
      <c r="W498" s="380">
        <v>64107560</v>
      </c>
      <c r="X498" s="380">
        <v>83</v>
      </c>
      <c r="Y498" s="226" t="s">
        <v>149</v>
      </c>
      <c r="Z498" s="44">
        <v>977748</v>
      </c>
      <c r="AA498" s="43">
        <f>IFERROR(Z498/W498,"-")</f>
        <v>1.5251680145056215E-2</v>
      </c>
      <c r="AB498" s="44">
        <v>21</v>
      </c>
      <c r="AC498" s="43">
        <f>IFERROR(AB498/X498,"-")</f>
        <v>0.25301204819277107</v>
      </c>
      <c r="AD498" s="186">
        <f t="shared" si="217"/>
        <v>46559.428571428572</v>
      </c>
      <c r="AE498" s="198">
        <f>IFERROR(AB498/$BA$34,0)</f>
        <v>1.1047979797979798E-3</v>
      </c>
      <c r="AF498" s="380">
        <v>129357870</v>
      </c>
      <c r="AG498" s="380">
        <v>149</v>
      </c>
      <c r="AH498" s="226" t="s">
        <v>149</v>
      </c>
      <c r="AI498" s="44">
        <v>759712</v>
      </c>
      <c r="AJ498" s="43">
        <f>IFERROR(AI498/AF498,"-")</f>
        <v>5.8729476606255186E-3</v>
      </c>
      <c r="AK498" s="44">
        <v>35</v>
      </c>
      <c r="AL498" s="43">
        <f>IFERROR(AK498/AG498,"-")</f>
        <v>0.2348993288590604</v>
      </c>
      <c r="AM498" s="186">
        <f t="shared" si="218"/>
        <v>21706.057142857142</v>
      </c>
      <c r="AN498" s="198">
        <f>IFERROR(AK498/$BA$34,0)</f>
        <v>1.8413299663299664E-3</v>
      </c>
      <c r="AO498" s="380">
        <f>SUM(E498,N498,W498,AF498)</f>
        <v>953137060</v>
      </c>
      <c r="AP498" s="400">
        <f>SUM(F498,O498,X498,AG498)</f>
        <v>1520</v>
      </c>
      <c r="AQ498" s="226" t="s">
        <v>149</v>
      </c>
      <c r="AR498" s="44">
        <f t="shared" ref="AR498:AR513" si="232">SUM(H498,Q498,Z498,AI498)</f>
        <v>10548530</v>
      </c>
      <c r="AS498" s="43">
        <f>IFERROR(AR498/AO498,"-")</f>
        <v>1.1067170129760771E-2</v>
      </c>
      <c r="AT498" s="44">
        <f t="shared" si="214"/>
        <v>297</v>
      </c>
      <c r="AU498" s="43">
        <f>IFERROR(AT498/AP498,"-")</f>
        <v>0.19539473684210526</v>
      </c>
      <c r="AV498" s="186">
        <f t="shared" si="219"/>
        <v>35516.936026936026</v>
      </c>
      <c r="AW498" s="198">
        <f>IFERROR(AT498/$BA$34,0)</f>
        <v>1.5625E-2</v>
      </c>
      <c r="AX498" s="217"/>
      <c r="BE498" s="277"/>
      <c r="BG498" s="142"/>
      <c r="BH498" s="264"/>
    </row>
    <row r="499" spans="2:60" s="20" customFormat="1">
      <c r="B499" s="381"/>
      <c r="C499" s="383"/>
      <c r="D499" s="383"/>
      <c r="E499" s="371"/>
      <c r="F499" s="371"/>
      <c r="G499" s="227" t="s">
        <v>150</v>
      </c>
      <c r="H499" s="46">
        <v>22217825</v>
      </c>
      <c r="I499" s="45">
        <f>IFERROR(H499/E498,"-")</f>
        <v>3.3259236217135515E-2</v>
      </c>
      <c r="J499" s="46">
        <v>300</v>
      </c>
      <c r="K499" s="45">
        <f>IFERROR(J499/F498,"-")</f>
        <v>0.26809651474530832</v>
      </c>
      <c r="L499" s="187">
        <f t="shared" si="215"/>
        <v>74059.416666666672</v>
      </c>
      <c r="M499" s="199">
        <f t="shared" ref="M499:M514" si="233">IFERROR(J499/$BA$34,0)</f>
        <v>1.5782828282828284E-2</v>
      </c>
      <c r="N499" s="371"/>
      <c r="O499" s="371"/>
      <c r="P499" s="227" t="s">
        <v>150</v>
      </c>
      <c r="Q499" s="46">
        <v>1273828</v>
      </c>
      <c r="R499" s="45">
        <f>IFERROR(Q499/N498,"-")</f>
        <v>1.3898539834349369E-2</v>
      </c>
      <c r="S499" s="46">
        <v>44</v>
      </c>
      <c r="T499" s="45">
        <f>IFERROR(S499/O498,"-")</f>
        <v>0.26035502958579881</v>
      </c>
      <c r="U499" s="187">
        <f t="shared" si="216"/>
        <v>28950.636363636364</v>
      </c>
      <c r="V499" s="199">
        <f t="shared" ref="V499:V514" si="234">IFERROR(S499/$BA$34,0)</f>
        <v>2.3148148148148147E-3</v>
      </c>
      <c r="W499" s="371"/>
      <c r="X499" s="371"/>
      <c r="Y499" s="227" t="s">
        <v>150</v>
      </c>
      <c r="Z499" s="46">
        <v>3541156</v>
      </c>
      <c r="AA499" s="45">
        <f>IFERROR(Z499/W498,"-")</f>
        <v>5.5237728592384426E-2</v>
      </c>
      <c r="AB499" s="46">
        <v>23</v>
      </c>
      <c r="AC499" s="45">
        <f>IFERROR(AB499/X498,"-")</f>
        <v>0.27710843373493976</v>
      </c>
      <c r="AD499" s="187">
        <f t="shared" si="217"/>
        <v>153963.30434782608</v>
      </c>
      <c r="AE499" s="199">
        <f t="shared" ref="AE499:AE514" si="235">IFERROR(AB499/$BA$34,0)</f>
        <v>1.2100168350168349E-3</v>
      </c>
      <c r="AF499" s="371"/>
      <c r="AG499" s="371"/>
      <c r="AH499" s="227" t="s">
        <v>150</v>
      </c>
      <c r="AI499" s="46">
        <v>3407155</v>
      </c>
      <c r="AJ499" s="45">
        <f>IFERROR(AI499/AF498,"-")</f>
        <v>2.6338985018847325E-2</v>
      </c>
      <c r="AK499" s="46">
        <v>52</v>
      </c>
      <c r="AL499" s="45">
        <f>IFERROR(AK499/AG498,"-")</f>
        <v>0.34899328859060402</v>
      </c>
      <c r="AM499" s="187">
        <f t="shared" si="218"/>
        <v>65522.211538461539</v>
      </c>
      <c r="AN499" s="199">
        <f t="shared" ref="AN499:AN514" si="236">IFERROR(AK499/$BA$34,0)</f>
        <v>2.7356902356902358E-3</v>
      </c>
      <c r="AO499" s="371"/>
      <c r="AP499" s="401"/>
      <c r="AQ499" s="227" t="s">
        <v>150</v>
      </c>
      <c r="AR499" s="46">
        <f t="shared" si="232"/>
        <v>30439964</v>
      </c>
      <c r="AS499" s="45">
        <f>IFERROR(AR499/AO498,"-")</f>
        <v>3.1936607312278889E-2</v>
      </c>
      <c r="AT499" s="46">
        <f t="shared" si="214"/>
        <v>419</v>
      </c>
      <c r="AU499" s="45">
        <f>IFERROR(AT499/AP498,"-")</f>
        <v>0.2756578947368421</v>
      </c>
      <c r="AV499" s="187">
        <f t="shared" si="219"/>
        <v>72649.07875894988</v>
      </c>
      <c r="AW499" s="199">
        <f t="shared" ref="AW499:AW514" si="237">IFERROR(AT499/$BA$34,0)</f>
        <v>2.2043350168350167E-2</v>
      </c>
      <c r="AX499" s="217"/>
      <c r="BE499" s="277"/>
      <c r="BG499" s="142"/>
      <c r="BH499" s="264"/>
    </row>
    <row r="500" spans="2:60" s="20" customFormat="1">
      <c r="B500" s="381"/>
      <c r="C500" s="383"/>
      <c r="D500" s="383"/>
      <c r="E500" s="371"/>
      <c r="F500" s="371"/>
      <c r="G500" s="228" t="s">
        <v>151</v>
      </c>
      <c r="H500" s="46">
        <v>11341517</v>
      </c>
      <c r="I500" s="45">
        <f>IFERROR(H500/E498,"-")</f>
        <v>1.6977818169134833E-2</v>
      </c>
      <c r="J500" s="46">
        <v>323</v>
      </c>
      <c r="K500" s="45">
        <f>IFERROR(J500/F498,"-")</f>
        <v>0.28865058087578194</v>
      </c>
      <c r="L500" s="187">
        <f t="shared" si="215"/>
        <v>35113.05572755418</v>
      </c>
      <c r="M500" s="199">
        <f t="shared" si="233"/>
        <v>1.6992845117845119E-2</v>
      </c>
      <c r="N500" s="371"/>
      <c r="O500" s="371"/>
      <c r="P500" s="228" t="s">
        <v>151</v>
      </c>
      <c r="Q500" s="46">
        <v>1156216</v>
      </c>
      <c r="R500" s="45">
        <f>IFERROR(Q500/N498,"-")</f>
        <v>1.2615293535007937E-2</v>
      </c>
      <c r="S500" s="46">
        <v>43</v>
      </c>
      <c r="T500" s="45">
        <f>IFERROR(S500/O498,"-")</f>
        <v>0.25443786982248523</v>
      </c>
      <c r="U500" s="187">
        <f t="shared" si="216"/>
        <v>26888.744186046511</v>
      </c>
      <c r="V500" s="199">
        <f t="shared" si="234"/>
        <v>2.2622053872053873E-3</v>
      </c>
      <c r="W500" s="371"/>
      <c r="X500" s="371"/>
      <c r="Y500" s="228" t="s">
        <v>151</v>
      </c>
      <c r="Z500" s="46">
        <v>923550</v>
      </c>
      <c r="AA500" s="45">
        <f>IFERROR(Z500/W498,"-")</f>
        <v>1.4406257233936216E-2</v>
      </c>
      <c r="AB500" s="46">
        <v>30</v>
      </c>
      <c r="AC500" s="45">
        <f>IFERROR(AB500/X498,"-")</f>
        <v>0.36144578313253012</v>
      </c>
      <c r="AD500" s="187">
        <f t="shared" si="217"/>
        <v>30785</v>
      </c>
      <c r="AE500" s="199">
        <f t="shared" si="235"/>
        <v>1.5782828282828283E-3</v>
      </c>
      <c r="AF500" s="371"/>
      <c r="AG500" s="371"/>
      <c r="AH500" s="228" t="s">
        <v>151</v>
      </c>
      <c r="AI500" s="46">
        <v>1276202</v>
      </c>
      <c r="AJ500" s="45">
        <f>IFERROR(AI500/AF498,"-")</f>
        <v>9.865669556865771E-3</v>
      </c>
      <c r="AK500" s="46">
        <v>51</v>
      </c>
      <c r="AL500" s="45">
        <f>IFERROR(AK500/AG498,"-")</f>
        <v>0.34228187919463088</v>
      </c>
      <c r="AM500" s="187">
        <f t="shared" si="218"/>
        <v>25023.568627450979</v>
      </c>
      <c r="AN500" s="199">
        <f t="shared" si="236"/>
        <v>2.683080808080808E-3</v>
      </c>
      <c r="AO500" s="371"/>
      <c r="AP500" s="401"/>
      <c r="AQ500" s="228" t="s">
        <v>151</v>
      </c>
      <c r="AR500" s="46">
        <f t="shared" si="232"/>
        <v>14697485</v>
      </c>
      <c r="AS500" s="45">
        <f>IFERROR(AR500/AO498,"-")</f>
        <v>1.5420117018637382E-2</v>
      </c>
      <c r="AT500" s="46">
        <f t="shared" si="214"/>
        <v>447</v>
      </c>
      <c r="AU500" s="45">
        <f>IFERROR(AT500/AP498,"-")</f>
        <v>0.29407894736842105</v>
      </c>
      <c r="AV500" s="187">
        <f t="shared" si="219"/>
        <v>32880.279642058165</v>
      </c>
      <c r="AW500" s="199">
        <f t="shared" si="237"/>
        <v>2.351641414141414E-2</v>
      </c>
      <c r="AX500" s="217"/>
      <c r="BE500" s="277"/>
      <c r="BG500" s="142"/>
      <c r="BH500" s="264"/>
    </row>
    <row r="501" spans="2:60" s="20" customFormat="1">
      <c r="B501" s="381"/>
      <c r="C501" s="383"/>
      <c r="D501" s="383"/>
      <c r="E501" s="371"/>
      <c r="F501" s="371"/>
      <c r="G501" s="228" t="s">
        <v>152</v>
      </c>
      <c r="H501" s="46">
        <v>2369896</v>
      </c>
      <c r="I501" s="45">
        <f>IFERROR(H501/E498,"-")</f>
        <v>3.5476438793646354E-3</v>
      </c>
      <c r="J501" s="46">
        <v>51</v>
      </c>
      <c r="K501" s="45">
        <f>IFERROR(J501/F498,"-")</f>
        <v>4.5576407506702415E-2</v>
      </c>
      <c r="L501" s="187">
        <f t="shared" si="215"/>
        <v>46468.549019607846</v>
      </c>
      <c r="M501" s="199">
        <f t="shared" si="233"/>
        <v>2.683080808080808E-3</v>
      </c>
      <c r="N501" s="371"/>
      <c r="O501" s="371"/>
      <c r="P501" s="228" t="s">
        <v>152</v>
      </c>
      <c r="Q501" s="46">
        <v>1500363</v>
      </c>
      <c r="R501" s="45">
        <f>IFERROR(Q501/N498,"-")</f>
        <v>1.6370228101033987E-2</v>
      </c>
      <c r="S501" s="46">
        <v>5</v>
      </c>
      <c r="T501" s="45">
        <f>IFERROR(S501/O498,"-")</f>
        <v>2.9585798816568046E-2</v>
      </c>
      <c r="U501" s="187">
        <f t="shared" si="216"/>
        <v>300072.59999999998</v>
      </c>
      <c r="V501" s="199">
        <f t="shared" si="234"/>
        <v>2.6304713804713804E-4</v>
      </c>
      <c r="W501" s="371"/>
      <c r="X501" s="371"/>
      <c r="Y501" s="228" t="s">
        <v>152</v>
      </c>
      <c r="Z501" s="46">
        <v>20701</v>
      </c>
      <c r="AA501" s="45">
        <f>IFERROR(Z501/W498,"-")</f>
        <v>3.2291043365244288E-4</v>
      </c>
      <c r="AB501" s="46">
        <v>2</v>
      </c>
      <c r="AC501" s="45">
        <f>IFERROR(AB501/X498,"-")</f>
        <v>2.4096385542168676E-2</v>
      </c>
      <c r="AD501" s="187">
        <f t="shared" si="217"/>
        <v>10350.5</v>
      </c>
      <c r="AE501" s="199">
        <f t="shared" si="235"/>
        <v>1.0521885521885521E-4</v>
      </c>
      <c r="AF501" s="371"/>
      <c r="AG501" s="371"/>
      <c r="AH501" s="228" t="s">
        <v>152</v>
      </c>
      <c r="AI501" s="46">
        <v>102718</v>
      </c>
      <c r="AJ501" s="45">
        <f>IFERROR(AI501/AF498,"-")</f>
        <v>7.9406069379466438E-4</v>
      </c>
      <c r="AK501" s="46">
        <v>9</v>
      </c>
      <c r="AL501" s="45">
        <f>IFERROR(AK501/AG498,"-")</f>
        <v>6.0402684563758392E-2</v>
      </c>
      <c r="AM501" s="187">
        <f t="shared" si="218"/>
        <v>11413.111111111111</v>
      </c>
      <c r="AN501" s="199">
        <f t="shared" si="236"/>
        <v>4.734848484848485E-4</v>
      </c>
      <c r="AO501" s="371"/>
      <c r="AP501" s="401"/>
      <c r="AQ501" s="228" t="s">
        <v>152</v>
      </c>
      <c r="AR501" s="46">
        <f t="shared" si="232"/>
        <v>3993678</v>
      </c>
      <c r="AS501" s="45">
        <f>IFERROR(AR501/AO498,"-")</f>
        <v>4.1900353764441813E-3</v>
      </c>
      <c r="AT501" s="46">
        <f t="shared" si="214"/>
        <v>67</v>
      </c>
      <c r="AU501" s="45">
        <f>IFERROR(AT501/AP498,"-")</f>
        <v>4.4078947368421051E-2</v>
      </c>
      <c r="AV501" s="187">
        <f t="shared" si="219"/>
        <v>59607.13432835821</v>
      </c>
      <c r="AW501" s="199">
        <f t="shared" si="237"/>
        <v>3.5248316498316498E-3</v>
      </c>
      <c r="AX501" s="217"/>
      <c r="BE501" s="277"/>
      <c r="BG501" s="142"/>
      <c r="BH501" s="264"/>
    </row>
    <row r="502" spans="2:60" s="20" customFormat="1">
      <c r="B502" s="381"/>
      <c r="C502" s="383"/>
      <c r="D502" s="383"/>
      <c r="E502" s="371"/>
      <c r="F502" s="371"/>
      <c r="G502" s="228" t="s">
        <v>153</v>
      </c>
      <c r="H502" s="46">
        <v>16758874</v>
      </c>
      <c r="I502" s="45">
        <f>IFERROR(H502/E498,"-")</f>
        <v>2.5087394877725912E-2</v>
      </c>
      <c r="J502" s="46">
        <v>364</v>
      </c>
      <c r="K502" s="45">
        <f>IFERROR(J502/F498,"-")</f>
        <v>0.32529043789097406</v>
      </c>
      <c r="L502" s="187">
        <f t="shared" si="215"/>
        <v>46040.862637362639</v>
      </c>
      <c r="M502" s="199">
        <f t="shared" si="233"/>
        <v>1.9149831649831649E-2</v>
      </c>
      <c r="N502" s="371"/>
      <c r="O502" s="371"/>
      <c r="P502" s="228" t="s">
        <v>153</v>
      </c>
      <c r="Q502" s="46">
        <v>2472784</v>
      </c>
      <c r="R502" s="45">
        <f>IFERROR(Q502/N498,"-")</f>
        <v>2.6980162883640312E-2</v>
      </c>
      <c r="S502" s="46">
        <v>60</v>
      </c>
      <c r="T502" s="45">
        <f>IFERROR(S502/O498,"-")</f>
        <v>0.35502958579881655</v>
      </c>
      <c r="U502" s="187">
        <f t="shared" si="216"/>
        <v>41213.066666666666</v>
      </c>
      <c r="V502" s="199">
        <f t="shared" si="234"/>
        <v>3.1565656565656565E-3</v>
      </c>
      <c r="W502" s="371"/>
      <c r="X502" s="371"/>
      <c r="Y502" s="228" t="s">
        <v>153</v>
      </c>
      <c r="Z502" s="46">
        <v>4424897</v>
      </c>
      <c r="AA502" s="45">
        <f>IFERROR(Z502/W498,"-")</f>
        <v>6.9023013822394744E-2</v>
      </c>
      <c r="AB502" s="46">
        <v>36</v>
      </c>
      <c r="AC502" s="45">
        <f>IFERROR(AB502/X498,"-")</f>
        <v>0.43373493975903615</v>
      </c>
      <c r="AD502" s="187">
        <f t="shared" si="217"/>
        <v>122913.80555555556</v>
      </c>
      <c r="AE502" s="199">
        <f t="shared" si="235"/>
        <v>1.893939393939394E-3</v>
      </c>
      <c r="AF502" s="371"/>
      <c r="AG502" s="371"/>
      <c r="AH502" s="228" t="s">
        <v>153</v>
      </c>
      <c r="AI502" s="46">
        <v>4860804</v>
      </c>
      <c r="AJ502" s="45">
        <f>IFERROR(AI502/AF498,"-")</f>
        <v>3.7576407218207909E-2</v>
      </c>
      <c r="AK502" s="46">
        <v>63</v>
      </c>
      <c r="AL502" s="45">
        <f>IFERROR(AK502/AG498,"-")</f>
        <v>0.42281879194630873</v>
      </c>
      <c r="AM502" s="187">
        <f t="shared" si="218"/>
        <v>77155.619047619053</v>
      </c>
      <c r="AN502" s="199">
        <f t="shared" si="236"/>
        <v>3.3143939393939395E-3</v>
      </c>
      <c r="AO502" s="371"/>
      <c r="AP502" s="401"/>
      <c r="AQ502" s="228" t="s">
        <v>153</v>
      </c>
      <c r="AR502" s="46">
        <f t="shared" si="232"/>
        <v>28517359</v>
      </c>
      <c r="AS502" s="45">
        <f>IFERROR(AR502/AO498,"-")</f>
        <v>2.9919473491042306E-2</v>
      </c>
      <c r="AT502" s="46">
        <f t="shared" si="214"/>
        <v>523</v>
      </c>
      <c r="AU502" s="45">
        <f>IFERROR(AT502/AP498,"-")</f>
        <v>0.34407894736842104</v>
      </c>
      <c r="AV502" s="187">
        <f t="shared" si="219"/>
        <v>54526.499043977055</v>
      </c>
      <c r="AW502" s="199">
        <f t="shared" si="237"/>
        <v>2.7514730639730641E-2</v>
      </c>
      <c r="AX502" s="217"/>
      <c r="BE502" s="277"/>
      <c r="BG502" s="142"/>
      <c r="BH502" s="264"/>
    </row>
    <row r="503" spans="2:60" s="20" customFormat="1">
      <c r="B503" s="381"/>
      <c r="C503" s="383"/>
      <c r="D503" s="383"/>
      <c r="E503" s="371"/>
      <c r="F503" s="371"/>
      <c r="G503" s="228" t="s">
        <v>154</v>
      </c>
      <c r="H503" s="46">
        <v>24222382</v>
      </c>
      <c r="I503" s="45">
        <f>IFERROR(H503/E498,"-")</f>
        <v>3.6259981554436195E-2</v>
      </c>
      <c r="J503" s="46">
        <v>400</v>
      </c>
      <c r="K503" s="45">
        <f>IFERROR(J503/F498,"-")</f>
        <v>0.35746201966041108</v>
      </c>
      <c r="L503" s="187">
        <f t="shared" si="215"/>
        <v>60555.955000000002</v>
      </c>
      <c r="M503" s="199">
        <f t="shared" si="233"/>
        <v>2.1043771043771045E-2</v>
      </c>
      <c r="N503" s="371"/>
      <c r="O503" s="371"/>
      <c r="P503" s="228" t="s">
        <v>154</v>
      </c>
      <c r="Q503" s="46">
        <v>6306414</v>
      </c>
      <c r="R503" s="45">
        <f>IFERROR(Q503/N498,"-")</f>
        <v>6.8808305509769407E-2</v>
      </c>
      <c r="S503" s="46">
        <v>75</v>
      </c>
      <c r="T503" s="45">
        <f>IFERROR(S503/O498,"-")</f>
        <v>0.4437869822485207</v>
      </c>
      <c r="U503" s="187">
        <f t="shared" si="216"/>
        <v>84085.52</v>
      </c>
      <c r="V503" s="199">
        <f t="shared" si="234"/>
        <v>3.945707070707071E-3</v>
      </c>
      <c r="W503" s="371"/>
      <c r="X503" s="371"/>
      <c r="Y503" s="228" t="s">
        <v>154</v>
      </c>
      <c r="Z503" s="46">
        <v>2802384</v>
      </c>
      <c r="AA503" s="45">
        <f>IFERROR(Z503/W498,"-")</f>
        <v>4.3713783522567384E-2</v>
      </c>
      <c r="AB503" s="46">
        <v>45</v>
      </c>
      <c r="AC503" s="45">
        <f>IFERROR(AB503/X498,"-")</f>
        <v>0.54216867469879515</v>
      </c>
      <c r="AD503" s="187">
        <f t="shared" si="217"/>
        <v>62275.199999999997</v>
      </c>
      <c r="AE503" s="199">
        <f t="shared" si="235"/>
        <v>2.3674242424242425E-3</v>
      </c>
      <c r="AF503" s="371"/>
      <c r="AG503" s="371"/>
      <c r="AH503" s="228" t="s">
        <v>154</v>
      </c>
      <c r="AI503" s="46">
        <v>7517521</v>
      </c>
      <c r="AJ503" s="45">
        <f>IFERROR(AI503/AF498,"-")</f>
        <v>5.8114137160730925E-2</v>
      </c>
      <c r="AK503" s="46">
        <v>72</v>
      </c>
      <c r="AL503" s="45">
        <f>IFERROR(AK503/AG498,"-")</f>
        <v>0.48322147651006714</v>
      </c>
      <c r="AM503" s="187">
        <f t="shared" si="218"/>
        <v>104410.01388888889</v>
      </c>
      <c r="AN503" s="199">
        <f t="shared" si="236"/>
        <v>3.787878787878788E-3</v>
      </c>
      <c r="AO503" s="371"/>
      <c r="AP503" s="401"/>
      <c r="AQ503" s="228" t="s">
        <v>154</v>
      </c>
      <c r="AR503" s="46">
        <f t="shared" si="232"/>
        <v>40848701</v>
      </c>
      <c r="AS503" s="45">
        <f>IFERROR(AR503/AO498,"-")</f>
        <v>4.2857111232250271E-2</v>
      </c>
      <c r="AT503" s="46">
        <f t="shared" si="214"/>
        <v>592</v>
      </c>
      <c r="AU503" s="45">
        <f>IFERROR(AT503/AP498,"-")</f>
        <v>0.38947368421052631</v>
      </c>
      <c r="AV503" s="187">
        <f t="shared" si="219"/>
        <v>69001.184121621627</v>
      </c>
      <c r="AW503" s="199">
        <f t="shared" si="237"/>
        <v>3.1144781144781145E-2</v>
      </c>
      <c r="AX503" s="217"/>
      <c r="BE503" s="277"/>
      <c r="BG503" s="142"/>
      <c r="BH503" s="264"/>
    </row>
    <row r="504" spans="2:60" s="20" customFormat="1">
      <c r="B504" s="381"/>
      <c r="C504" s="383"/>
      <c r="D504" s="383"/>
      <c r="E504" s="371"/>
      <c r="F504" s="371"/>
      <c r="G504" s="228" t="s">
        <v>155</v>
      </c>
      <c r="H504" s="46">
        <v>7963156</v>
      </c>
      <c r="I504" s="45">
        <f>IFERROR(H504/E498,"-")</f>
        <v>1.1920540666689919E-2</v>
      </c>
      <c r="J504" s="46">
        <v>94</v>
      </c>
      <c r="K504" s="45">
        <f>IFERROR(J504/F498,"-")</f>
        <v>8.40035746201966E-2</v>
      </c>
      <c r="L504" s="187">
        <f t="shared" si="215"/>
        <v>84714.425531914894</v>
      </c>
      <c r="M504" s="199">
        <f t="shared" si="233"/>
        <v>4.9452861952861953E-3</v>
      </c>
      <c r="N504" s="371"/>
      <c r="O504" s="371"/>
      <c r="P504" s="228" t="s">
        <v>155</v>
      </c>
      <c r="Q504" s="46">
        <v>307504</v>
      </c>
      <c r="R504" s="45">
        <f>IFERROR(Q504/N498,"-")</f>
        <v>3.3551284735629681E-3</v>
      </c>
      <c r="S504" s="46">
        <v>21</v>
      </c>
      <c r="T504" s="45">
        <f>IFERROR(S504/O498,"-")</f>
        <v>0.1242603550295858</v>
      </c>
      <c r="U504" s="187">
        <f t="shared" si="216"/>
        <v>14643.047619047618</v>
      </c>
      <c r="V504" s="199">
        <f t="shared" si="234"/>
        <v>1.1047979797979798E-3</v>
      </c>
      <c r="W504" s="371"/>
      <c r="X504" s="371"/>
      <c r="Y504" s="228" t="s">
        <v>155</v>
      </c>
      <c r="Z504" s="46">
        <v>792374</v>
      </c>
      <c r="AA504" s="45">
        <f>IFERROR(Z504/W498,"-")</f>
        <v>1.2360071105498322E-2</v>
      </c>
      <c r="AB504" s="46">
        <v>13</v>
      </c>
      <c r="AC504" s="45">
        <f>IFERROR(AB504/X498,"-")</f>
        <v>0.15662650602409639</v>
      </c>
      <c r="AD504" s="187">
        <f t="shared" si="217"/>
        <v>60951.846153846156</v>
      </c>
      <c r="AE504" s="199">
        <f t="shared" si="235"/>
        <v>6.8392255892255895E-4</v>
      </c>
      <c r="AF504" s="371"/>
      <c r="AG504" s="371"/>
      <c r="AH504" s="228" t="s">
        <v>155</v>
      </c>
      <c r="AI504" s="46">
        <v>10820379</v>
      </c>
      <c r="AJ504" s="45">
        <f>IFERROR(AI504/AF498,"-")</f>
        <v>8.3646855038661344E-2</v>
      </c>
      <c r="AK504" s="46">
        <v>24</v>
      </c>
      <c r="AL504" s="45">
        <f>IFERROR(AK504/AG498,"-")</f>
        <v>0.16107382550335569</v>
      </c>
      <c r="AM504" s="187">
        <f t="shared" si="218"/>
        <v>450849.125</v>
      </c>
      <c r="AN504" s="199">
        <f t="shared" si="236"/>
        <v>1.2626262626262627E-3</v>
      </c>
      <c r="AO504" s="371"/>
      <c r="AP504" s="401"/>
      <c r="AQ504" s="228" t="s">
        <v>155</v>
      </c>
      <c r="AR504" s="46">
        <f t="shared" si="232"/>
        <v>19883413</v>
      </c>
      <c r="AS504" s="45">
        <f>IFERROR(AR504/AO498,"-")</f>
        <v>2.0861021813588908E-2</v>
      </c>
      <c r="AT504" s="46">
        <f t="shared" si="214"/>
        <v>152</v>
      </c>
      <c r="AU504" s="45">
        <f>IFERROR(AT504/AP498,"-")</f>
        <v>0.1</v>
      </c>
      <c r="AV504" s="187">
        <f t="shared" si="219"/>
        <v>130811.92763157895</v>
      </c>
      <c r="AW504" s="199">
        <f t="shared" si="237"/>
        <v>7.9966329966329967E-3</v>
      </c>
      <c r="AX504" s="217"/>
      <c r="BE504" s="277"/>
      <c r="BG504" s="142"/>
      <c r="BH504" s="264"/>
    </row>
    <row r="505" spans="2:60" s="20" customFormat="1">
      <c r="B505" s="381"/>
      <c r="C505" s="383"/>
      <c r="D505" s="383"/>
      <c r="E505" s="371"/>
      <c r="F505" s="371"/>
      <c r="G505" s="228" t="s">
        <v>165</v>
      </c>
      <c r="H505" s="46">
        <v>0</v>
      </c>
      <c r="I505" s="45">
        <f>IFERROR(H505/E498,"-")</f>
        <v>0</v>
      </c>
      <c r="J505" s="46">
        <v>0</v>
      </c>
      <c r="K505" s="45">
        <f>IFERROR(J505/F498,"-")</f>
        <v>0</v>
      </c>
      <c r="L505" s="187" t="str">
        <f t="shared" si="215"/>
        <v>-</v>
      </c>
      <c r="M505" s="199">
        <f t="shared" si="233"/>
        <v>0</v>
      </c>
      <c r="N505" s="371"/>
      <c r="O505" s="371"/>
      <c r="P505" s="228" t="s">
        <v>165</v>
      </c>
      <c r="Q505" s="46">
        <v>0</v>
      </c>
      <c r="R505" s="45">
        <f>IFERROR(Q505/N498,"-")</f>
        <v>0</v>
      </c>
      <c r="S505" s="46">
        <v>0</v>
      </c>
      <c r="T505" s="45">
        <f>IFERROR(S505/O498,"-")</f>
        <v>0</v>
      </c>
      <c r="U505" s="187" t="str">
        <f t="shared" si="216"/>
        <v>-</v>
      </c>
      <c r="V505" s="199">
        <f t="shared" si="234"/>
        <v>0</v>
      </c>
      <c r="W505" s="371"/>
      <c r="X505" s="371"/>
      <c r="Y505" s="228" t="s">
        <v>165</v>
      </c>
      <c r="Z505" s="46">
        <v>0</v>
      </c>
      <c r="AA505" s="45">
        <f>IFERROR(Z505/W498,"-")</f>
        <v>0</v>
      </c>
      <c r="AB505" s="46">
        <v>0</v>
      </c>
      <c r="AC505" s="45">
        <f>IFERROR(AB505/X498,"-")</f>
        <v>0</v>
      </c>
      <c r="AD505" s="187" t="str">
        <f t="shared" si="217"/>
        <v>-</v>
      </c>
      <c r="AE505" s="199">
        <f t="shared" si="235"/>
        <v>0</v>
      </c>
      <c r="AF505" s="371"/>
      <c r="AG505" s="371"/>
      <c r="AH505" s="228" t="s">
        <v>165</v>
      </c>
      <c r="AI505" s="46">
        <v>0</v>
      </c>
      <c r="AJ505" s="45">
        <f>IFERROR(AI505/AF498,"-")</f>
        <v>0</v>
      </c>
      <c r="AK505" s="46">
        <v>0</v>
      </c>
      <c r="AL505" s="45">
        <f>IFERROR(AK505/AG498,"-")</f>
        <v>0</v>
      </c>
      <c r="AM505" s="187" t="str">
        <f t="shared" si="218"/>
        <v>-</v>
      </c>
      <c r="AN505" s="199">
        <f t="shared" si="236"/>
        <v>0</v>
      </c>
      <c r="AO505" s="371"/>
      <c r="AP505" s="401"/>
      <c r="AQ505" s="228" t="s">
        <v>165</v>
      </c>
      <c r="AR505" s="46">
        <f t="shared" si="232"/>
        <v>0</v>
      </c>
      <c r="AS505" s="45">
        <f>IFERROR(AR505/AO498,"-")</f>
        <v>0</v>
      </c>
      <c r="AT505" s="46">
        <f t="shared" si="214"/>
        <v>0</v>
      </c>
      <c r="AU505" s="45">
        <f>IFERROR(AT505/AP498,"-")</f>
        <v>0</v>
      </c>
      <c r="AV505" s="187" t="str">
        <f t="shared" si="219"/>
        <v>-</v>
      </c>
      <c r="AW505" s="199">
        <f t="shared" si="237"/>
        <v>0</v>
      </c>
      <c r="AX505" s="217"/>
      <c r="BE505" s="277"/>
      <c r="BG505" s="142"/>
      <c r="BH505" s="264"/>
    </row>
    <row r="506" spans="2:60" s="20" customFormat="1">
      <c r="B506" s="381"/>
      <c r="C506" s="383"/>
      <c r="D506" s="383"/>
      <c r="E506" s="371"/>
      <c r="F506" s="371"/>
      <c r="G506" s="228" t="s">
        <v>156</v>
      </c>
      <c r="H506" s="46">
        <v>256082</v>
      </c>
      <c r="I506" s="45">
        <f>IFERROR(H506/E498,"-")</f>
        <v>3.8334498219139346E-4</v>
      </c>
      <c r="J506" s="46">
        <v>11</v>
      </c>
      <c r="K506" s="45">
        <f>IFERROR(J506/F498,"-")</f>
        <v>9.8302055406613055E-3</v>
      </c>
      <c r="L506" s="187">
        <f t="shared" si="215"/>
        <v>23280.18181818182</v>
      </c>
      <c r="M506" s="199">
        <f t="shared" si="233"/>
        <v>5.7870370370370367E-4</v>
      </c>
      <c r="N506" s="371"/>
      <c r="O506" s="371"/>
      <c r="P506" s="228" t="s">
        <v>156</v>
      </c>
      <c r="Q506" s="46">
        <v>0</v>
      </c>
      <c r="R506" s="45">
        <f>IFERROR(Q506/N498,"-")</f>
        <v>0</v>
      </c>
      <c r="S506" s="46">
        <v>0</v>
      </c>
      <c r="T506" s="45">
        <f>IFERROR(S506/O498,"-")</f>
        <v>0</v>
      </c>
      <c r="U506" s="187" t="str">
        <f t="shared" si="216"/>
        <v>-</v>
      </c>
      <c r="V506" s="199">
        <f t="shared" si="234"/>
        <v>0</v>
      </c>
      <c r="W506" s="371"/>
      <c r="X506" s="371"/>
      <c r="Y506" s="228" t="s">
        <v>156</v>
      </c>
      <c r="Z506" s="46">
        <v>38146</v>
      </c>
      <c r="AA506" s="45">
        <f>IFERROR(Z506/W498,"-")</f>
        <v>5.9503122564639804E-4</v>
      </c>
      <c r="AB506" s="46">
        <v>1</v>
      </c>
      <c r="AC506" s="45">
        <f>IFERROR(AB506/X498,"-")</f>
        <v>1.2048192771084338E-2</v>
      </c>
      <c r="AD506" s="187">
        <f t="shared" si="217"/>
        <v>38146</v>
      </c>
      <c r="AE506" s="199">
        <f t="shared" si="235"/>
        <v>5.2609427609427607E-5</v>
      </c>
      <c r="AF506" s="371"/>
      <c r="AG506" s="371"/>
      <c r="AH506" s="228" t="s">
        <v>156</v>
      </c>
      <c r="AI506" s="46">
        <v>0</v>
      </c>
      <c r="AJ506" s="45">
        <f>IFERROR(AI506/AF498,"-")</f>
        <v>0</v>
      </c>
      <c r="AK506" s="46">
        <v>0</v>
      </c>
      <c r="AL506" s="45">
        <f>IFERROR(AK506/AG498,"-")</f>
        <v>0</v>
      </c>
      <c r="AM506" s="187" t="str">
        <f t="shared" si="218"/>
        <v>-</v>
      </c>
      <c r="AN506" s="199">
        <f t="shared" si="236"/>
        <v>0</v>
      </c>
      <c r="AO506" s="371"/>
      <c r="AP506" s="401"/>
      <c r="AQ506" s="228" t="s">
        <v>156</v>
      </c>
      <c r="AR506" s="46">
        <f t="shared" si="232"/>
        <v>294228</v>
      </c>
      <c r="AS506" s="45">
        <f>IFERROR(AR506/AO498,"-")</f>
        <v>3.0869432356349672E-4</v>
      </c>
      <c r="AT506" s="46">
        <f t="shared" si="214"/>
        <v>12</v>
      </c>
      <c r="AU506" s="45">
        <f>IFERROR(AT506/AP498,"-")</f>
        <v>7.8947368421052634E-3</v>
      </c>
      <c r="AV506" s="187">
        <f t="shared" si="219"/>
        <v>24519</v>
      </c>
      <c r="AW506" s="199">
        <f t="shared" si="237"/>
        <v>6.3131313131313137E-4</v>
      </c>
      <c r="AX506" s="217"/>
      <c r="BE506" s="277"/>
      <c r="BG506" s="142"/>
      <c r="BH506" s="264"/>
    </row>
    <row r="507" spans="2:60" s="20" customFormat="1">
      <c r="B507" s="381"/>
      <c r="C507" s="383"/>
      <c r="D507" s="383"/>
      <c r="E507" s="371"/>
      <c r="F507" s="371"/>
      <c r="G507" s="228" t="s">
        <v>157</v>
      </c>
      <c r="H507" s="46">
        <v>403674</v>
      </c>
      <c r="I507" s="45">
        <f>IFERROR(H507/E498,"-")</f>
        <v>6.0428457424234645E-4</v>
      </c>
      <c r="J507" s="46">
        <v>52</v>
      </c>
      <c r="K507" s="45">
        <f>IFERROR(J507/F498,"-")</f>
        <v>4.6470062555853439E-2</v>
      </c>
      <c r="L507" s="187">
        <f t="shared" si="215"/>
        <v>7762.9615384615381</v>
      </c>
      <c r="M507" s="199">
        <f t="shared" si="233"/>
        <v>2.7356902356902358E-3</v>
      </c>
      <c r="N507" s="371"/>
      <c r="O507" s="371"/>
      <c r="P507" s="228" t="s">
        <v>157</v>
      </c>
      <c r="Q507" s="46">
        <v>10457</v>
      </c>
      <c r="R507" s="45">
        <f>IFERROR(Q507/N498,"-")</f>
        <v>1.1409470591617656E-4</v>
      </c>
      <c r="S507" s="46">
        <v>6</v>
      </c>
      <c r="T507" s="45">
        <f>IFERROR(S507/O498,"-")</f>
        <v>3.5502958579881658E-2</v>
      </c>
      <c r="U507" s="187">
        <f t="shared" si="216"/>
        <v>1742.8333333333333</v>
      </c>
      <c r="V507" s="199">
        <f t="shared" si="234"/>
        <v>3.1565656565656568E-4</v>
      </c>
      <c r="W507" s="371"/>
      <c r="X507" s="371"/>
      <c r="Y507" s="228" t="s">
        <v>157</v>
      </c>
      <c r="Z507" s="46">
        <v>1199</v>
      </c>
      <c r="AA507" s="45">
        <f>IFERROR(Z507/W498,"-")</f>
        <v>1.8702942367483647E-5</v>
      </c>
      <c r="AB507" s="46">
        <v>1</v>
      </c>
      <c r="AC507" s="45">
        <f>IFERROR(AB507/X498,"-")</f>
        <v>1.2048192771084338E-2</v>
      </c>
      <c r="AD507" s="187">
        <f t="shared" si="217"/>
        <v>1199</v>
      </c>
      <c r="AE507" s="199">
        <f t="shared" si="235"/>
        <v>5.2609427609427607E-5</v>
      </c>
      <c r="AF507" s="371"/>
      <c r="AG507" s="371"/>
      <c r="AH507" s="228" t="s">
        <v>157</v>
      </c>
      <c r="AI507" s="46">
        <v>186913</v>
      </c>
      <c r="AJ507" s="45">
        <f>IFERROR(AI507/AF498,"-")</f>
        <v>1.4449294812909335E-3</v>
      </c>
      <c r="AK507" s="46">
        <v>13</v>
      </c>
      <c r="AL507" s="45">
        <f>IFERROR(AK507/AG498,"-")</f>
        <v>8.7248322147651006E-2</v>
      </c>
      <c r="AM507" s="187">
        <f t="shared" si="218"/>
        <v>14377.923076923076</v>
      </c>
      <c r="AN507" s="199">
        <f t="shared" si="236"/>
        <v>6.8392255892255895E-4</v>
      </c>
      <c r="AO507" s="371"/>
      <c r="AP507" s="401"/>
      <c r="AQ507" s="228" t="s">
        <v>157</v>
      </c>
      <c r="AR507" s="46">
        <f t="shared" si="232"/>
        <v>602243</v>
      </c>
      <c r="AS507" s="45">
        <f>IFERROR(AR507/AO498,"-")</f>
        <v>6.3185351328170992E-4</v>
      </c>
      <c r="AT507" s="46">
        <f t="shared" si="214"/>
        <v>72</v>
      </c>
      <c r="AU507" s="45">
        <f>IFERROR(AT507/AP498,"-")</f>
        <v>4.736842105263158E-2</v>
      </c>
      <c r="AV507" s="187">
        <f t="shared" si="219"/>
        <v>8364.4861111111113</v>
      </c>
      <c r="AW507" s="199">
        <f t="shared" si="237"/>
        <v>3.787878787878788E-3</v>
      </c>
      <c r="AX507" s="217"/>
      <c r="BE507" s="277"/>
      <c r="BG507" s="142"/>
      <c r="BH507" s="264"/>
    </row>
    <row r="508" spans="2:60" s="20" customFormat="1">
      <c r="B508" s="381"/>
      <c r="C508" s="383"/>
      <c r="D508" s="383"/>
      <c r="E508" s="371"/>
      <c r="F508" s="371"/>
      <c r="G508" s="228" t="s">
        <v>158</v>
      </c>
      <c r="H508" s="46">
        <v>137875</v>
      </c>
      <c r="I508" s="45">
        <f>IFERROR(H508/E498,"-")</f>
        <v>2.0639361384102895E-4</v>
      </c>
      <c r="J508" s="46">
        <v>8</v>
      </c>
      <c r="K508" s="45">
        <f>IFERROR(J508/F498,"-")</f>
        <v>7.1492403932082215E-3</v>
      </c>
      <c r="L508" s="187">
        <f t="shared" si="215"/>
        <v>17234.375</v>
      </c>
      <c r="M508" s="199">
        <f t="shared" si="233"/>
        <v>4.2087542087542086E-4</v>
      </c>
      <c r="N508" s="371"/>
      <c r="O508" s="371"/>
      <c r="P508" s="228" t="s">
        <v>158</v>
      </c>
      <c r="Q508" s="46">
        <v>15858</v>
      </c>
      <c r="R508" s="45">
        <f>IFERROR(Q508/N498,"-")</f>
        <v>1.7302417963266023E-4</v>
      </c>
      <c r="S508" s="46">
        <v>2</v>
      </c>
      <c r="T508" s="45">
        <f>IFERROR(S508/O498,"-")</f>
        <v>1.1834319526627219E-2</v>
      </c>
      <c r="U508" s="187">
        <f t="shared" si="216"/>
        <v>7929</v>
      </c>
      <c r="V508" s="199">
        <f t="shared" si="234"/>
        <v>1.0521885521885521E-4</v>
      </c>
      <c r="W508" s="371"/>
      <c r="X508" s="371"/>
      <c r="Y508" s="228" t="s">
        <v>158</v>
      </c>
      <c r="Z508" s="46">
        <v>0</v>
      </c>
      <c r="AA508" s="45">
        <f>IFERROR(Z508/W498,"-")</f>
        <v>0</v>
      </c>
      <c r="AB508" s="46">
        <v>0</v>
      </c>
      <c r="AC508" s="45">
        <f>IFERROR(AB508/X498,"-")</f>
        <v>0</v>
      </c>
      <c r="AD508" s="187" t="str">
        <f t="shared" si="217"/>
        <v>-</v>
      </c>
      <c r="AE508" s="199">
        <f t="shared" si="235"/>
        <v>0</v>
      </c>
      <c r="AF508" s="371"/>
      <c r="AG508" s="371"/>
      <c r="AH508" s="228" t="s">
        <v>158</v>
      </c>
      <c r="AI508" s="46">
        <v>16275</v>
      </c>
      <c r="AJ508" s="45">
        <f>IFERROR(AI508/AF498,"-")</f>
        <v>1.2581375992044396E-4</v>
      </c>
      <c r="AK508" s="46">
        <v>3</v>
      </c>
      <c r="AL508" s="45">
        <f>IFERROR(AK508/AG498,"-")</f>
        <v>2.0134228187919462E-2</v>
      </c>
      <c r="AM508" s="187">
        <f t="shared" si="218"/>
        <v>5425</v>
      </c>
      <c r="AN508" s="199">
        <f t="shared" si="236"/>
        <v>1.5782828282828284E-4</v>
      </c>
      <c r="AO508" s="371"/>
      <c r="AP508" s="401"/>
      <c r="AQ508" s="228" t="s">
        <v>158</v>
      </c>
      <c r="AR508" s="46">
        <f t="shared" si="232"/>
        <v>170008</v>
      </c>
      <c r="AS508" s="45">
        <f>IFERROR(AR508/AO498,"-")</f>
        <v>1.7836679228483676E-4</v>
      </c>
      <c r="AT508" s="46">
        <f t="shared" si="214"/>
        <v>13</v>
      </c>
      <c r="AU508" s="45">
        <f>IFERROR(AT508/AP498,"-")</f>
        <v>8.552631578947369E-3</v>
      </c>
      <c r="AV508" s="187">
        <f t="shared" si="219"/>
        <v>13077.538461538461</v>
      </c>
      <c r="AW508" s="199">
        <f t="shared" si="237"/>
        <v>6.8392255892255895E-4</v>
      </c>
      <c r="AX508" s="217"/>
      <c r="BE508" s="277"/>
      <c r="BG508" s="142"/>
      <c r="BH508" s="264"/>
    </row>
    <row r="509" spans="2:60" s="20" customFormat="1">
      <c r="B509" s="381"/>
      <c r="C509" s="383"/>
      <c r="D509" s="383"/>
      <c r="E509" s="371"/>
      <c r="F509" s="371"/>
      <c r="G509" s="228" t="s">
        <v>159</v>
      </c>
      <c r="H509" s="46">
        <v>594096</v>
      </c>
      <c r="I509" s="45">
        <f>IFERROR(H509/E498,"-")</f>
        <v>8.8933904194741565E-4</v>
      </c>
      <c r="J509" s="46">
        <v>7</v>
      </c>
      <c r="K509" s="45">
        <f>IFERROR(J509/F498,"-")</f>
        <v>6.2555853440571943E-3</v>
      </c>
      <c r="L509" s="187">
        <f t="shared" si="215"/>
        <v>84870.857142857145</v>
      </c>
      <c r="M509" s="199">
        <f t="shared" si="233"/>
        <v>3.6826599326599327E-4</v>
      </c>
      <c r="N509" s="371"/>
      <c r="O509" s="371"/>
      <c r="P509" s="228" t="s">
        <v>159</v>
      </c>
      <c r="Q509" s="46">
        <v>0</v>
      </c>
      <c r="R509" s="45">
        <f>IFERROR(Q509/N498,"-")</f>
        <v>0</v>
      </c>
      <c r="S509" s="46">
        <v>0</v>
      </c>
      <c r="T509" s="45">
        <f>IFERROR(S509/O498,"-")</f>
        <v>0</v>
      </c>
      <c r="U509" s="187" t="str">
        <f t="shared" si="216"/>
        <v>-</v>
      </c>
      <c r="V509" s="199">
        <f t="shared" si="234"/>
        <v>0</v>
      </c>
      <c r="W509" s="371"/>
      <c r="X509" s="371"/>
      <c r="Y509" s="228" t="s">
        <v>159</v>
      </c>
      <c r="Z509" s="46">
        <v>0</v>
      </c>
      <c r="AA509" s="45">
        <f>IFERROR(Z509/W498,"-")</f>
        <v>0</v>
      </c>
      <c r="AB509" s="46">
        <v>0</v>
      </c>
      <c r="AC509" s="45">
        <f>IFERROR(AB509/X498,"-")</f>
        <v>0</v>
      </c>
      <c r="AD509" s="187" t="str">
        <f t="shared" si="217"/>
        <v>-</v>
      </c>
      <c r="AE509" s="199">
        <f t="shared" si="235"/>
        <v>0</v>
      </c>
      <c r="AF509" s="371"/>
      <c r="AG509" s="371"/>
      <c r="AH509" s="228" t="s">
        <v>159</v>
      </c>
      <c r="AI509" s="46">
        <v>3035</v>
      </c>
      <c r="AJ509" s="45">
        <f>IFERROR(AI509/AF498,"-")</f>
        <v>2.3462043708666508E-5</v>
      </c>
      <c r="AK509" s="46">
        <v>2</v>
      </c>
      <c r="AL509" s="45">
        <f>IFERROR(AK509/AG498,"-")</f>
        <v>1.3422818791946308E-2</v>
      </c>
      <c r="AM509" s="187">
        <f t="shared" si="218"/>
        <v>1517.5</v>
      </c>
      <c r="AN509" s="199">
        <f t="shared" si="236"/>
        <v>1.0521885521885521E-4</v>
      </c>
      <c r="AO509" s="371"/>
      <c r="AP509" s="401"/>
      <c r="AQ509" s="228" t="s">
        <v>159</v>
      </c>
      <c r="AR509" s="46">
        <f t="shared" si="232"/>
        <v>597131</v>
      </c>
      <c r="AS509" s="45">
        <f>IFERROR(AR509/AO498,"-")</f>
        <v>6.2649017130862587E-4</v>
      </c>
      <c r="AT509" s="46">
        <f t="shared" si="214"/>
        <v>9</v>
      </c>
      <c r="AU509" s="45">
        <f>IFERROR(AT509/AP498,"-")</f>
        <v>5.9210526315789476E-3</v>
      </c>
      <c r="AV509" s="187">
        <f t="shared" si="219"/>
        <v>66347.888888888891</v>
      </c>
      <c r="AW509" s="199">
        <f t="shared" si="237"/>
        <v>4.734848484848485E-4</v>
      </c>
      <c r="AX509" s="217"/>
      <c r="BE509" s="277"/>
      <c r="BG509" s="142"/>
      <c r="BH509" s="264"/>
    </row>
    <row r="510" spans="2:60" s="20" customFormat="1">
      <c r="B510" s="381"/>
      <c r="C510" s="383"/>
      <c r="D510" s="383"/>
      <c r="E510" s="371"/>
      <c r="F510" s="371"/>
      <c r="G510" s="228" t="s">
        <v>160</v>
      </c>
      <c r="H510" s="46">
        <v>9106710</v>
      </c>
      <c r="I510" s="45">
        <f>IFERROR(H510/E498,"-")</f>
        <v>1.3632397367921933E-2</v>
      </c>
      <c r="J510" s="46">
        <v>137</v>
      </c>
      <c r="K510" s="45">
        <f>IFERROR(J510/F498,"-")</f>
        <v>0.1224307417336908</v>
      </c>
      <c r="L510" s="187">
        <f t="shared" si="215"/>
        <v>66472.335766423363</v>
      </c>
      <c r="M510" s="199">
        <f t="shared" si="233"/>
        <v>7.2074915824915826E-3</v>
      </c>
      <c r="N510" s="371"/>
      <c r="O510" s="371"/>
      <c r="P510" s="228" t="s">
        <v>160</v>
      </c>
      <c r="Q510" s="46">
        <v>1057659</v>
      </c>
      <c r="R510" s="45">
        <f>IFERROR(Q510/N498,"-")</f>
        <v>1.1539953386688093E-2</v>
      </c>
      <c r="S510" s="46">
        <v>24</v>
      </c>
      <c r="T510" s="45">
        <f>IFERROR(S510/O498,"-")</f>
        <v>0.14201183431952663</v>
      </c>
      <c r="U510" s="187">
        <f t="shared" si="216"/>
        <v>44069.125</v>
      </c>
      <c r="V510" s="199">
        <f t="shared" si="234"/>
        <v>1.2626262626262627E-3</v>
      </c>
      <c r="W510" s="371"/>
      <c r="X510" s="371"/>
      <c r="Y510" s="228" t="s">
        <v>160</v>
      </c>
      <c r="Z510" s="46">
        <v>858237</v>
      </c>
      <c r="AA510" s="45">
        <f>IFERROR(Z510/W498,"-")</f>
        <v>1.3387453835397885E-2</v>
      </c>
      <c r="AB510" s="46">
        <v>18</v>
      </c>
      <c r="AC510" s="45">
        <f>IFERROR(AB510/X498,"-")</f>
        <v>0.21686746987951808</v>
      </c>
      <c r="AD510" s="187">
        <f t="shared" si="217"/>
        <v>47679.833333333336</v>
      </c>
      <c r="AE510" s="199">
        <f t="shared" si="235"/>
        <v>9.46969696969697E-4</v>
      </c>
      <c r="AF510" s="371"/>
      <c r="AG510" s="371"/>
      <c r="AH510" s="228" t="s">
        <v>160</v>
      </c>
      <c r="AI510" s="46">
        <v>2404879</v>
      </c>
      <c r="AJ510" s="45">
        <f>IFERROR(AI510/AF498,"-")</f>
        <v>1.8590898257678484E-2</v>
      </c>
      <c r="AK510" s="46">
        <v>31</v>
      </c>
      <c r="AL510" s="45">
        <f>IFERROR(AK510/AG498,"-")</f>
        <v>0.20805369127516779</v>
      </c>
      <c r="AM510" s="187">
        <f t="shared" si="218"/>
        <v>77576.741935483864</v>
      </c>
      <c r="AN510" s="199">
        <f t="shared" si="236"/>
        <v>1.6308922558922558E-3</v>
      </c>
      <c r="AO510" s="371"/>
      <c r="AP510" s="401"/>
      <c r="AQ510" s="228" t="s">
        <v>160</v>
      </c>
      <c r="AR510" s="46">
        <f t="shared" si="232"/>
        <v>13427485</v>
      </c>
      <c r="AS510" s="45">
        <f>IFERROR(AR510/AO498,"-")</f>
        <v>1.4087674861787454E-2</v>
      </c>
      <c r="AT510" s="46">
        <f t="shared" si="214"/>
        <v>210</v>
      </c>
      <c r="AU510" s="45">
        <f>IFERROR(AT510/AP498,"-")</f>
        <v>0.13815789473684212</v>
      </c>
      <c r="AV510" s="187">
        <f t="shared" si="219"/>
        <v>63940.404761904763</v>
      </c>
      <c r="AW510" s="199">
        <f t="shared" si="237"/>
        <v>1.1047979797979798E-2</v>
      </c>
      <c r="AX510" s="217"/>
      <c r="BE510" s="277"/>
      <c r="BG510" s="142"/>
      <c r="BH510" s="264"/>
    </row>
    <row r="511" spans="2:60" s="20" customFormat="1">
      <c r="B511" s="381"/>
      <c r="C511" s="383"/>
      <c r="D511" s="383"/>
      <c r="E511" s="371"/>
      <c r="F511" s="371"/>
      <c r="G511" s="228" t="s">
        <v>161</v>
      </c>
      <c r="H511" s="46">
        <v>7783438</v>
      </c>
      <c r="I511" s="45">
        <f>IFERROR(H511/E498,"-")</f>
        <v>1.1651509678531936E-2</v>
      </c>
      <c r="J511" s="46">
        <v>86</v>
      </c>
      <c r="K511" s="45">
        <f>IFERROR(J511/F498,"-")</f>
        <v>7.6854334226988383E-2</v>
      </c>
      <c r="L511" s="187">
        <f t="shared" si="215"/>
        <v>90505.093023255817</v>
      </c>
      <c r="M511" s="199">
        <f t="shared" si="233"/>
        <v>4.5244107744107746E-3</v>
      </c>
      <c r="N511" s="371"/>
      <c r="O511" s="371"/>
      <c r="P511" s="228" t="s">
        <v>161</v>
      </c>
      <c r="Q511" s="46">
        <v>112073</v>
      </c>
      <c r="R511" s="45">
        <f>IFERROR(Q511/N498,"-")</f>
        <v>1.2228111290182324E-3</v>
      </c>
      <c r="S511" s="46">
        <v>7</v>
      </c>
      <c r="T511" s="45">
        <f>IFERROR(S511/O498,"-")</f>
        <v>4.142011834319527E-2</v>
      </c>
      <c r="U511" s="187">
        <f t="shared" si="216"/>
        <v>16010.428571428571</v>
      </c>
      <c r="V511" s="199">
        <f t="shared" si="234"/>
        <v>3.6826599326599327E-4</v>
      </c>
      <c r="W511" s="371"/>
      <c r="X511" s="371"/>
      <c r="Y511" s="228" t="s">
        <v>161</v>
      </c>
      <c r="Z511" s="46">
        <v>239153</v>
      </c>
      <c r="AA511" s="45">
        <f>IFERROR(Z511/W498,"-")</f>
        <v>3.7304960600590634E-3</v>
      </c>
      <c r="AB511" s="46">
        <v>4</v>
      </c>
      <c r="AC511" s="45">
        <f>IFERROR(AB511/X498,"-")</f>
        <v>4.8192771084337352E-2</v>
      </c>
      <c r="AD511" s="187">
        <f t="shared" si="217"/>
        <v>59788.25</v>
      </c>
      <c r="AE511" s="199">
        <f t="shared" si="235"/>
        <v>2.1043771043771043E-4</v>
      </c>
      <c r="AF511" s="371"/>
      <c r="AG511" s="371"/>
      <c r="AH511" s="228" t="s">
        <v>161</v>
      </c>
      <c r="AI511" s="46">
        <v>720724</v>
      </c>
      <c r="AJ511" s="45">
        <f>IFERROR(AI511/AF498,"-")</f>
        <v>5.5715512322520458E-3</v>
      </c>
      <c r="AK511" s="46">
        <v>14</v>
      </c>
      <c r="AL511" s="45">
        <f>IFERROR(AK511/AG498,"-")</f>
        <v>9.3959731543624164E-2</v>
      </c>
      <c r="AM511" s="187">
        <f t="shared" si="218"/>
        <v>51480.285714285717</v>
      </c>
      <c r="AN511" s="199">
        <f t="shared" si="236"/>
        <v>7.3653198653198654E-4</v>
      </c>
      <c r="AO511" s="371"/>
      <c r="AP511" s="401"/>
      <c r="AQ511" s="228" t="s">
        <v>161</v>
      </c>
      <c r="AR511" s="46">
        <f t="shared" si="232"/>
        <v>8855388</v>
      </c>
      <c r="AS511" s="45">
        <f>IFERROR(AR511/AO498,"-")</f>
        <v>9.2907813279236046E-3</v>
      </c>
      <c r="AT511" s="46">
        <f t="shared" si="214"/>
        <v>111</v>
      </c>
      <c r="AU511" s="45">
        <f>IFERROR(AT511/AP498,"-")</f>
        <v>7.3026315789473689E-2</v>
      </c>
      <c r="AV511" s="187">
        <f t="shared" si="219"/>
        <v>79778.270270270266</v>
      </c>
      <c r="AW511" s="199">
        <f t="shared" si="237"/>
        <v>5.839646464646465E-3</v>
      </c>
      <c r="AX511" s="217"/>
      <c r="BE511" s="277"/>
      <c r="BG511" s="142"/>
      <c r="BH511" s="264"/>
    </row>
    <row r="512" spans="2:60" s="20" customFormat="1">
      <c r="B512" s="381"/>
      <c r="C512" s="383"/>
      <c r="D512" s="383"/>
      <c r="E512" s="371"/>
      <c r="F512" s="371"/>
      <c r="G512" s="228" t="s">
        <v>162</v>
      </c>
      <c r="H512" s="46">
        <v>4821719</v>
      </c>
      <c r="I512" s="45">
        <f>IFERROR(H512/E498,"-")</f>
        <v>7.2179293514846943E-3</v>
      </c>
      <c r="J512" s="46">
        <v>52</v>
      </c>
      <c r="K512" s="45">
        <f>IFERROR(J512/F498,"-")</f>
        <v>4.6470062555853439E-2</v>
      </c>
      <c r="L512" s="187">
        <f t="shared" si="215"/>
        <v>92725.36538461539</v>
      </c>
      <c r="M512" s="199">
        <f t="shared" si="233"/>
        <v>2.7356902356902358E-3</v>
      </c>
      <c r="N512" s="371"/>
      <c r="O512" s="371"/>
      <c r="P512" s="228" t="s">
        <v>162</v>
      </c>
      <c r="Q512" s="46">
        <v>570088</v>
      </c>
      <c r="R512" s="45">
        <f>IFERROR(Q512/N498,"-")</f>
        <v>6.220141790794804E-3</v>
      </c>
      <c r="S512" s="46">
        <v>15</v>
      </c>
      <c r="T512" s="45">
        <f>IFERROR(S512/O498,"-")</f>
        <v>8.8757396449704137E-2</v>
      </c>
      <c r="U512" s="187">
        <f t="shared" si="216"/>
        <v>38005.866666666669</v>
      </c>
      <c r="V512" s="199">
        <f t="shared" si="234"/>
        <v>7.8914141414141413E-4</v>
      </c>
      <c r="W512" s="371"/>
      <c r="X512" s="371"/>
      <c r="Y512" s="228" t="s">
        <v>162</v>
      </c>
      <c r="Z512" s="46">
        <v>411213</v>
      </c>
      <c r="AA512" s="45">
        <f>IFERROR(Z512/W498,"-")</f>
        <v>6.4144228855379931E-3</v>
      </c>
      <c r="AB512" s="46">
        <v>10</v>
      </c>
      <c r="AC512" s="45">
        <f>IFERROR(AB512/X498,"-")</f>
        <v>0.12048192771084337</v>
      </c>
      <c r="AD512" s="187">
        <f t="shared" si="217"/>
        <v>41121.300000000003</v>
      </c>
      <c r="AE512" s="199">
        <f t="shared" si="235"/>
        <v>5.2609427609427608E-4</v>
      </c>
      <c r="AF512" s="371"/>
      <c r="AG512" s="371"/>
      <c r="AH512" s="228" t="s">
        <v>162</v>
      </c>
      <c r="AI512" s="46">
        <v>1000413</v>
      </c>
      <c r="AJ512" s="45">
        <f>IFERROR(AI512/AF498,"-")</f>
        <v>7.7336848542728792E-3</v>
      </c>
      <c r="AK512" s="46">
        <v>17</v>
      </c>
      <c r="AL512" s="45">
        <f>IFERROR(AK512/AG498,"-")</f>
        <v>0.11409395973154363</v>
      </c>
      <c r="AM512" s="187">
        <f t="shared" si="218"/>
        <v>58847.823529411762</v>
      </c>
      <c r="AN512" s="199">
        <f t="shared" si="236"/>
        <v>8.9436026936026941E-4</v>
      </c>
      <c r="AO512" s="371"/>
      <c r="AP512" s="401"/>
      <c r="AQ512" s="228" t="s">
        <v>162</v>
      </c>
      <c r="AR512" s="46">
        <f t="shared" si="232"/>
        <v>6803433</v>
      </c>
      <c r="AS512" s="45">
        <f>IFERROR(AR512/AO498,"-")</f>
        <v>7.1379377484283319E-3</v>
      </c>
      <c r="AT512" s="46">
        <f t="shared" si="214"/>
        <v>94</v>
      </c>
      <c r="AU512" s="45">
        <f>IFERROR(AT512/AP498,"-")</f>
        <v>6.1842105263157893E-2</v>
      </c>
      <c r="AV512" s="187">
        <f t="shared" si="219"/>
        <v>72376.946808510635</v>
      </c>
      <c r="AW512" s="199">
        <f t="shared" si="237"/>
        <v>4.9452861952861953E-3</v>
      </c>
      <c r="AX512" s="217"/>
      <c r="BE512" s="277"/>
      <c r="BG512" s="142"/>
      <c r="BH512" s="264"/>
    </row>
    <row r="513" spans="2:60" s="20" customFormat="1">
      <c r="B513" s="381"/>
      <c r="C513" s="383"/>
      <c r="D513" s="383"/>
      <c r="E513" s="371"/>
      <c r="F513" s="371"/>
      <c r="G513" s="229" t="s">
        <v>163</v>
      </c>
      <c r="H513" s="48">
        <v>1703381</v>
      </c>
      <c r="I513" s="47">
        <f>IFERROR(H513/E498,"-")</f>
        <v>2.5498963578469316E-3</v>
      </c>
      <c r="J513" s="48">
        <v>100</v>
      </c>
      <c r="K513" s="47">
        <f>IFERROR(J513/F498,"-")</f>
        <v>8.936550491510277E-2</v>
      </c>
      <c r="L513" s="188">
        <f t="shared" si="215"/>
        <v>17033.810000000001</v>
      </c>
      <c r="M513" s="200">
        <f t="shared" si="233"/>
        <v>5.2609427609427613E-3</v>
      </c>
      <c r="N513" s="371"/>
      <c r="O513" s="371"/>
      <c r="P513" s="229" t="s">
        <v>163</v>
      </c>
      <c r="Q513" s="48">
        <v>268775</v>
      </c>
      <c r="R513" s="47">
        <f>IFERROR(Q513/N498,"-")</f>
        <v>2.9325623584795213E-3</v>
      </c>
      <c r="S513" s="48">
        <v>15</v>
      </c>
      <c r="T513" s="47">
        <f>IFERROR(S513/O498,"-")</f>
        <v>8.8757396449704137E-2</v>
      </c>
      <c r="U513" s="188">
        <f t="shared" si="216"/>
        <v>17918.333333333332</v>
      </c>
      <c r="V513" s="200">
        <f t="shared" si="234"/>
        <v>7.8914141414141413E-4</v>
      </c>
      <c r="W513" s="371"/>
      <c r="X513" s="371"/>
      <c r="Y513" s="229" t="s">
        <v>163</v>
      </c>
      <c r="Z513" s="48">
        <v>519295</v>
      </c>
      <c r="AA513" s="47">
        <f>IFERROR(Z513/W498,"-")</f>
        <v>8.100370689509943E-3</v>
      </c>
      <c r="AB513" s="48">
        <v>7</v>
      </c>
      <c r="AC513" s="47">
        <f>IFERROR(AB513/X498,"-")</f>
        <v>8.4337349397590355E-2</v>
      </c>
      <c r="AD513" s="188">
        <f t="shared" si="217"/>
        <v>74185</v>
      </c>
      <c r="AE513" s="200">
        <f t="shared" si="235"/>
        <v>3.6826599326599327E-4</v>
      </c>
      <c r="AF513" s="371"/>
      <c r="AG513" s="371"/>
      <c r="AH513" s="229" t="s">
        <v>163</v>
      </c>
      <c r="AI513" s="48">
        <v>160288</v>
      </c>
      <c r="AJ513" s="47">
        <f>IFERROR(AI513/AF498,"-")</f>
        <v>1.239105127504032E-3</v>
      </c>
      <c r="AK513" s="48">
        <v>15</v>
      </c>
      <c r="AL513" s="47">
        <f>IFERROR(AK513/AG498,"-")</f>
        <v>0.10067114093959731</v>
      </c>
      <c r="AM513" s="188">
        <f t="shared" si="218"/>
        <v>10685.866666666667</v>
      </c>
      <c r="AN513" s="200">
        <f t="shared" si="236"/>
        <v>7.8914141414141413E-4</v>
      </c>
      <c r="AO513" s="371"/>
      <c r="AP513" s="401"/>
      <c r="AQ513" s="229" t="s">
        <v>163</v>
      </c>
      <c r="AR513" s="48">
        <f t="shared" si="232"/>
        <v>2651739</v>
      </c>
      <c r="AS513" s="47">
        <f>IFERROR(AR513/AO498,"-")</f>
        <v>2.7821171909945459E-3</v>
      </c>
      <c r="AT513" s="48">
        <f t="shared" si="214"/>
        <v>137</v>
      </c>
      <c r="AU513" s="47">
        <f>IFERROR(AT513/AP498,"-")</f>
        <v>9.0131578947368424E-2</v>
      </c>
      <c r="AV513" s="188">
        <f t="shared" si="219"/>
        <v>19355.759124087592</v>
      </c>
      <c r="AW513" s="200">
        <f t="shared" si="237"/>
        <v>7.2074915824915826E-3</v>
      </c>
      <c r="AX513" s="217"/>
      <c r="BE513" s="277"/>
      <c r="BG513" s="142"/>
      <c r="BH513" s="264"/>
    </row>
    <row r="514" spans="2:60" s="20" customFormat="1">
      <c r="B514" s="381"/>
      <c r="C514" s="384"/>
      <c r="D514" s="384"/>
      <c r="E514" s="372"/>
      <c r="F514" s="372"/>
      <c r="G514" s="230" t="s">
        <v>86</v>
      </c>
      <c r="H514" s="49">
        <f>SUM(H498:H513)</f>
        <v>117752690</v>
      </c>
      <c r="I514" s="47">
        <f>IFERROR(H514/E498,"-")</f>
        <v>0.17627128361633645</v>
      </c>
      <c r="J514" s="48">
        <v>884</v>
      </c>
      <c r="K514" s="47">
        <f>IFERROR(J514/F498,"-")</f>
        <v>0.78999106344950853</v>
      </c>
      <c r="L514" s="188">
        <f t="shared" si="215"/>
        <v>133204.40045248868</v>
      </c>
      <c r="M514" s="201">
        <f t="shared" si="233"/>
        <v>4.650673400673401E-2</v>
      </c>
      <c r="N514" s="372"/>
      <c r="O514" s="372"/>
      <c r="P514" s="230" t="s">
        <v>86</v>
      </c>
      <c r="Q514" s="49">
        <f>SUM(Q498:Q513)</f>
        <v>15791024</v>
      </c>
      <c r="R514" s="47">
        <f>IFERROR(Q514/N498,"-")</f>
        <v>0.1722934148795339</v>
      </c>
      <c r="S514" s="48">
        <v>136</v>
      </c>
      <c r="T514" s="47">
        <f>IFERROR(S514/O498,"-")</f>
        <v>0.80473372781065089</v>
      </c>
      <c r="U514" s="188">
        <f t="shared" si="216"/>
        <v>116110.4705882353</v>
      </c>
      <c r="V514" s="201">
        <f t="shared" si="234"/>
        <v>7.1548821548821553E-3</v>
      </c>
      <c r="W514" s="372"/>
      <c r="X514" s="372"/>
      <c r="Y514" s="230" t="s">
        <v>86</v>
      </c>
      <c r="Z514" s="49">
        <f>SUM(Z498:Z513)</f>
        <v>15550053</v>
      </c>
      <c r="AA514" s="47">
        <f>IFERROR(Z514/W498,"-")</f>
        <v>0.24256192249400851</v>
      </c>
      <c r="AB514" s="48">
        <v>72</v>
      </c>
      <c r="AC514" s="47">
        <f>IFERROR(AB514/X498,"-")</f>
        <v>0.86746987951807231</v>
      </c>
      <c r="AD514" s="188">
        <f t="shared" si="217"/>
        <v>215972.95833333334</v>
      </c>
      <c r="AE514" s="201">
        <f t="shared" si="235"/>
        <v>3.787878787878788E-3</v>
      </c>
      <c r="AF514" s="372"/>
      <c r="AG514" s="372"/>
      <c r="AH514" s="230" t="s">
        <v>86</v>
      </c>
      <c r="AI514" s="49">
        <f>SUM(AI498:AI513)</f>
        <v>33237018</v>
      </c>
      <c r="AJ514" s="47">
        <f>IFERROR(AI514/AF498,"-")</f>
        <v>0.25693850710436095</v>
      </c>
      <c r="AK514" s="48">
        <v>134</v>
      </c>
      <c r="AL514" s="47">
        <f>IFERROR(AK514/AG498,"-")</f>
        <v>0.89932885906040272</v>
      </c>
      <c r="AM514" s="188">
        <f t="shared" si="218"/>
        <v>248037.44776119402</v>
      </c>
      <c r="AN514" s="201">
        <f t="shared" si="236"/>
        <v>7.0496632996632997E-3</v>
      </c>
      <c r="AO514" s="372"/>
      <c r="AP514" s="402"/>
      <c r="AQ514" s="230" t="s">
        <v>86</v>
      </c>
      <c r="AR514" s="49">
        <f>SUM(AR498:AR513)</f>
        <v>182330785</v>
      </c>
      <c r="AS514" s="47">
        <f>IFERROR(AR514/AO498,"-")</f>
        <v>0.19129545230357531</v>
      </c>
      <c r="AT514" s="48">
        <f t="shared" si="214"/>
        <v>1226</v>
      </c>
      <c r="AU514" s="47">
        <f>IFERROR(AT514/AP498,"-")</f>
        <v>0.80657894736842106</v>
      </c>
      <c r="AV514" s="188">
        <f t="shared" si="219"/>
        <v>148720.05301794453</v>
      </c>
      <c r="AW514" s="201">
        <f t="shared" si="237"/>
        <v>6.449915824915825E-2</v>
      </c>
      <c r="AX514" s="217"/>
      <c r="BE514" s="277"/>
      <c r="BG514" s="142"/>
      <c r="BH514" s="264"/>
    </row>
    <row r="515" spans="2:60" s="20" customFormat="1">
      <c r="B515" s="381">
        <v>31</v>
      </c>
      <c r="C515" s="382" t="s">
        <v>40</v>
      </c>
      <c r="D515" s="385">
        <f>BA35</f>
        <v>24552</v>
      </c>
      <c r="E515" s="380">
        <v>773895140</v>
      </c>
      <c r="F515" s="380">
        <v>1348</v>
      </c>
      <c r="G515" s="226" t="s">
        <v>149</v>
      </c>
      <c r="H515" s="44">
        <v>13840771</v>
      </c>
      <c r="I515" s="43">
        <f>IFERROR(H515/E515,"-")</f>
        <v>1.7884556039465503E-2</v>
      </c>
      <c r="J515" s="44">
        <v>231</v>
      </c>
      <c r="K515" s="43">
        <f>IFERROR(J515/F515,"-")</f>
        <v>0.17136498516320475</v>
      </c>
      <c r="L515" s="186">
        <f t="shared" si="215"/>
        <v>59916.757575757576</v>
      </c>
      <c r="M515" s="198">
        <f>IFERROR(J515/$BA$35,0)</f>
        <v>9.4086021505376347E-3</v>
      </c>
      <c r="N515" s="380">
        <v>143328810</v>
      </c>
      <c r="O515" s="380">
        <v>210</v>
      </c>
      <c r="P515" s="226" t="s">
        <v>149</v>
      </c>
      <c r="Q515" s="44">
        <v>2395816</v>
      </c>
      <c r="R515" s="43">
        <f>IFERROR(Q515/N515,"-")</f>
        <v>1.6715522859640012E-2</v>
      </c>
      <c r="S515" s="44">
        <v>50</v>
      </c>
      <c r="T515" s="43">
        <f>IFERROR(S515/O515,"-")</f>
        <v>0.23809523809523808</v>
      </c>
      <c r="U515" s="186">
        <f t="shared" si="216"/>
        <v>47916.32</v>
      </c>
      <c r="V515" s="198">
        <f>IFERROR(S515/$BA$35,0)</f>
        <v>2.0364939719778432E-3</v>
      </c>
      <c r="W515" s="380">
        <v>98525200</v>
      </c>
      <c r="X515" s="380">
        <v>127</v>
      </c>
      <c r="Y515" s="226" t="s">
        <v>149</v>
      </c>
      <c r="Z515" s="44">
        <v>4836152</v>
      </c>
      <c r="AA515" s="43">
        <f>IFERROR(Z515/W515,"-")</f>
        <v>4.9085431950404566E-2</v>
      </c>
      <c r="AB515" s="44">
        <v>22</v>
      </c>
      <c r="AC515" s="43">
        <f>IFERROR(AB515/X515,"-")</f>
        <v>0.17322834645669291</v>
      </c>
      <c r="AD515" s="186">
        <f t="shared" si="217"/>
        <v>219825.09090909091</v>
      </c>
      <c r="AE515" s="198">
        <f>IFERROR(AB515/$BA$35,0)</f>
        <v>8.960573476702509E-4</v>
      </c>
      <c r="AF515" s="380">
        <v>141941300</v>
      </c>
      <c r="AG515" s="380">
        <v>201</v>
      </c>
      <c r="AH515" s="226" t="s">
        <v>149</v>
      </c>
      <c r="AI515" s="44">
        <v>2612630</v>
      </c>
      <c r="AJ515" s="43">
        <f>IFERROR(AI515/AF515,"-")</f>
        <v>1.8406411664540202E-2</v>
      </c>
      <c r="AK515" s="44">
        <v>52</v>
      </c>
      <c r="AL515" s="43">
        <f>IFERROR(AK515/AG515,"-")</f>
        <v>0.25870646766169153</v>
      </c>
      <c r="AM515" s="186">
        <f t="shared" si="218"/>
        <v>50242.884615384617</v>
      </c>
      <c r="AN515" s="198">
        <f>IFERROR(AK515/$BA$35,0)</f>
        <v>2.1179537308569567E-3</v>
      </c>
      <c r="AO515" s="380">
        <f>SUM(E515,N515,W515,AF515)</f>
        <v>1157690450</v>
      </c>
      <c r="AP515" s="400">
        <f>SUM(F515,O515,X515,AG515)</f>
        <v>1886</v>
      </c>
      <c r="AQ515" s="226" t="s">
        <v>149</v>
      </c>
      <c r="AR515" s="44">
        <f t="shared" ref="AR515:AR530" si="238">SUM(H515,Q515,Z515,AI515)</f>
        <v>23685369</v>
      </c>
      <c r="AS515" s="43">
        <f>IFERROR(AR515/AO515,"-")</f>
        <v>2.0459155554060242E-2</v>
      </c>
      <c r="AT515" s="44">
        <f t="shared" si="214"/>
        <v>355</v>
      </c>
      <c r="AU515" s="43">
        <f>IFERROR(AT515/AP515,"-")</f>
        <v>0.18822905620360553</v>
      </c>
      <c r="AV515" s="186">
        <f t="shared" si="219"/>
        <v>66719.349295774649</v>
      </c>
      <c r="AW515" s="198">
        <f>IFERROR(AT515/$BA$35,0)</f>
        <v>1.4459107201042685E-2</v>
      </c>
      <c r="AX515" s="217"/>
      <c r="BE515" s="277"/>
      <c r="BG515" s="142"/>
      <c r="BH515" s="264"/>
    </row>
    <row r="516" spans="2:60" s="20" customFormat="1">
      <c r="B516" s="381"/>
      <c r="C516" s="383"/>
      <c r="D516" s="383"/>
      <c r="E516" s="371"/>
      <c r="F516" s="371"/>
      <c r="G516" s="227" t="s">
        <v>150</v>
      </c>
      <c r="H516" s="46">
        <v>20126010</v>
      </c>
      <c r="I516" s="45">
        <f>IFERROR(H516/E515,"-")</f>
        <v>2.6006120157312268E-2</v>
      </c>
      <c r="J516" s="46">
        <v>342</v>
      </c>
      <c r="K516" s="45">
        <f>IFERROR(J516/F515,"-")</f>
        <v>0.25370919881305637</v>
      </c>
      <c r="L516" s="187">
        <f t="shared" si="215"/>
        <v>58847.982456140351</v>
      </c>
      <c r="M516" s="199">
        <f t="shared" ref="M516:M531" si="239">IFERROR(J516/$BA$35,0)</f>
        <v>1.3929618768328446E-2</v>
      </c>
      <c r="N516" s="371"/>
      <c r="O516" s="371"/>
      <c r="P516" s="227" t="s">
        <v>150</v>
      </c>
      <c r="Q516" s="46">
        <v>6652274</v>
      </c>
      <c r="R516" s="45">
        <f>IFERROR(Q516/N515,"-")</f>
        <v>4.6412678651277434E-2</v>
      </c>
      <c r="S516" s="46">
        <v>79</v>
      </c>
      <c r="T516" s="45">
        <f>IFERROR(S516/O515,"-")</f>
        <v>0.37619047619047619</v>
      </c>
      <c r="U516" s="187">
        <f t="shared" si="216"/>
        <v>84206</v>
      </c>
      <c r="V516" s="199">
        <f t="shared" ref="V516:V531" si="240">IFERROR(S516/$BA$35,0)</f>
        <v>3.2176604757249917E-3</v>
      </c>
      <c r="W516" s="371"/>
      <c r="X516" s="371"/>
      <c r="Y516" s="227" t="s">
        <v>150</v>
      </c>
      <c r="Z516" s="46">
        <v>2596596</v>
      </c>
      <c r="AA516" s="45">
        <f>IFERROR(Z516/W515,"-")</f>
        <v>2.6354638204236072E-2</v>
      </c>
      <c r="AB516" s="46">
        <v>50</v>
      </c>
      <c r="AC516" s="45">
        <f>IFERROR(AB516/X515,"-")</f>
        <v>0.39370078740157483</v>
      </c>
      <c r="AD516" s="187">
        <f t="shared" si="217"/>
        <v>51931.92</v>
      </c>
      <c r="AE516" s="199">
        <f t="shared" ref="AE516:AE531" si="241">IFERROR(AB516/$BA$35,0)</f>
        <v>2.0364939719778432E-3</v>
      </c>
      <c r="AF516" s="371"/>
      <c r="AG516" s="371"/>
      <c r="AH516" s="227" t="s">
        <v>150</v>
      </c>
      <c r="AI516" s="46">
        <v>4009418</v>
      </c>
      <c r="AJ516" s="45">
        <f>IFERROR(AI516/AF515,"-")</f>
        <v>2.8247014787098609E-2</v>
      </c>
      <c r="AK516" s="46">
        <v>57</v>
      </c>
      <c r="AL516" s="45">
        <f>IFERROR(AK516/AG515,"-")</f>
        <v>0.28358208955223879</v>
      </c>
      <c r="AM516" s="187">
        <f t="shared" si="218"/>
        <v>70340.666666666672</v>
      </c>
      <c r="AN516" s="199">
        <f t="shared" ref="AN516:AN531" si="242">IFERROR(AK516/$BA$35,0)</f>
        <v>2.3216031280547411E-3</v>
      </c>
      <c r="AO516" s="371"/>
      <c r="AP516" s="401"/>
      <c r="AQ516" s="227" t="s">
        <v>150</v>
      </c>
      <c r="AR516" s="46">
        <f t="shared" si="238"/>
        <v>33384298</v>
      </c>
      <c r="AS516" s="45">
        <f>IFERROR(AR516/AO515,"-")</f>
        <v>2.8836981422797434E-2</v>
      </c>
      <c r="AT516" s="46">
        <f t="shared" si="214"/>
        <v>528</v>
      </c>
      <c r="AU516" s="45">
        <f>IFERROR(AT516/AP515,"-")</f>
        <v>0.27995758218451749</v>
      </c>
      <c r="AV516" s="187">
        <f t="shared" si="219"/>
        <v>63227.83712121212</v>
      </c>
      <c r="AW516" s="199">
        <f t="shared" ref="AW516:AW531" si="243">IFERROR(AT516/$BA$35,0)</f>
        <v>2.1505376344086023E-2</v>
      </c>
      <c r="AX516" s="217"/>
      <c r="BE516" s="277"/>
      <c r="BG516" s="142"/>
      <c r="BH516" s="264"/>
    </row>
    <row r="517" spans="2:60" s="20" customFormat="1">
      <c r="B517" s="381"/>
      <c r="C517" s="383"/>
      <c r="D517" s="383"/>
      <c r="E517" s="371"/>
      <c r="F517" s="371"/>
      <c r="G517" s="228" t="s">
        <v>151</v>
      </c>
      <c r="H517" s="46">
        <v>17037618</v>
      </c>
      <c r="I517" s="45">
        <f>IFERROR(H517/E515,"-")</f>
        <v>2.2015408960960783E-2</v>
      </c>
      <c r="J517" s="46">
        <v>374</v>
      </c>
      <c r="K517" s="45">
        <f>IFERROR(J517/F515,"-")</f>
        <v>0.27744807121661719</v>
      </c>
      <c r="L517" s="187">
        <f t="shared" si="215"/>
        <v>45555.128342245989</v>
      </c>
      <c r="M517" s="199">
        <f t="shared" si="239"/>
        <v>1.5232974910394265E-2</v>
      </c>
      <c r="N517" s="371"/>
      <c r="O517" s="371"/>
      <c r="P517" s="228" t="s">
        <v>151</v>
      </c>
      <c r="Q517" s="46">
        <v>2044108</v>
      </c>
      <c r="R517" s="45">
        <f>IFERROR(Q517/N515,"-")</f>
        <v>1.4261668676381253E-2</v>
      </c>
      <c r="S517" s="46">
        <v>66</v>
      </c>
      <c r="T517" s="45">
        <f>IFERROR(S517/O515,"-")</f>
        <v>0.31428571428571428</v>
      </c>
      <c r="U517" s="187">
        <f t="shared" si="216"/>
        <v>30971.333333333332</v>
      </c>
      <c r="V517" s="199">
        <f t="shared" si="240"/>
        <v>2.6881720430107529E-3</v>
      </c>
      <c r="W517" s="371"/>
      <c r="X517" s="371"/>
      <c r="Y517" s="228" t="s">
        <v>151</v>
      </c>
      <c r="Z517" s="46">
        <v>2281260</v>
      </c>
      <c r="AA517" s="45">
        <f>IFERROR(Z517/W515,"-")</f>
        <v>2.3154076317530945E-2</v>
      </c>
      <c r="AB517" s="46">
        <v>39</v>
      </c>
      <c r="AC517" s="45">
        <f>IFERROR(AB517/X515,"-")</f>
        <v>0.30708661417322836</v>
      </c>
      <c r="AD517" s="187">
        <f t="shared" si="217"/>
        <v>58493.846153846156</v>
      </c>
      <c r="AE517" s="199">
        <f t="shared" si="241"/>
        <v>1.5884652981427176E-3</v>
      </c>
      <c r="AF517" s="371"/>
      <c r="AG517" s="371"/>
      <c r="AH517" s="228" t="s">
        <v>151</v>
      </c>
      <c r="AI517" s="46">
        <v>1456284</v>
      </c>
      <c r="AJ517" s="45">
        <f>IFERROR(AI517/AF515,"-")</f>
        <v>1.0259762310194426E-2</v>
      </c>
      <c r="AK517" s="46">
        <v>56</v>
      </c>
      <c r="AL517" s="45">
        <f>IFERROR(AK517/AG515,"-")</f>
        <v>0.27860696517412936</v>
      </c>
      <c r="AM517" s="187">
        <f t="shared" si="218"/>
        <v>26005.071428571428</v>
      </c>
      <c r="AN517" s="199">
        <f t="shared" si="242"/>
        <v>2.2808732486151841E-3</v>
      </c>
      <c r="AO517" s="371"/>
      <c r="AP517" s="401"/>
      <c r="AQ517" s="228" t="s">
        <v>151</v>
      </c>
      <c r="AR517" s="46">
        <f t="shared" si="238"/>
        <v>22819270</v>
      </c>
      <c r="AS517" s="45">
        <f>IFERROR(AR517/AO515,"-")</f>
        <v>1.971102897151825E-2</v>
      </c>
      <c r="AT517" s="46">
        <f t="shared" ref="AT517:AT580" si="244">SUM(J517,S517,AB517,AK517)</f>
        <v>535</v>
      </c>
      <c r="AU517" s="45">
        <f>IFERROR(AT517/AP515,"-")</f>
        <v>0.28366914103923646</v>
      </c>
      <c r="AV517" s="187">
        <f t="shared" si="219"/>
        <v>42652.84112149533</v>
      </c>
      <c r="AW517" s="199">
        <f t="shared" si="243"/>
        <v>2.179048550016292E-2</v>
      </c>
      <c r="AX517" s="217"/>
      <c r="BE517" s="277"/>
      <c r="BG517" s="142"/>
      <c r="BH517" s="264"/>
    </row>
    <row r="518" spans="2:60" s="20" customFormat="1">
      <c r="B518" s="381"/>
      <c r="C518" s="383"/>
      <c r="D518" s="383"/>
      <c r="E518" s="371"/>
      <c r="F518" s="371"/>
      <c r="G518" s="228" t="s">
        <v>152</v>
      </c>
      <c r="H518" s="46">
        <v>5868999</v>
      </c>
      <c r="I518" s="45">
        <f>IFERROR(H518/E515,"-")</f>
        <v>7.5837134731198859E-3</v>
      </c>
      <c r="J518" s="46">
        <v>64</v>
      </c>
      <c r="K518" s="45">
        <f>IFERROR(J518/F515,"-")</f>
        <v>4.7477744807121663E-2</v>
      </c>
      <c r="L518" s="187">
        <f t="shared" ref="L518:L581" si="245">IFERROR(H518/J518,"-")</f>
        <v>91703.109375</v>
      </c>
      <c r="M518" s="199">
        <f t="shared" si="239"/>
        <v>2.606712284131639E-3</v>
      </c>
      <c r="N518" s="371"/>
      <c r="O518" s="371"/>
      <c r="P518" s="228" t="s">
        <v>152</v>
      </c>
      <c r="Q518" s="46">
        <v>104623</v>
      </c>
      <c r="R518" s="45">
        <f>IFERROR(Q518/N515,"-")</f>
        <v>7.2995094287045287E-4</v>
      </c>
      <c r="S518" s="46">
        <v>12</v>
      </c>
      <c r="T518" s="45">
        <f>IFERROR(S518/O515,"-")</f>
        <v>5.7142857142857141E-2</v>
      </c>
      <c r="U518" s="187">
        <f t="shared" ref="U518:U581" si="246">IFERROR(Q518/S518,"-")</f>
        <v>8718.5833333333339</v>
      </c>
      <c r="V518" s="199">
        <f t="shared" si="240"/>
        <v>4.8875855327468231E-4</v>
      </c>
      <c r="W518" s="371"/>
      <c r="X518" s="371"/>
      <c r="Y518" s="228" t="s">
        <v>152</v>
      </c>
      <c r="Z518" s="46">
        <v>270857</v>
      </c>
      <c r="AA518" s="45">
        <f>IFERROR(Z518/W515,"-")</f>
        <v>2.7491139322731646E-3</v>
      </c>
      <c r="AB518" s="46">
        <v>7</v>
      </c>
      <c r="AC518" s="45">
        <f>IFERROR(AB518/X515,"-")</f>
        <v>5.5118110236220472E-2</v>
      </c>
      <c r="AD518" s="187">
        <f t="shared" ref="AD518:AD581" si="247">IFERROR(Z518/AB518,"-")</f>
        <v>38693.857142857145</v>
      </c>
      <c r="AE518" s="199">
        <f t="shared" si="241"/>
        <v>2.8510915607689801E-4</v>
      </c>
      <c r="AF518" s="371"/>
      <c r="AG518" s="371"/>
      <c r="AH518" s="228" t="s">
        <v>152</v>
      </c>
      <c r="AI518" s="46">
        <v>119805</v>
      </c>
      <c r="AJ518" s="45">
        <f>IFERROR(AI518/AF515,"-")</f>
        <v>8.4404609511114811E-4</v>
      </c>
      <c r="AK518" s="46">
        <v>10</v>
      </c>
      <c r="AL518" s="45">
        <f>IFERROR(AK518/AG515,"-")</f>
        <v>4.975124378109453E-2</v>
      </c>
      <c r="AM518" s="187">
        <f t="shared" ref="AM518:AM581" si="248">IFERROR(AI518/AK518,"-")</f>
        <v>11980.5</v>
      </c>
      <c r="AN518" s="199">
        <f t="shared" si="242"/>
        <v>4.0729879439556859E-4</v>
      </c>
      <c r="AO518" s="371"/>
      <c r="AP518" s="401"/>
      <c r="AQ518" s="228" t="s">
        <v>152</v>
      </c>
      <c r="AR518" s="46">
        <f t="shared" si="238"/>
        <v>6364284</v>
      </c>
      <c r="AS518" s="45">
        <f>IFERROR(AR518/AO515,"-")</f>
        <v>5.497396994161954E-3</v>
      </c>
      <c r="AT518" s="46">
        <f t="shared" si="244"/>
        <v>93</v>
      </c>
      <c r="AU518" s="45">
        <f>IFERROR(AT518/AP515,"-")</f>
        <v>4.9310710498409335E-2</v>
      </c>
      <c r="AV518" s="187">
        <f t="shared" ref="AV518:AV581" si="249">IFERROR(AR518/AT518,"-")</f>
        <v>68433.161290322576</v>
      </c>
      <c r="AW518" s="199">
        <f t="shared" si="243"/>
        <v>3.787878787878788E-3</v>
      </c>
      <c r="AX518" s="217"/>
      <c r="BE518" s="277"/>
      <c r="BG518" s="142"/>
      <c r="BH518" s="264"/>
    </row>
    <row r="519" spans="2:60" s="20" customFormat="1">
      <c r="B519" s="381"/>
      <c r="C519" s="383"/>
      <c r="D519" s="383"/>
      <c r="E519" s="371"/>
      <c r="F519" s="371"/>
      <c r="G519" s="228" t="s">
        <v>153</v>
      </c>
      <c r="H519" s="46">
        <v>16498232</v>
      </c>
      <c r="I519" s="45">
        <f>IFERROR(H519/E515,"-")</f>
        <v>2.1318433399129498E-2</v>
      </c>
      <c r="J519" s="46">
        <v>405</v>
      </c>
      <c r="K519" s="45">
        <f>IFERROR(J519/F515,"-")</f>
        <v>0.30044510385756679</v>
      </c>
      <c r="L519" s="187">
        <f t="shared" si="245"/>
        <v>40736.375308641975</v>
      </c>
      <c r="M519" s="199">
        <f t="shared" si="239"/>
        <v>1.6495601173020527E-2</v>
      </c>
      <c r="N519" s="371"/>
      <c r="O519" s="371"/>
      <c r="P519" s="228" t="s">
        <v>153</v>
      </c>
      <c r="Q519" s="46">
        <v>1569860</v>
      </c>
      <c r="R519" s="45">
        <f>IFERROR(Q519/N515,"-")</f>
        <v>1.0952857279705316E-2</v>
      </c>
      <c r="S519" s="46">
        <v>74</v>
      </c>
      <c r="T519" s="45">
        <f>IFERROR(S519/O515,"-")</f>
        <v>0.35238095238095241</v>
      </c>
      <c r="U519" s="187">
        <f t="shared" si="246"/>
        <v>21214.324324324323</v>
      </c>
      <c r="V519" s="199">
        <f t="shared" si="240"/>
        <v>3.0140110785272078E-3</v>
      </c>
      <c r="W519" s="371"/>
      <c r="X519" s="371"/>
      <c r="Y519" s="228" t="s">
        <v>153</v>
      </c>
      <c r="Z519" s="46">
        <v>1732973</v>
      </c>
      <c r="AA519" s="45">
        <f>IFERROR(Z519/W515,"-")</f>
        <v>1.7589134556438353E-2</v>
      </c>
      <c r="AB519" s="46">
        <v>43</v>
      </c>
      <c r="AC519" s="45">
        <f>IFERROR(AB519/X515,"-")</f>
        <v>0.33858267716535434</v>
      </c>
      <c r="AD519" s="187">
        <f t="shared" si="247"/>
        <v>40301.697674418603</v>
      </c>
      <c r="AE519" s="199">
        <f t="shared" si="241"/>
        <v>1.751384815900945E-3</v>
      </c>
      <c r="AF519" s="371"/>
      <c r="AG519" s="371"/>
      <c r="AH519" s="228" t="s">
        <v>153</v>
      </c>
      <c r="AI519" s="46">
        <v>2224529</v>
      </c>
      <c r="AJ519" s="45">
        <f>IFERROR(AI519/AF515,"-")</f>
        <v>1.5672175751525453E-2</v>
      </c>
      <c r="AK519" s="46">
        <v>84</v>
      </c>
      <c r="AL519" s="45">
        <f>IFERROR(AK519/AG515,"-")</f>
        <v>0.41791044776119401</v>
      </c>
      <c r="AM519" s="187">
        <f t="shared" si="248"/>
        <v>26482.488095238095</v>
      </c>
      <c r="AN519" s="199">
        <f t="shared" si="242"/>
        <v>3.4213098729227761E-3</v>
      </c>
      <c r="AO519" s="371"/>
      <c r="AP519" s="401"/>
      <c r="AQ519" s="228" t="s">
        <v>153</v>
      </c>
      <c r="AR519" s="46">
        <f t="shared" si="238"/>
        <v>22025594</v>
      </c>
      <c r="AS519" s="45">
        <f>IFERROR(AR519/AO515,"-")</f>
        <v>1.9025460562450004E-2</v>
      </c>
      <c r="AT519" s="46">
        <f t="shared" si="244"/>
        <v>606</v>
      </c>
      <c r="AU519" s="45">
        <f>IFERROR(AT519/AP515,"-")</f>
        <v>0.3213149522799576</v>
      </c>
      <c r="AV519" s="187">
        <f t="shared" si="249"/>
        <v>36345.864686468645</v>
      </c>
      <c r="AW519" s="199">
        <f t="shared" si="243"/>
        <v>2.4682306940371455E-2</v>
      </c>
      <c r="AX519" s="217"/>
      <c r="BE519" s="277"/>
      <c r="BG519" s="142"/>
      <c r="BH519" s="264"/>
    </row>
    <row r="520" spans="2:60" s="20" customFormat="1">
      <c r="B520" s="381"/>
      <c r="C520" s="383"/>
      <c r="D520" s="383"/>
      <c r="E520" s="371"/>
      <c r="F520" s="371"/>
      <c r="G520" s="228" t="s">
        <v>154</v>
      </c>
      <c r="H520" s="46">
        <v>29659993</v>
      </c>
      <c r="I520" s="45">
        <f>IFERROR(H520/E515,"-")</f>
        <v>3.8325596669336881E-2</v>
      </c>
      <c r="J520" s="46">
        <v>486</v>
      </c>
      <c r="K520" s="45">
        <f>IFERROR(J520/F515,"-")</f>
        <v>0.36053412462908013</v>
      </c>
      <c r="L520" s="187">
        <f t="shared" si="245"/>
        <v>61028.792181069955</v>
      </c>
      <c r="M520" s="199">
        <f t="shared" si="239"/>
        <v>1.9794721407624633E-2</v>
      </c>
      <c r="N520" s="371"/>
      <c r="O520" s="371"/>
      <c r="P520" s="228" t="s">
        <v>154</v>
      </c>
      <c r="Q520" s="46">
        <v>4907990</v>
      </c>
      <c r="R520" s="45">
        <f>IFERROR(Q520/N515,"-")</f>
        <v>3.4242871338986208E-2</v>
      </c>
      <c r="S520" s="46">
        <v>80</v>
      </c>
      <c r="T520" s="45">
        <f>IFERROR(S520/O515,"-")</f>
        <v>0.38095238095238093</v>
      </c>
      <c r="U520" s="187">
        <f t="shared" si="246"/>
        <v>61349.875</v>
      </c>
      <c r="V520" s="199">
        <f t="shared" si="240"/>
        <v>3.2583903551645487E-3</v>
      </c>
      <c r="W520" s="371"/>
      <c r="X520" s="371"/>
      <c r="Y520" s="228" t="s">
        <v>154</v>
      </c>
      <c r="Z520" s="46">
        <v>2289819</v>
      </c>
      <c r="AA520" s="45">
        <f>IFERROR(Z520/W515,"-")</f>
        <v>2.3240947493636147E-2</v>
      </c>
      <c r="AB520" s="46">
        <v>42</v>
      </c>
      <c r="AC520" s="45">
        <f>IFERROR(AB520/X515,"-")</f>
        <v>0.33070866141732286</v>
      </c>
      <c r="AD520" s="187">
        <f t="shared" si="247"/>
        <v>54519.5</v>
      </c>
      <c r="AE520" s="199">
        <f t="shared" si="241"/>
        <v>1.7106549364613881E-3</v>
      </c>
      <c r="AF520" s="371"/>
      <c r="AG520" s="371"/>
      <c r="AH520" s="228" t="s">
        <v>154</v>
      </c>
      <c r="AI520" s="46">
        <v>4891572</v>
      </c>
      <c r="AJ520" s="45">
        <f>IFERROR(AI520/AF515,"-")</f>
        <v>3.4461936025666946E-2</v>
      </c>
      <c r="AK520" s="46">
        <v>74</v>
      </c>
      <c r="AL520" s="45">
        <f>IFERROR(AK520/AG515,"-")</f>
        <v>0.36815920398009949</v>
      </c>
      <c r="AM520" s="187">
        <f t="shared" si="248"/>
        <v>66102.32432432432</v>
      </c>
      <c r="AN520" s="199">
        <f t="shared" si="242"/>
        <v>3.0140110785272078E-3</v>
      </c>
      <c r="AO520" s="371"/>
      <c r="AP520" s="401"/>
      <c r="AQ520" s="228" t="s">
        <v>154</v>
      </c>
      <c r="AR520" s="46">
        <f t="shared" si="238"/>
        <v>41749374</v>
      </c>
      <c r="AS520" s="45">
        <f>IFERROR(AR520/AO515,"-")</f>
        <v>3.6062640060648334E-2</v>
      </c>
      <c r="AT520" s="46">
        <f t="shared" si="244"/>
        <v>682</v>
      </c>
      <c r="AU520" s="45">
        <f>IFERROR(AT520/AP515,"-")</f>
        <v>0.36161187698833508</v>
      </c>
      <c r="AV520" s="187">
        <f t="shared" si="249"/>
        <v>61216.090909090912</v>
      </c>
      <c r="AW520" s="199">
        <f t="shared" si="243"/>
        <v>2.7777777777777776E-2</v>
      </c>
      <c r="AX520" s="217"/>
      <c r="BE520" s="277"/>
      <c r="BG520" s="142"/>
      <c r="BH520" s="264"/>
    </row>
    <row r="521" spans="2:60" s="20" customFormat="1">
      <c r="B521" s="381"/>
      <c r="C521" s="383"/>
      <c r="D521" s="383"/>
      <c r="E521" s="371"/>
      <c r="F521" s="371"/>
      <c r="G521" s="228" t="s">
        <v>155</v>
      </c>
      <c r="H521" s="46">
        <v>16145605</v>
      </c>
      <c r="I521" s="45">
        <f>IFERROR(H521/E515,"-")</f>
        <v>2.0862781228991826E-2</v>
      </c>
      <c r="J521" s="46">
        <v>107</v>
      </c>
      <c r="K521" s="45">
        <f>IFERROR(J521/F515,"-")</f>
        <v>7.9376854599406535E-2</v>
      </c>
      <c r="L521" s="187">
        <f t="shared" si="245"/>
        <v>150893.50467289719</v>
      </c>
      <c r="M521" s="199">
        <f t="shared" si="239"/>
        <v>4.3580971000325838E-3</v>
      </c>
      <c r="N521" s="371"/>
      <c r="O521" s="371"/>
      <c r="P521" s="228" t="s">
        <v>155</v>
      </c>
      <c r="Q521" s="46">
        <v>7141022</v>
      </c>
      <c r="R521" s="45">
        <f>IFERROR(Q521/N515,"-")</f>
        <v>4.9822656031261264E-2</v>
      </c>
      <c r="S521" s="46">
        <v>20</v>
      </c>
      <c r="T521" s="45">
        <f>IFERROR(S521/O515,"-")</f>
        <v>9.5238095238095233E-2</v>
      </c>
      <c r="U521" s="187">
        <f t="shared" si="246"/>
        <v>357051.1</v>
      </c>
      <c r="V521" s="199">
        <f t="shared" si="240"/>
        <v>8.1459758879113718E-4</v>
      </c>
      <c r="W521" s="371"/>
      <c r="X521" s="371"/>
      <c r="Y521" s="228" t="s">
        <v>155</v>
      </c>
      <c r="Z521" s="46">
        <v>124450</v>
      </c>
      <c r="AA521" s="45">
        <f>IFERROR(Z521/W515,"-")</f>
        <v>1.2631286209010488E-3</v>
      </c>
      <c r="AB521" s="46">
        <v>8</v>
      </c>
      <c r="AC521" s="45">
        <f>IFERROR(AB521/X515,"-")</f>
        <v>6.2992125984251968E-2</v>
      </c>
      <c r="AD521" s="187">
        <f t="shared" si="247"/>
        <v>15556.25</v>
      </c>
      <c r="AE521" s="199">
        <f t="shared" si="241"/>
        <v>3.2583903551645487E-4</v>
      </c>
      <c r="AF521" s="371"/>
      <c r="AG521" s="371"/>
      <c r="AH521" s="228" t="s">
        <v>155</v>
      </c>
      <c r="AI521" s="46">
        <v>4132185</v>
      </c>
      <c r="AJ521" s="45">
        <f>IFERROR(AI521/AF515,"-")</f>
        <v>2.9111928663468629E-2</v>
      </c>
      <c r="AK521" s="46">
        <v>23</v>
      </c>
      <c r="AL521" s="45">
        <f>IFERROR(AK521/AG515,"-")</f>
        <v>0.11442786069651742</v>
      </c>
      <c r="AM521" s="187">
        <f t="shared" si="248"/>
        <v>179660.21739130435</v>
      </c>
      <c r="AN521" s="199">
        <f t="shared" si="242"/>
        <v>9.3678722710980775E-4</v>
      </c>
      <c r="AO521" s="371"/>
      <c r="AP521" s="401"/>
      <c r="AQ521" s="228" t="s">
        <v>155</v>
      </c>
      <c r="AR521" s="46">
        <f t="shared" si="238"/>
        <v>27543262</v>
      </c>
      <c r="AS521" s="45">
        <f>IFERROR(AR521/AO515,"-")</f>
        <v>2.3791560170510175E-2</v>
      </c>
      <c r="AT521" s="46">
        <f t="shared" si="244"/>
        <v>158</v>
      </c>
      <c r="AU521" s="45">
        <f>IFERROR(AT521/AP515,"-")</f>
        <v>8.3775185577942737E-2</v>
      </c>
      <c r="AV521" s="187">
        <f t="shared" si="249"/>
        <v>174324.44303797468</v>
      </c>
      <c r="AW521" s="199">
        <f t="shared" si="243"/>
        <v>6.4353209514499835E-3</v>
      </c>
      <c r="AX521" s="217"/>
      <c r="BE521" s="277"/>
      <c r="BG521" s="142"/>
      <c r="BH521" s="264"/>
    </row>
    <row r="522" spans="2:60" s="20" customFormat="1">
      <c r="B522" s="381"/>
      <c r="C522" s="383"/>
      <c r="D522" s="383"/>
      <c r="E522" s="371"/>
      <c r="F522" s="371"/>
      <c r="G522" s="228" t="s">
        <v>165</v>
      </c>
      <c r="H522" s="46">
        <v>0</v>
      </c>
      <c r="I522" s="45">
        <f>IFERROR(H522/E515,"-")</f>
        <v>0</v>
      </c>
      <c r="J522" s="46">
        <v>0</v>
      </c>
      <c r="K522" s="45">
        <f>IFERROR(J522/F515,"-")</f>
        <v>0</v>
      </c>
      <c r="L522" s="187" t="str">
        <f t="shared" si="245"/>
        <v>-</v>
      </c>
      <c r="M522" s="199">
        <f t="shared" si="239"/>
        <v>0</v>
      </c>
      <c r="N522" s="371"/>
      <c r="O522" s="371"/>
      <c r="P522" s="228" t="s">
        <v>165</v>
      </c>
      <c r="Q522" s="46">
        <v>0</v>
      </c>
      <c r="R522" s="45">
        <f>IFERROR(Q522/N515,"-")</f>
        <v>0</v>
      </c>
      <c r="S522" s="46">
        <v>0</v>
      </c>
      <c r="T522" s="45">
        <f>IFERROR(S522/O515,"-")</f>
        <v>0</v>
      </c>
      <c r="U522" s="187" t="str">
        <f t="shared" si="246"/>
        <v>-</v>
      </c>
      <c r="V522" s="199">
        <f t="shared" si="240"/>
        <v>0</v>
      </c>
      <c r="W522" s="371"/>
      <c r="X522" s="371"/>
      <c r="Y522" s="228" t="s">
        <v>165</v>
      </c>
      <c r="Z522" s="46">
        <v>740</v>
      </c>
      <c r="AA522" s="45">
        <f>IFERROR(Z522/W515,"-")</f>
        <v>7.5107688185357656E-6</v>
      </c>
      <c r="AB522" s="46">
        <v>1</v>
      </c>
      <c r="AC522" s="45">
        <f>IFERROR(AB522/X515,"-")</f>
        <v>7.874015748031496E-3</v>
      </c>
      <c r="AD522" s="187">
        <f t="shared" si="247"/>
        <v>740</v>
      </c>
      <c r="AE522" s="199">
        <f t="shared" si="241"/>
        <v>4.0729879439556859E-5</v>
      </c>
      <c r="AF522" s="371"/>
      <c r="AG522" s="371"/>
      <c r="AH522" s="228" t="s">
        <v>165</v>
      </c>
      <c r="AI522" s="46">
        <v>0</v>
      </c>
      <c r="AJ522" s="45">
        <f>IFERROR(AI522/AF515,"-")</f>
        <v>0</v>
      </c>
      <c r="AK522" s="46">
        <v>0</v>
      </c>
      <c r="AL522" s="45">
        <f>IFERROR(AK522/AG515,"-")</f>
        <v>0</v>
      </c>
      <c r="AM522" s="187" t="str">
        <f t="shared" si="248"/>
        <v>-</v>
      </c>
      <c r="AN522" s="199">
        <f t="shared" si="242"/>
        <v>0</v>
      </c>
      <c r="AO522" s="371"/>
      <c r="AP522" s="401"/>
      <c r="AQ522" s="228" t="s">
        <v>165</v>
      </c>
      <c r="AR522" s="46">
        <f t="shared" si="238"/>
        <v>740</v>
      </c>
      <c r="AS522" s="45">
        <f>IFERROR(AR522/AO515,"-")</f>
        <v>6.3920368350624298E-7</v>
      </c>
      <c r="AT522" s="46">
        <f t="shared" si="244"/>
        <v>1</v>
      </c>
      <c r="AU522" s="45">
        <f>IFERROR(AT522/AP515,"-")</f>
        <v>5.3022269353128319E-4</v>
      </c>
      <c r="AV522" s="187">
        <f t="shared" si="249"/>
        <v>740</v>
      </c>
      <c r="AW522" s="199">
        <f t="shared" si="243"/>
        <v>4.0729879439556859E-5</v>
      </c>
      <c r="AX522" s="217"/>
      <c r="BE522" s="277"/>
      <c r="BG522" s="142"/>
      <c r="BH522" s="264"/>
    </row>
    <row r="523" spans="2:60" s="20" customFormat="1">
      <c r="B523" s="381"/>
      <c r="C523" s="383"/>
      <c r="D523" s="383"/>
      <c r="E523" s="371"/>
      <c r="F523" s="371"/>
      <c r="G523" s="228" t="s">
        <v>156</v>
      </c>
      <c r="H523" s="46">
        <v>336424</v>
      </c>
      <c r="I523" s="45">
        <f>IFERROR(H523/E515,"-")</f>
        <v>4.3471522511434818E-4</v>
      </c>
      <c r="J523" s="46">
        <v>14</v>
      </c>
      <c r="K523" s="45">
        <f>IFERROR(J523/F515,"-")</f>
        <v>1.0385756676557863E-2</v>
      </c>
      <c r="L523" s="187">
        <f t="shared" si="245"/>
        <v>24030.285714285714</v>
      </c>
      <c r="M523" s="199">
        <f t="shared" si="239"/>
        <v>5.7021831215379602E-4</v>
      </c>
      <c r="N523" s="371"/>
      <c r="O523" s="371"/>
      <c r="P523" s="228" t="s">
        <v>156</v>
      </c>
      <c r="Q523" s="46">
        <v>10491</v>
      </c>
      <c r="R523" s="45">
        <f>IFERROR(Q523/N515,"-")</f>
        <v>7.3195333164351257E-5</v>
      </c>
      <c r="S523" s="46">
        <v>1</v>
      </c>
      <c r="T523" s="45">
        <f>IFERROR(S523/O515,"-")</f>
        <v>4.7619047619047623E-3</v>
      </c>
      <c r="U523" s="187">
        <f t="shared" si="246"/>
        <v>10491</v>
      </c>
      <c r="V523" s="199">
        <f t="shared" si="240"/>
        <v>4.0729879439556859E-5</v>
      </c>
      <c r="W523" s="371"/>
      <c r="X523" s="371"/>
      <c r="Y523" s="228" t="s">
        <v>156</v>
      </c>
      <c r="Z523" s="46">
        <v>12929</v>
      </c>
      <c r="AA523" s="45">
        <f>IFERROR(Z523/W515,"-")</f>
        <v>1.3122531088493095E-4</v>
      </c>
      <c r="AB523" s="46">
        <v>1</v>
      </c>
      <c r="AC523" s="45">
        <f>IFERROR(AB523/X515,"-")</f>
        <v>7.874015748031496E-3</v>
      </c>
      <c r="AD523" s="187">
        <f t="shared" si="247"/>
        <v>12929</v>
      </c>
      <c r="AE523" s="199">
        <f t="shared" si="241"/>
        <v>4.0729879439556859E-5</v>
      </c>
      <c r="AF523" s="371"/>
      <c r="AG523" s="371"/>
      <c r="AH523" s="228" t="s">
        <v>156</v>
      </c>
      <c r="AI523" s="46">
        <v>7500</v>
      </c>
      <c r="AJ523" s="45">
        <f>IFERROR(AI523/AF515,"-")</f>
        <v>5.28387439032896E-5</v>
      </c>
      <c r="AK523" s="46">
        <v>1</v>
      </c>
      <c r="AL523" s="45">
        <f>IFERROR(AK523/AG515,"-")</f>
        <v>4.9751243781094526E-3</v>
      </c>
      <c r="AM523" s="187">
        <f t="shared" si="248"/>
        <v>7500</v>
      </c>
      <c r="AN523" s="199">
        <f t="shared" si="242"/>
        <v>4.0729879439556859E-5</v>
      </c>
      <c r="AO523" s="371"/>
      <c r="AP523" s="401"/>
      <c r="AQ523" s="228" t="s">
        <v>156</v>
      </c>
      <c r="AR523" s="46">
        <f t="shared" si="238"/>
        <v>367344</v>
      </c>
      <c r="AS523" s="45">
        <f>IFERROR(AR523/AO515,"-")</f>
        <v>3.1730761880259094E-4</v>
      </c>
      <c r="AT523" s="46">
        <f t="shared" si="244"/>
        <v>17</v>
      </c>
      <c r="AU523" s="45">
        <f>IFERROR(AT523/AP515,"-")</f>
        <v>9.0137857900318141E-3</v>
      </c>
      <c r="AV523" s="187">
        <f t="shared" si="249"/>
        <v>21608.470588235294</v>
      </c>
      <c r="AW523" s="199">
        <f t="shared" si="243"/>
        <v>6.924079504724666E-4</v>
      </c>
      <c r="AX523" s="217"/>
      <c r="BE523" s="277"/>
      <c r="BG523" s="142"/>
      <c r="BH523" s="264"/>
    </row>
    <row r="524" spans="2:60" s="20" customFormat="1">
      <c r="B524" s="381"/>
      <c r="C524" s="383"/>
      <c r="D524" s="383"/>
      <c r="E524" s="371"/>
      <c r="F524" s="371"/>
      <c r="G524" s="228" t="s">
        <v>157</v>
      </c>
      <c r="H524" s="46">
        <v>724715</v>
      </c>
      <c r="I524" s="45">
        <f>IFERROR(H524/E515,"-")</f>
        <v>9.3645115796954091E-4</v>
      </c>
      <c r="J524" s="46">
        <v>50</v>
      </c>
      <c r="K524" s="45">
        <f>IFERROR(J524/F515,"-")</f>
        <v>3.7091988130563795E-2</v>
      </c>
      <c r="L524" s="187">
        <f t="shared" si="245"/>
        <v>14494.3</v>
      </c>
      <c r="M524" s="199">
        <f t="shared" si="239"/>
        <v>2.0364939719778432E-3</v>
      </c>
      <c r="N524" s="371"/>
      <c r="O524" s="371"/>
      <c r="P524" s="228" t="s">
        <v>157</v>
      </c>
      <c r="Q524" s="46">
        <v>40821</v>
      </c>
      <c r="R524" s="45">
        <f>IFERROR(Q524/N515,"-")</f>
        <v>2.8480666238699673E-4</v>
      </c>
      <c r="S524" s="46">
        <v>9</v>
      </c>
      <c r="T524" s="45">
        <f>IFERROR(S524/O515,"-")</f>
        <v>4.2857142857142858E-2</v>
      </c>
      <c r="U524" s="187">
        <f t="shared" si="246"/>
        <v>4535.666666666667</v>
      </c>
      <c r="V524" s="199">
        <f t="shared" si="240"/>
        <v>3.6656891495601173E-4</v>
      </c>
      <c r="W524" s="371"/>
      <c r="X524" s="371"/>
      <c r="Y524" s="228" t="s">
        <v>157</v>
      </c>
      <c r="Z524" s="46">
        <v>119115</v>
      </c>
      <c r="AA524" s="45">
        <f>IFERROR(Z524/W515,"-")</f>
        <v>1.2089800375944429E-3</v>
      </c>
      <c r="AB524" s="46">
        <v>7</v>
      </c>
      <c r="AC524" s="45">
        <f>IFERROR(AB524/X515,"-")</f>
        <v>5.5118110236220472E-2</v>
      </c>
      <c r="AD524" s="187">
        <f t="shared" si="247"/>
        <v>17016.428571428572</v>
      </c>
      <c r="AE524" s="199">
        <f t="shared" si="241"/>
        <v>2.8510915607689801E-4</v>
      </c>
      <c r="AF524" s="371"/>
      <c r="AG524" s="371"/>
      <c r="AH524" s="228" t="s">
        <v>157</v>
      </c>
      <c r="AI524" s="46">
        <v>90541</v>
      </c>
      <c r="AJ524" s="45">
        <f>IFERROR(AI524/AF515,"-")</f>
        <v>6.3787636156636583E-4</v>
      </c>
      <c r="AK524" s="46">
        <v>15</v>
      </c>
      <c r="AL524" s="45">
        <f>IFERROR(AK524/AG515,"-")</f>
        <v>7.4626865671641784E-2</v>
      </c>
      <c r="AM524" s="187">
        <f t="shared" si="248"/>
        <v>6036.0666666666666</v>
      </c>
      <c r="AN524" s="199">
        <f t="shared" si="242"/>
        <v>6.1094819159335288E-4</v>
      </c>
      <c r="AO524" s="371"/>
      <c r="AP524" s="401"/>
      <c r="AQ524" s="228" t="s">
        <v>157</v>
      </c>
      <c r="AR524" s="46">
        <f t="shared" si="238"/>
        <v>975192</v>
      </c>
      <c r="AS524" s="45">
        <f>IFERROR(AR524/AO515,"-")</f>
        <v>8.4235988989975685E-4</v>
      </c>
      <c r="AT524" s="46">
        <f t="shared" si="244"/>
        <v>81</v>
      </c>
      <c r="AU524" s="45">
        <f>IFERROR(AT524/AP515,"-")</f>
        <v>4.2948038176033931E-2</v>
      </c>
      <c r="AV524" s="187">
        <f t="shared" si="249"/>
        <v>12039.407407407407</v>
      </c>
      <c r="AW524" s="199">
        <f t="shared" si="243"/>
        <v>3.2991202346041057E-3</v>
      </c>
      <c r="AX524" s="217"/>
      <c r="BE524" s="277"/>
      <c r="BG524" s="142"/>
      <c r="BH524" s="264"/>
    </row>
    <row r="525" spans="2:60" s="20" customFormat="1">
      <c r="B525" s="381"/>
      <c r="C525" s="383"/>
      <c r="D525" s="383"/>
      <c r="E525" s="371"/>
      <c r="F525" s="371"/>
      <c r="G525" s="228" t="s">
        <v>158</v>
      </c>
      <c r="H525" s="46">
        <v>87277</v>
      </c>
      <c r="I525" s="45">
        <f>IFERROR(H525/E515,"-")</f>
        <v>1.1277626061846053E-4</v>
      </c>
      <c r="J525" s="46">
        <v>7</v>
      </c>
      <c r="K525" s="45">
        <f>IFERROR(J525/F515,"-")</f>
        <v>5.1928783382789315E-3</v>
      </c>
      <c r="L525" s="187">
        <f t="shared" si="245"/>
        <v>12468.142857142857</v>
      </c>
      <c r="M525" s="199">
        <f t="shared" si="239"/>
        <v>2.8510915607689801E-4</v>
      </c>
      <c r="N525" s="371"/>
      <c r="O525" s="371"/>
      <c r="P525" s="228" t="s">
        <v>158</v>
      </c>
      <c r="Q525" s="46">
        <v>0</v>
      </c>
      <c r="R525" s="45">
        <f>IFERROR(Q525/N515,"-")</f>
        <v>0</v>
      </c>
      <c r="S525" s="46">
        <v>0</v>
      </c>
      <c r="T525" s="45">
        <f>IFERROR(S525/O515,"-")</f>
        <v>0</v>
      </c>
      <c r="U525" s="187" t="str">
        <f t="shared" si="246"/>
        <v>-</v>
      </c>
      <c r="V525" s="199">
        <f t="shared" si="240"/>
        <v>0</v>
      </c>
      <c r="W525" s="371"/>
      <c r="X525" s="371"/>
      <c r="Y525" s="228" t="s">
        <v>158</v>
      </c>
      <c r="Z525" s="46">
        <v>2276</v>
      </c>
      <c r="AA525" s="45">
        <f>IFERROR(Z525/W515,"-")</f>
        <v>2.3100688960793786E-5</v>
      </c>
      <c r="AB525" s="46">
        <v>1</v>
      </c>
      <c r="AC525" s="45">
        <f>IFERROR(AB525/X515,"-")</f>
        <v>7.874015748031496E-3</v>
      </c>
      <c r="AD525" s="187">
        <f t="shared" si="247"/>
        <v>2276</v>
      </c>
      <c r="AE525" s="199">
        <f t="shared" si="241"/>
        <v>4.0729879439556859E-5</v>
      </c>
      <c r="AF525" s="371"/>
      <c r="AG525" s="371"/>
      <c r="AH525" s="228" t="s">
        <v>158</v>
      </c>
      <c r="AI525" s="46">
        <v>21476</v>
      </c>
      <c r="AJ525" s="45">
        <f>IFERROR(AI525/AF515,"-")</f>
        <v>1.5130198187560633E-4</v>
      </c>
      <c r="AK525" s="46">
        <v>4</v>
      </c>
      <c r="AL525" s="45">
        <f>IFERROR(AK525/AG515,"-")</f>
        <v>1.9900497512437811E-2</v>
      </c>
      <c r="AM525" s="187">
        <f t="shared" si="248"/>
        <v>5369</v>
      </c>
      <c r="AN525" s="199">
        <f t="shared" si="242"/>
        <v>1.6291951775822744E-4</v>
      </c>
      <c r="AO525" s="371"/>
      <c r="AP525" s="401"/>
      <c r="AQ525" s="228" t="s">
        <v>158</v>
      </c>
      <c r="AR525" s="46">
        <f t="shared" si="238"/>
        <v>111029</v>
      </c>
      <c r="AS525" s="45">
        <f>IFERROR(AR525/AO515,"-")</f>
        <v>9.5905602400019798E-5</v>
      </c>
      <c r="AT525" s="46">
        <f t="shared" si="244"/>
        <v>12</v>
      </c>
      <c r="AU525" s="45">
        <f>IFERROR(AT525/AP515,"-")</f>
        <v>6.3626723223753979E-3</v>
      </c>
      <c r="AV525" s="187">
        <f t="shared" si="249"/>
        <v>9252.4166666666661</v>
      </c>
      <c r="AW525" s="199">
        <f t="shared" si="243"/>
        <v>4.8875855327468231E-4</v>
      </c>
      <c r="AX525" s="217"/>
      <c r="BE525" s="277"/>
      <c r="BG525" s="142"/>
      <c r="BH525" s="264"/>
    </row>
    <row r="526" spans="2:60" s="20" customFormat="1">
      <c r="B526" s="381"/>
      <c r="C526" s="383"/>
      <c r="D526" s="383"/>
      <c r="E526" s="371"/>
      <c r="F526" s="371"/>
      <c r="G526" s="228" t="s">
        <v>159</v>
      </c>
      <c r="H526" s="46">
        <v>571814</v>
      </c>
      <c r="I526" s="45">
        <f>IFERROR(H526/E515,"-")</f>
        <v>7.3887787950186639E-4</v>
      </c>
      <c r="J526" s="46">
        <v>3</v>
      </c>
      <c r="K526" s="45">
        <f>IFERROR(J526/F515,"-")</f>
        <v>2.225519287833828E-3</v>
      </c>
      <c r="L526" s="187">
        <f t="shared" si="245"/>
        <v>190604.66666666666</v>
      </c>
      <c r="M526" s="199">
        <f t="shared" si="239"/>
        <v>1.2218963831867058E-4</v>
      </c>
      <c r="N526" s="371"/>
      <c r="O526" s="371"/>
      <c r="P526" s="228" t="s">
        <v>159</v>
      </c>
      <c r="Q526" s="46">
        <v>5905</v>
      </c>
      <c r="R526" s="45">
        <f>IFERROR(Q526/N515,"-")</f>
        <v>4.119897458159319E-5</v>
      </c>
      <c r="S526" s="46">
        <v>1</v>
      </c>
      <c r="T526" s="45">
        <f>IFERROR(S526/O515,"-")</f>
        <v>4.7619047619047623E-3</v>
      </c>
      <c r="U526" s="187">
        <f t="shared" si="246"/>
        <v>5905</v>
      </c>
      <c r="V526" s="199">
        <f t="shared" si="240"/>
        <v>4.0729879439556859E-5</v>
      </c>
      <c r="W526" s="371"/>
      <c r="X526" s="371"/>
      <c r="Y526" s="228" t="s">
        <v>159</v>
      </c>
      <c r="Z526" s="46">
        <v>0</v>
      </c>
      <c r="AA526" s="45">
        <f>IFERROR(Z526/W515,"-")</f>
        <v>0</v>
      </c>
      <c r="AB526" s="46">
        <v>0</v>
      </c>
      <c r="AC526" s="45">
        <f>IFERROR(AB526/X515,"-")</f>
        <v>0</v>
      </c>
      <c r="AD526" s="187" t="str">
        <f t="shared" si="247"/>
        <v>-</v>
      </c>
      <c r="AE526" s="199">
        <f t="shared" si="241"/>
        <v>0</v>
      </c>
      <c r="AF526" s="371"/>
      <c r="AG526" s="371"/>
      <c r="AH526" s="228" t="s">
        <v>159</v>
      </c>
      <c r="AI526" s="46">
        <v>7227</v>
      </c>
      <c r="AJ526" s="45">
        <f>IFERROR(AI526/AF515,"-")</f>
        <v>5.0915413625209858E-5</v>
      </c>
      <c r="AK526" s="46">
        <v>1</v>
      </c>
      <c r="AL526" s="45">
        <f>IFERROR(AK526/AG515,"-")</f>
        <v>4.9751243781094526E-3</v>
      </c>
      <c r="AM526" s="187">
        <f t="shared" si="248"/>
        <v>7227</v>
      </c>
      <c r="AN526" s="199">
        <f t="shared" si="242"/>
        <v>4.0729879439556859E-5</v>
      </c>
      <c r="AO526" s="371"/>
      <c r="AP526" s="401"/>
      <c r="AQ526" s="228" t="s">
        <v>159</v>
      </c>
      <c r="AR526" s="46">
        <f t="shared" si="238"/>
        <v>584946</v>
      </c>
      <c r="AS526" s="45">
        <f>IFERROR(AR526/AO515,"-")</f>
        <v>5.0526978088140915E-4</v>
      </c>
      <c r="AT526" s="46">
        <f t="shared" si="244"/>
        <v>5</v>
      </c>
      <c r="AU526" s="45">
        <f>IFERROR(AT526/AP515,"-")</f>
        <v>2.6511134676564158E-3</v>
      </c>
      <c r="AV526" s="187">
        <f t="shared" si="249"/>
        <v>116989.2</v>
      </c>
      <c r="AW526" s="199">
        <f t="shared" si="243"/>
        <v>2.0364939719778429E-4</v>
      </c>
      <c r="AX526" s="217"/>
      <c r="BE526" s="277"/>
      <c r="BG526" s="142"/>
      <c r="BH526" s="264"/>
    </row>
    <row r="527" spans="2:60" s="20" customFormat="1">
      <c r="B527" s="381"/>
      <c r="C527" s="383"/>
      <c r="D527" s="383"/>
      <c r="E527" s="371"/>
      <c r="F527" s="371"/>
      <c r="G527" s="228" t="s">
        <v>160</v>
      </c>
      <c r="H527" s="46">
        <v>3942112</v>
      </c>
      <c r="I527" s="45">
        <f>IFERROR(H527/E515,"-")</f>
        <v>5.0938580645434727E-3</v>
      </c>
      <c r="J527" s="46">
        <v>138</v>
      </c>
      <c r="K527" s="45">
        <f>IFERROR(J527/F515,"-")</f>
        <v>0.10237388724035608</v>
      </c>
      <c r="L527" s="187">
        <f t="shared" si="245"/>
        <v>28566.028985507248</v>
      </c>
      <c r="M527" s="199">
        <f t="shared" si="239"/>
        <v>5.6207233626588467E-3</v>
      </c>
      <c r="N527" s="371"/>
      <c r="O527" s="371"/>
      <c r="P527" s="228" t="s">
        <v>160</v>
      </c>
      <c r="Q527" s="46">
        <v>1372351</v>
      </c>
      <c r="R527" s="45">
        <f>IFERROR(Q527/N515,"-")</f>
        <v>9.5748440247288742E-3</v>
      </c>
      <c r="S527" s="46">
        <v>22</v>
      </c>
      <c r="T527" s="45">
        <f>IFERROR(S527/O515,"-")</f>
        <v>0.10476190476190476</v>
      </c>
      <c r="U527" s="187">
        <f t="shared" si="246"/>
        <v>62379.590909090912</v>
      </c>
      <c r="V527" s="199">
        <f t="shared" si="240"/>
        <v>8.960573476702509E-4</v>
      </c>
      <c r="W527" s="371"/>
      <c r="X527" s="371"/>
      <c r="Y527" s="228" t="s">
        <v>160</v>
      </c>
      <c r="Z527" s="46">
        <v>504970</v>
      </c>
      <c r="AA527" s="45">
        <f>IFERROR(Z527/W515,"-")</f>
        <v>5.1252877436432503E-3</v>
      </c>
      <c r="AB527" s="46">
        <v>25</v>
      </c>
      <c r="AC527" s="45">
        <f>IFERROR(AB527/X515,"-")</f>
        <v>0.19685039370078741</v>
      </c>
      <c r="AD527" s="187">
        <f t="shared" si="247"/>
        <v>20198.8</v>
      </c>
      <c r="AE527" s="199">
        <f t="shared" si="241"/>
        <v>1.0182469859889216E-3</v>
      </c>
      <c r="AF527" s="371"/>
      <c r="AG527" s="371"/>
      <c r="AH527" s="228" t="s">
        <v>160</v>
      </c>
      <c r="AI527" s="46">
        <v>2246955</v>
      </c>
      <c r="AJ527" s="45">
        <f>IFERROR(AI527/AF515,"-")</f>
        <v>1.5830170640962146E-2</v>
      </c>
      <c r="AK527" s="46">
        <v>42</v>
      </c>
      <c r="AL527" s="45">
        <f>IFERROR(AK527/AG515,"-")</f>
        <v>0.20895522388059701</v>
      </c>
      <c r="AM527" s="187">
        <f t="shared" si="248"/>
        <v>53498.928571428572</v>
      </c>
      <c r="AN527" s="199">
        <f t="shared" si="242"/>
        <v>1.7106549364613881E-3</v>
      </c>
      <c r="AO527" s="371"/>
      <c r="AP527" s="401"/>
      <c r="AQ527" s="228" t="s">
        <v>160</v>
      </c>
      <c r="AR527" s="46">
        <f t="shared" si="238"/>
        <v>8066388</v>
      </c>
      <c r="AS527" s="45">
        <f>IFERROR(AR527/AO515,"-")</f>
        <v>6.9676553002575086E-3</v>
      </c>
      <c r="AT527" s="46">
        <f t="shared" si="244"/>
        <v>227</v>
      </c>
      <c r="AU527" s="45">
        <f>IFERROR(AT527/AP515,"-")</f>
        <v>0.12036055143160128</v>
      </c>
      <c r="AV527" s="187">
        <f t="shared" si="249"/>
        <v>35534.748898678416</v>
      </c>
      <c r="AW527" s="199">
        <f t="shared" si="243"/>
        <v>9.2456826327794069E-3</v>
      </c>
      <c r="AX527" s="217"/>
      <c r="BE527" s="277"/>
      <c r="BG527" s="142"/>
      <c r="BH527" s="264"/>
    </row>
    <row r="528" spans="2:60" s="20" customFormat="1">
      <c r="B528" s="381"/>
      <c r="C528" s="383"/>
      <c r="D528" s="383"/>
      <c r="E528" s="371"/>
      <c r="F528" s="371"/>
      <c r="G528" s="228" t="s">
        <v>161</v>
      </c>
      <c r="H528" s="46">
        <v>9955456</v>
      </c>
      <c r="I528" s="45">
        <f>IFERROR(H528/E515,"-")</f>
        <v>1.2864089054752302E-2</v>
      </c>
      <c r="J528" s="46">
        <v>82</v>
      </c>
      <c r="K528" s="45">
        <f>IFERROR(J528/F515,"-")</f>
        <v>6.0830860534124627E-2</v>
      </c>
      <c r="L528" s="187">
        <f t="shared" si="245"/>
        <v>121408</v>
      </c>
      <c r="M528" s="199">
        <f t="shared" si="239"/>
        <v>3.3398501140436626E-3</v>
      </c>
      <c r="N528" s="371"/>
      <c r="O528" s="371"/>
      <c r="P528" s="228" t="s">
        <v>161</v>
      </c>
      <c r="Q528" s="46">
        <v>914200</v>
      </c>
      <c r="R528" s="45">
        <f>IFERROR(Q528/N515,"-")</f>
        <v>6.3783408234534284E-3</v>
      </c>
      <c r="S528" s="46">
        <v>17</v>
      </c>
      <c r="T528" s="45">
        <f>IFERROR(S528/O515,"-")</f>
        <v>8.0952380952380956E-2</v>
      </c>
      <c r="U528" s="187">
        <f t="shared" si="246"/>
        <v>53776.470588235294</v>
      </c>
      <c r="V528" s="199">
        <f t="shared" si="240"/>
        <v>6.924079504724666E-4</v>
      </c>
      <c r="W528" s="371"/>
      <c r="X528" s="371"/>
      <c r="Y528" s="228" t="s">
        <v>161</v>
      </c>
      <c r="Z528" s="46">
        <v>279228</v>
      </c>
      <c r="AA528" s="45">
        <f>IFERROR(Z528/W515,"-")</f>
        <v>2.8340769671109521E-3</v>
      </c>
      <c r="AB528" s="46">
        <v>5</v>
      </c>
      <c r="AC528" s="45">
        <f>IFERROR(AB528/X515,"-")</f>
        <v>3.937007874015748E-2</v>
      </c>
      <c r="AD528" s="187">
        <f t="shared" si="247"/>
        <v>55845.599999999999</v>
      </c>
      <c r="AE528" s="199">
        <f t="shared" si="241"/>
        <v>2.0364939719778429E-4</v>
      </c>
      <c r="AF528" s="371"/>
      <c r="AG528" s="371"/>
      <c r="AH528" s="228" t="s">
        <v>161</v>
      </c>
      <c r="AI528" s="46">
        <v>1625954</v>
      </c>
      <c r="AJ528" s="45">
        <f>IFERROR(AI528/AF515,"-")</f>
        <v>1.1455115600603912E-2</v>
      </c>
      <c r="AK528" s="46">
        <v>21</v>
      </c>
      <c r="AL528" s="45">
        <f>IFERROR(AK528/AG515,"-")</f>
        <v>0.1044776119402985</v>
      </c>
      <c r="AM528" s="187">
        <f t="shared" si="248"/>
        <v>77426.380952380947</v>
      </c>
      <c r="AN528" s="199">
        <f t="shared" si="242"/>
        <v>8.5532746823069404E-4</v>
      </c>
      <c r="AO528" s="371"/>
      <c r="AP528" s="401"/>
      <c r="AQ528" s="228" t="s">
        <v>161</v>
      </c>
      <c r="AR528" s="46">
        <f t="shared" si="238"/>
        <v>12774838</v>
      </c>
      <c r="AS528" s="45">
        <f>IFERROR(AR528/AO515,"-")</f>
        <v>1.1034761494318278E-2</v>
      </c>
      <c r="AT528" s="46">
        <f t="shared" si="244"/>
        <v>125</v>
      </c>
      <c r="AU528" s="45">
        <f>IFERROR(AT528/AP515,"-")</f>
        <v>6.6277836691410394E-2</v>
      </c>
      <c r="AV528" s="187">
        <f t="shared" si="249"/>
        <v>102198.704</v>
      </c>
      <c r="AW528" s="199">
        <f t="shared" si="243"/>
        <v>5.0912349299446075E-3</v>
      </c>
      <c r="AX528" s="217"/>
      <c r="BE528" s="277"/>
      <c r="BG528" s="142"/>
      <c r="BH528" s="264"/>
    </row>
    <row r="529" spans="2:60" s="20" customFormat="1">
      <c r="B529" s="381"/>
      <c r="C529" s="383"/>
      <c r="D529" s="383"/>
      <c r="E529" s="371"/>
      <c r="F529" s="371"/>
      <c r="G529" s="228" t="s">
        <v>162</v>
      </c>
      <c r="H529" s="46">
        <v>3753874</v>
      </c>
      <c r="I529" s="45">
        <f>IFERROR(H529/E515,"-")</f>
        <v>4.850623561223036E-3</v>
      </c>
      <c r="J529" s="46">
        <v>59</v>
      </c>
      <c r="K529" s="45">
        <f>IFERROR(J529/F515,"-")</f>
        <v>4.376854599406528E-2</v>
      </c>
      <c r="L529" s="187">
        <f t="shared" si="245"/>
        <v>63624.983050847455</v>
      </c>
      <c r="M529" s="199">
        <f t="shared" si="239"/>
        <v>2.4030628869338546E-3</v>
      </c>
      <c r="N529" s="371"/>
      <c r="O529" s="371"/>
      <c r="P529" s="228" t="s">
        <v>162</v>
      </c>
      <c r="Q529" s="46">
        <v>105389</v>
      </c>
      <c r="R529" s="45">
        <f>IFERROR(Q529/N515,"-")</f>
        <v>7.3529529757485599E-4</v>
      </c>
      <c r="S529" s="46">
        <v>6</v>
      </c>
      <c r="T529" s="45">
        <f>IFERROR(S529/O515,"-")</f>
        <v>2.8571428571428571E-2</v>
      </c>
      <c r="U529" s="187">
        <f t="shared" si="246"/>
        <v>17564.833333333332</v>
      </c>
      <c r="V529" s="199">
        <f t="shared" si="240"/>
        <v>2.4437927663734115E-4</v>
      </c>
      <c r="W529" s="371"/>
      <c r="X529" s="371"/>
      <c r="Y529" s="228" t="s">
        <v>162</v>
      </c>
      <c r="Z529" s="46">
        <v>1008603</v>
      </c>
      <c r="AA529" s="45">
        <f>IFERROR(Z529/W515,"-")</f>
        <v>1.0237005354975175E-2</v>
      </c>
      <c r="AB529" s="46">
        <v>7</v>
      </c>
      <c r="AC529" s="45">
        <f>IFERROR(AB529/X515,"-")</f>
        <v>5.5118110236220472E-2</v>
      </c>
      <c r="AD529" s="187">
        <f t="shared" si="247"/>
        <v>144086.14285714287</v>
      </c>
      <c r="AE529" s="199">
        <f t="shared" si="241"/>
        <v>2.8510915607689801E-4</v>
      </c>
      <c r="AF529" s="371"/>
      <c r="AG529" s="371"/>
      <c r="AH529" s="228" t="s">
        <v>162</v>
      </c>
      <c r="AI529" s="46">
        <v>930073</v>
      </c>
      <c r="AJ529" s="45">
        <f>IFERROR(AI529/AF515,"-")</f>
        <v>6.5525185411152353E-3</v>
      </c>
      <c r="AK529" s="46">
        <v>20</v>
      </c>
      <c r="AL529" s="45">
        <f>IFERROR(AK529/AG515,"-")</f>
        <v>9.950248756218906E-2</v>
      </c>
      <c r="AM529" s="187">
        <f t="shared" si="248"/>
        <v>46503.65</v>
      </c>
      <c r="AN529" s="199">
        <f t="shared" si="242"/>
        <v>8.1459758879113718E-4</v>
      </c>
      <c r="AO529" s="371"/>
      <c r="AP529" s="401"/>
      <c r="AQ529" s="228" t="s">
        <v>162</v>
      </c>
      <c r="AR529" s="46">
        <f t="shared" si="238"/>
        <v>5797939</v>
      </c>
      <c r="AS529" s="45">
        <f>IFERROR(AR529/AO515,"-")</f>
        <v>5.0081945480331116E-3</v>
      </c>
      <c r="AT529" s="46">
        <f t="shared" si="244"/>
        <v>92</v>
      </c>
      <c r="AU529" s="45">
        <f>IFERROR(AT529/AP515,"-")</f>
        <v>4.878048780487805E-2</v>
      </c>
      <c r="AV529" s="187">
        <f t="shared" si="249"/>
        <v>63021.07608695652</v>
      </c>
      <c r="AW529" s="199">
        <f t="shared" si="243"/>
        <v>3.747148908439231E-3</v>
      </c>
      <c r="AX529" s="217"/>
      <c r="BE529" s="277"/>
      <c r="BG529" s="142"/>
      <c r="BH529" s="264"/>
    </row>
    <row r="530" spans="2:60" s="20" customFormat="1">
      <c r="B530" s="381"/>
      <c r="C530" s="383"/>
      <c r="D530" s="383"/>
      <c r="E530" s="371"/>
      <c r="F530" s="371"/>
      <c r="G530" s="229" t="s">
        <v>163</v>
      </c>
      <c r="H530" s="48">
        <v>1875656</v>
      </c>
      <c r="I530" s="47">
        <f>IFERROR(H530/E515,"-")</f>
        <v>2.4236565176000459E-3</v>
      </c>
      <c r="J530" s="48">
        <v>110</v>
      </c>
      <c r="K530" s="47">
        <f>IFERROR(J530/F515,"-")</f>
        <v>8.1602373887240356E-2</v>
      </c>
      <c r="L530" s="188">
        <f t="shared" si="245"/>
        <v>17051.418181818182</v>
      </c>
      <c r="M530" s="200">
        <f t="shared" si="239"/>
        <v>4.4802867383512543E-3</v>
      </c>
      <c r="N530" s="371"/>
      <c r="O530" s="371"/>
      <c r="P530" s="229" t="s">
        <v>163</v>
      </c>
      <c r="Q530" s="48">
        <v>92993</v>
      </c>
      <c r="R530" s="47">
        <f>IFERROR(Q530/N515,"-")</f>
        <v>6.4880884729315758E-4</v>
      </c>
      <c r="S530" s="48">
        <v>22</v>
      </c>
      <c r="T530" s="47">
        <f>IFERROR(S530/O515,"-")</f>
        <v>0.10476190476190476</v>
      </c>
      <c r="U530" s="188">
        <f t="shared" si="246"/>
        <v>4226.954545454545</v>
      </c>
      <c r="V530" s="200">
        <f t="shared" si="240"/>
        <v>8.960573476702509E-4</v>
      </c>
      <c r="W530" s="371"/>
      <c r="X530" s="371"/>
      <c r="Y530" s="229" t="s">
        <v>163</v>
      </c>
      <c r="Z530" s="48">
        <v>103685</v>
      </c>
      <c r="AA530" s="47">
        <f>IFERROR(Z530/W515,"-")</f>
        <v>1.0523703580403794E-3</v>
      </c>
      <c r="AB530" s="48">
        <v>13</v>
      </c>
      <c r="AC530" s="47">
        <f>IFERROR(AB530/X515,"-")</f>
        <v>0.10236220472440945</v>
      </c>
      <c r="AD530" s="188">
        <f t="shared" si="247"/>
        <v>7975.7692307692305</v>
      </c>
      <c r="AE530" s="200">
        <f t="shared" si="241"/>
        <v>5.2948843271423917E-4</v>
      </c>
      <c r="AF530" s="371"/>
      <c r="AG530" s="371"/>
      <c r="AH530" s="229" t="s">
        <v>163</v>
      </c>
      <c r="AI530" s="48">
        <v>200670</v>
      </c>
      <c r="AJ530" s="47">
        <f>IFERROR(AI530/AF515,"-")</f>
        <v>1.4137534318764166E-3</v>
      </c>
      <c r="AK530" s="48">
        <v>32</v>
      </c>
      <c r="AL530" s="47">
        <f>IFERROR(AK530/AG515,"-")</f>
        <v>0.15920398009950248</v>
      </c>
      <c r="AM530" s="188">
        <f t="shared" si="248"/>
        <v>6270.9375</v>
      </c>
      <c r="AN530" s="200">
        <f t="shared" si="242"/>
        <v>1.3033561420658195E-3</v>
      </c>
      <c r="AO530" s="371"/>
      <c r="AP530" s="401"/>
      <c r="AQ530" s="229" t="s">
        <v>163</v>
      </c>
      <c r="AR530" s="48">
        <f t="shared" si="238"/>
        <v>2273004</v>
      </c>
      <c r="AS530" s="47">
        <f>IFERROR(AR530/AO515,"-")</f>
        <v>1.9633953100330059E-3</v>
      </c>
      <c r="AT530" s="48">
        <f t="shared" si="244"/>
        <v>177</v>
      </c>
      <c r="AU530" s="47">
        <f>IFERROR(AT530/AP515,"-")</f>
        <v>9.3849416755037121E-2</v>
      </c>
      <c r="AV530" s="188">
        <f t="shared" si="249"/>
        <v>12841.830508474577</v>
      </c>
      <c r="AW530" s="200">
        <f t="shared" si="243"/>
        <v>7.2091886608015637E-3</v>
      </c>
      <c r="AX530" s="217"/>
      <c r="BE530" s="277"/>
      <c r="BG530" s="142"/>
      <c r="BH530" s="264"/>
    </row>
    <row r="531" spans="2:60" s="20" customFormat="1">
      <c r="B531" s="381"/>
      <c r="C531" s="384"/>
      <c r="D531" s="384"/>
      <c r="E531" s="372"/>
      <c r="F531" s="372"/>
      <c r="G531" s="230" t="s">
        <v>86</v>
      </c>
      <c r="H531" s="49">
        <f>SUM(H515:H530)</f>
        <v>140424556</v>
      </c>
      <c r="I531" s="47">
        <f>IFERROR(H531/E515,"-")</f>
        <v>0.18145165764963972</v>
      </c>
      <c r="J531" s="48">
        <v>1032</v>
      </c>
      <c r="K531" s="47">
        <f>IFERROR(J531/F515,"-")</f>
        <v>0.76557863501483681</v>
      </c>
      <c r="L531" s="188">
        <f t="shared" si="245"/>
        <v>136070.30620155038</v>
      </c>
      <c r="M531" s="201">
        <f t="shared" si="239"/>
        <v>4.2033235581622676E-2</v>
      </c>
      <c r="N531" s="372"/>
      <c r="O531" s="372"/>
      <c r="P531" s="230" t="s">
        <v>86</v>
      </c>
      <c r="Q531" s="49">
        <f>SUM(Q515:Q530)</f>
        <v>27357843</v>
      </c>
      <c r="R531" s="47">
        <f>IFERROR(Q531/N515,"-")</f>
        <v>0.19087469574330521</v>
      </c>
      <c r="S531" s="48">
        <v>167</v>
      </c>
      <c r="T531" s="47">
        <f>IFERROR(S531/O515,"-")</f>
        <v>0.79523809523809519</v>
      </c>
      <c r="U531" s="188">
        <f t="shared" si="246"/>
        <v>163819.41916167663</v>
      </c>
      <c r="V531" s="201">
        <f t="shared" si="240"/>
        <v>6.8018898664059958E-3</v>
      </c>
      <c r="W531" s="372"/>
      <c r="X531" s="372"/>
      <c r="Y531" s="230" t="s">
        <v>86</v>
      </c>
      <c r="Z531" s="49">
        <f>SUM(Z515:Z530)</f>
        <v>16163653</v>
      </c>
      <c r="AA531" s="47">
        <f>IFERROR(Z531/W515,"-")</f>
        <v>0.16405602830544877</v>
      </c>
      <c r="AB531" s="48">
        <v>107</v>
      </c>
      <c r="AC531" s="47">
        <f>IFERROR(AB531/X515,"-")</f>
        <v>0.84251968503937003</v>
      </c>
      <c r="AD531" s="188">
        <f t="shared" si="247"/>
        <v>151062.17757009345</v>
      </c>
      <c r="AE531" s="201">
        <f t="shared" si="241"/>
        <v>4.3580971000325838E-3</v>
      </c>
      <c r="AF531" s="372"/>
      <c r="AG531" s="372"/>
      <c r="AH531" s="230" t="s">
        <v>86</v>
      </c>
      <c r="AI531" s="49">
        <f>SUM(AI515:AI530)</f>
        <v>24576819</v>
      </c>
      <c r="AJ531" s="47">
        <f>IFERROR(AI531/AF515,"-")</f>
        <v>0.17314776601313359</v>
      </c>
      <c r="AK531" s="48">
        <v>170</v>
      </c>
      <c r="AL531" s="47">
        <f>IFERROR(AK531/AG515,"-")</f>
        <v>0.845771144278607</v>
      </c>
      <c r="AM531" s="188">
        <f t="shared" si="248"/>
        <v>144569.52352941176</v>
      </c>
      <c r="AN531" s="201">
        <f t="shared" si="242"/>
        <v>6.9240795047246662E-3</v>
      </c>
      <c r="AO531" s="372"/>
      <c r="AP531" s="402"/>
      <c r="AQ531" s="230" t="s">
        <v>86</v>
      </c>
      <c r="AR531" s="49">
        <f>SUM(AR515:AR530)</f>
        <v>208522871</v>
      </c>
      <c r="AS531" s="47">
        <f>IFERROR(AR531/AO515,"-")</f>
        <v>0.18011971248445557</v>
      </c>
      <c r="AT531" s="48">
        <f t="shared" si="244"/>
        <v>1476</v>
      </c>
      <c r="AU531" s="47">
        <f>IFERROR(AT531/AP515,"-")</f>
        <v>0.78260869565217395</v>
      </c>
      <c r="AV531" s="188">
        <f t="shared" si="249"/>
        <v>141275.65785907858</v>
      </c>
      <c r="AW531" s="201">
        <f t="shared" si="243"/>
        <v>6.0117302052785926E-2</v>
      </c>
      <c r="AX531" s="217"/>
      <c r="BE531" s="277"/>
      <c r="BG531" s="142"/>
      <c r="BH531" s="264"/>
    </row>
    <row r="532" spans="2:60" s="20" customFormat="1">
      <c r="B532" s="381">
        <v>32</v>
      </c>
      <c r="C532" s="382" t="s">
        <v>41</v>
      </c>
      <c r="D532" s="385">
        <f>BA36</f>
        <v>21224</v>
      </c>
      <c r="E532" s="380">
        <v>1063170500</v>
      </c>
      <c r="F532" s="380">
        <v>1713</v>
      </c>
      <c r="G532" s="226" t="s">
        <v>149</v>
      </c>
      <c r="H532" s="44">
        <v>24484798</v>
      </c>
      <c r="I532" s="43">
        <f>IFERROR(H532/E532,"-")</f>
        <v>2.3029982491049178E-2</v>
      </c>
      <c r="J532" s="44">
        <v>266</v>
      </c>
      <c r="K532" s="43">
        <f>IFERROR(J532/F532,"-")</f>
        <v>0.15528312901342672</v>
      </c>
      <c r="L532" s="186">
        <f t="shared" si="245"/>
        <v>92048.112781954886</v>
      </c>
      <c r="M532" s="198">
        <f>IFERROR(J532/$BA$36,0)</f>
        <v>1.2532981530343008E-2</v>
      </c>
      <c r="N532" s="380">
        <v>173071800</v>
      </c>
      <c r="O532" s="380">
        <v>237</v>
      </c>
      <c r="P532" s="226" t="s">
        <v>149</v>
      </c>
      <c r="Q532" s="44">
        <v>6268595</v>
      </c>
      <c r="R532" s="43">
        <f>IFERROR(Q532/N532,"-")</f>
        <v>3.621962098967018E-2</v>
      </c>
      <c r="S532" s="44">
        <v>45</v>
      </c>
      <c r="T532" s="43">
        <f>IFERROR(S532/O532,"-")</f>
        <v>0.189873417721519</v>
      </c>
      <c r="U532" s="186">
        <f t="shared" si="246"/>
        <v>139302.11111111112</v>
      </c>
      <c r="V532" s="198">
        <f>IFERROR(S532/$BA$36,0)</f>
        <v>2.1202412363362233E-3</v>
      </c>
      <c r="W532" s="380">
        <v>121404730</v>
      </c>
      <c r="X532" s="380">
        <v>155</v>
      </c>
      <c r="Y532" s="226" t="s">
        <v>149</v>
      </c>
      <c r="Z532" s="44">
        <v>872627</v>
      </c>
      <c r="AA532" s="43">
        <f>IFERROR(Z532/W532,"-")</f>
        <v>7.1877512515369051E-3</v>
      </c>
      <c r="AB532" s="44">
        <v>33</v>
      </c>
      <c r="AC532" s="43">
        <f>IFERROR(AB532/X532,"-")</f>
        <v>0.2129032258064516</v>
      </c>
      <c r="AD532" s="186">
        <f t="shared" si="247"/>
        <v>26443.242424242424</v>
      </c>
      <c r="AE532" s="198">
        <f>IFERROR(AB532/$BA$36,0)</f>
        <v>1.5548435733132302E-3</v>
      </c>
      <c r="AF532" s="380">
        <v>173008070</v>
      </c>
      <c r="AG532" s="380">
        <v>226</v>
      </c>
      <c r="AH532" s="226" t="s">
        <v>149</v>
      </c>
      <c r="AI532" s="44">
        <v>2014342</v>
      </c>
      <c r="AJ532" s="43">
        <f>IFERROR(AI532/AF532,"-")</f>
        <v>1.1643052257620121E-2</v>
      </c>
      <c r="AK532" s="44">
        <v>54</v>
      </c>
      <c r="AL532" s="43">
        <f>IFERROR(AK532/AG532,"-")</f>
        <v>0.23893805309734514</v>
      </c>
      <c r="AM532" s="186">
        <f t="shared" si="248"/>
        <v>37302.629629629628</v>
      </c>
      <c r="AN532" s="198">
        <f>IFERROR(AK532/$BA$36,0)</f>
        <v>2.544289483603468E-3</v>
      </c>
      <c r="AO532" s="380">
        <f>SUM(E532,N532,W532,AF532)</f>
        <v>1530655100</v>
      </c>
      <c r="AP532" s="400">
        <f>SUM(F532,O532,X532,AG532)</f>
        <v>2331</v>
      </c>
      <c r="AQ532" s="226" t="s">
        <v>149</v>
      </c>
      <c r="AR532" s="44">
        <f t="shared" ref="AR532:AR547" si="250">SUM(H532,Q532,Z532,AI532)</f>
        <v>33640362</v>
      </c>
      <c r="AS532" s="43">
        <f>IFERROR(AR532/AO532,"-")</f>
        <v>2.1977754492177891E-2</v>
      </c>
      <c r="AT532" s="44">
        <f t="shared" si="244"/>
        <v>398</v>
      </c>
      <c r="AU532" s="43">
        <f>IFERROR(AT532/AP532,"-")</f>
        <v>0.17074217074217074</v>
      </c>
      <c r="AV532" s="186">
        <f t="shared" si="249"/>
        <v>84523.522613065332</v>
      </c>
      <c r="AW532" s="198">
        <f>IFERROR(AT532/$BA$36,0)</f>
        <v>1.8752355823595929E-2</v>
      </c>
      <c r="AX532" s="217"/>
      <c r="BE532" s="277"/>
      <c r="BG532" s="142"/>
      <c r="BH532" s="264"/>
    </row>
    <row r="533" spans="2:60" s="20" customFormat="1">
      <c r="B533" s="381"/>
      <c r="C533" s="383"/>
      <c r="D533" s="383"/>
      <c r="E533" s="371"/>
      <c r="F533" s="371"/>
      <c r="G533" s="227" t="s">
        <v>150</v>
      </c>
      <c r="H533" s="46">
        <v>35490820</v>
      </c>
      <c r="I533" s="45">
        <f>IFERROR(H533/E532,"-")</f>
        <v>3.3382058663215357E-2</v>
      </c>
      <c r="J533" s="46">
        <v>415</v>
      </c>
      <c r="K533" s="45">
        <f>IFERROR(J533/F532,"-")</f>
        <v>0.2422650321074139</v>
      </c>
      <c r="L533" s="187">
        <f t="shared" si="245"/>
        <v>85520.048192771079</v>
      </c>
      <c r="M533" s="199">
        <f t="shared" ref="M533:M548" si="251">IFERROR(J533/$BA$36,0)</f>
        <v>1.9553335846211835E-2</v>
      </c>
      <c r="N533" s="371"/>
      <c r="O533" s="371"/>
      <c r="P533" s="227" t="s">
        <v>150</v>
      </c>
      <c r="Q533" s="46">
        <v>5334166</v>
      </c>
      <c r="R533" s="45">
        <f>IFERROR(Q533/N532,"-")</f>
        <v>3.0820538065704523E-2</v>
      </c>
      <c r="S533" s="46">
        <v>60</v>
      </c>
      <c r="T533" s="45">
        <f>IFERROR(S533/O532,"-")</f>
        <v>0.25316455696202533</v>
      </c>
      <c r="U533" s="187">
        <f t="shared" si="246"/>
        <v>88902.766666666663</v>
      </c>
      <c r="V533" s="199">
        <f t="shared" ref="V533:V548" si="252">IFERROR(S533/$BA$36,0)</f>
        <v>2.8269883151149644E-3</v>
      </c>
      <c r="W533" s="371"/>
      <c r="X533" s="371"/>
      <c r="Y533" s="227" t="s">
        <v>150</v>
      </c>
      <c r="Z533" s="46">
        <v>5288126</v>
      </c>
      <c r="AA533" s="45">
        <f>IFERROR(Z533/W532,"-")</f>
        <v>4.3557825135808137E-2</v>
      </c>
      <c r="AB533" s="46">
        <v>44</v>
      </c>
      <c r="AC533" s="45">
        <f>IFERROR(AB533/X532,"-")</f>
        <v>0.28387096774193549</v>
      </c>
      <c r="AD533" s="187">
        <f t="shared" si="247"/>
        <v>120184.68181818182</v>
      </c>
      <c r="AE533" s="199">
        <f t="shared" ref="AE533:AE548" si="253">IFERROR(AB533/$BA$36,0)</f>
        <v>2.0731247644176403E-3</v>
      </c>
      <c r="AF533" s="371"/>
      <c r="AG533" s="371"/>
      <c r="AH533" s="227" t="s">
        <v>150</v>
      </c>
      <c r="AI533" s="46">
        <v>5503663</v>
      </c>
      <c r="AJ533" s="45">
        <f>IFERROR(AI533/AF532,"-")</f>
        <v>3.1811596996602527E-2</v>
      </c>
      <c r="AK533" s="46">
        <v>72</v>
      </c>
      <c r="AL533" s="45">
        <f>IFERROR(AK533/AG532,"-")</f>
        <v>0.31858407079646017</v>
      </c>
      <c r="AM533" s="187">
        <f t="shared" si="248"/>
        <v>76439.763888888891</v>
      </c>
      <c r="AN533" s="199">
        <f t="shared" ref="AN533:AN548" si="254">IFERROR(AK533/$BA$36,0)</f>
        <v>3.3923859781379568E-3</v>
      </c>
      <c r="AO533" s="371"/>
      <c r="AP533" s="401"/>
      <c r="AQ533" s="227" t="s">
        <v>150</v>
      </c>
      <c r="AR533" s="46">
        <f t="shared" si="250"/>
        <v>51616775</v>
      </c>
      <c r="AS533" s="45">
        <f>IFERROR(AR533/AO532,"-")</f>
        <v>3.372201549519549E-2</v>
      </c>
      <c r="AT533" s="46">
        <f t="shared" si="244"/>
        <v>591</v>
      </c>
      <c r="AU533" s="45">
        <f>IFERROR(AT533/AP532,"-")</f>
        <v>0.25353925353925355</v>
      </c>
      <c r="AV533" s="187">
        <f t="shared" si="249"/>
        <v>87338.028764805422</v>
      </c>
      <c r="AW533" s="199">
        <f t="shared" ref="AW533:AW548" si="255">IFERROR(AT533/$BA$36,0)</f>
        <v>2.7845834903882396E-2</v>
      </c>
      <c r="AX533" s="217"/>
      <c r="BE533" s="277"/>
      <c r="BG533" s="142"/>
      <c r="BH533" s="264"/>
    </row>
    <row r="534" spans="2:60" s="20" customFormat="1">
      <c r="B534" s="381"/>
      <c r="C534" s="383"/>
      <c r="D534" s="383"/>
      <c r="E534" s="371"/>
      <c r="F534" s="371"/>
      <c r="G534" s="228" t="s">
        <v>151</v>
      </c>
      <c r="H534" s="46">
        <v>24831158</v>
      </c>
      <c r="I534" s="45">
        <f>IFERROR(H534/E532,"-")</f>
        <v>2.3355762786871907E-2</v>
      </c>
      <c r="J534" s="46">
        <v>487</v>
      </c>
      <c r="K534" s="45">
        <f>IFERROR(J534/F532,"-")</f>
        <v>0.28429655575014595</v>
      </c>
      <c r="L534" s="187">
        <f t="shared" si="245"/>
        <v>50988.004106776178</v>
      </c>
      <c r="M534" s="199">
        <f t="shared" si="251"/>
        <v>2.2945721824349792E-2</v>
      </c>
      <c r="N534" s="371"/>
      <c r="O534" s="371"/>
      <c r="P534" s="228" t="s">
        <v>151</v>
      </c>
      <c r="Q534" s="46">
        <v>4347821</v>
      </c>
      <c r="R534" s="45">
        <f>IFERROR(Q534/N532,"-")</f>
        <v>2.5121487151575243E-2</v>
      </c>
      <c r="S534" s="46">
        <v>79</v>
      </c>
      <c r="T534" s="45">
        <f>IFERROR(S534/O532,"-")</f>
        <v>0.33333333333333331</v>
      </c>
      <c r="U534" s="187">
        <f t="shared" si="246"/>
        <v>55035.708860759492</v>
      </c>
      <c r="V534" s="199">
        <f t="shared" si="252"/>
        <v>3.7222012815680363E-3</v>
      </c>
      <c r="W534" s="371"/>
      <c r="X534" s="371"/>
      <c r="Y534" s="228" t="s">
        <v>151</v>
      </c>
      <c r="Z534" s="46">
        <v>1588392</v>
      </c>
      <c r="AA534" s="45">
        <f>IFERROR(Z534/W532,"-")</f>
        <v>1.3083444112927067E-2</v>
      </c>
      <c r="AB534" s="46">
        <v>50</v>
      </c>
      <c r="AC534" s="45">
        <f>IFERROR(AB534/X532,"-")</f>
        <v>0.32258064516129031</v>
      </c>
      <c r="AD534" s="187">
        <f t="shared" si="247"/>
        <v>31767.84</v>
      </c>
      <c r="AE534" s="199">
        <f t="shared" si="253"/>
        <v>2.3558235959291367E-3</v>
      </c>
      <c r="AF534" s="371"/>
      <c r="AG534" s="371"/>
      <c r="AH534" s="228" t="s">
        <v>151</v>
      </c>
      <c r="AI534" s="46">
        <v>2251047</v>
      </c>
      <c r="AJ534" s="45">
        <f>IFERROR(AI534/AF532,"-")</f>
        <v>1.3011225430120109E-2</v>
      </c>
      <c r="AK534" s="46">
        <v>60</v>
      </c>
      <c r="AL534" s="45">
        <f>IFERROR(AK534/AG532,"-")</f>
        <v>0.26548672566371684</v>
      </c>
      <c r="AM534" s="187">
        <f t="shared" si="248"/>
        <v>37517.449999999997</v>
      </c>
      <c r="AN534" s="199">
        <f t="shared" si="254"/>
        <v>2.8269883151149644E-3</v>
      </c>
      <c r="AO534" s="371"/>
      <c r="AP534" s="401"/>
      <c r="AQ534" s="228" t="s">
        <v>151</v>
      </c>
      <c r="AR534" s="46">
        <f t="shared" si="250"/>
        <v>33018418</v>
      </c>
      <c r="AS534" s="45">
        <f>IFERROR(AR534/AO532,"-")</f>
        <v>2.1571429122079822E-2</v>
      </c>
      <c r="AT534" s="46">
        <f t="shared" si="244"/>
        <v>676</v>
      </c>
      <c r="AU534" s="45">
        <f>IFERROR(AT534/AP532,"-")</f>
        <v>0.29000429000429001</v>
      </c>
      <c r="AV534" s="187">
        <f t="shared" si="249"/>
        <v>48843.813609467456</v>
      </c>
      <c r="AW534" s="199">
        <f t="shared" si="255"/>
        <v>3.185073501696193E-2</v>
      </c>
      <c r="AX534" s="217"/>
      <c r="BE534" s="277"/>
      <c r="BG534" s="142"/>
      <c r="BH534" s="264"/>
    </row>
    <row r="535" spans="2:60" s="20" customFormat="1">
      <c r="B535" s="381"/>
      <c r="C535" s="383"/>
      <c r="D535" s="383"/>
      <c r="E535" s="371"/>
      <c r="F535" s="371"/>
      <c r="G535" s="228" t="s">
        <v>152</v>
      </c>
      <c r="H535" s="46">
        <v>7461167</v>
      </c>
      <c r="I535" s="45">
        <f>IFERROR(H535/E532,"-")</f>
        <v>7.0178461497944124E-3</v>
      </c>
      <c r="J535" s="46">
        <v>65</v>
      </c>
      <c r="K535" s="45">
        <f>IFERROR(J535/F532,"-")</f>
        <v>3.7945125510799767E-2</v>
      </c>
      <c r="L535" s="187">
        <f t="shared" si="245"/>
        <v>114787.18461538461</v>
      </c>
      <c r="M535" s="199">
        <f t="shared" si="251"/>
        <v>3.0625706747078778E-3</v>
      </c>
      <c r="N535" s="371"/>
      <c r="O535" s="371"/>
      <c r="P535" s="228" t="s">
        <v>152</v>
      </c>
      <c r="Q535" s="46">
        <v>2036571</v>
      </c>
      <c r="R535" s="45">
        <f>IFERROR(Q535/N532,"-")</f>
        <v>1.1767202975874752E-2</v>
      </c>
      <c r="S535" s="46">
        <v>8</v>
      </c>
      <c r="T535" s="45">
        <f>IFERROR(S535/O532,"-")</f>
        <v>3.3755274261603373E-2</v>
      </c>
      <c r="U535" s="187">
        <f t="shared" si="246"/>
        <v>254571.375</v>
      </c>
      <c r="V535" s="199">
        <f t="shared" si="252"/>
        <v>3.769317753486619E-4</v>
      </c>
      <c r="W535" s="371"/>
      <c r="X535" s="371"/>
      <c r="Y535" s="228" t="s">
        <v>152</v>
      </c>
      <c r="Z535" s="46">
        <v>107835</v>
      </c>
      <c r="AA535" s="45">
        <f>IFERROR(Z535/W532,"-")</f>
        <v>8.8822733677674669E-4</v>
      </c>
      <c r="AB535" s="46">
        <v>9</v>
      </c>
      <c r="AC535" s="45">
        <f>IFERROR(AB535/X532,"-")</f>
        <v>5.8064516129032261E-2</v>
      </c>
      <c r="AD535" s="187">
        <f t="shared" si="247"/>
        <v>11981.666666666666</v>
      </c>
      <c r="AE535" s="199">
        <f t="shared" si="253"/>
        <v>4.2404824726724461E-4</v>
      </c>
      <c r="AF535" s="371"/>
      <c r="AG535" s="371"/>
      <c r="AH535" s="228" t="s">
        <v>152</v>
      </c>
      <c r="AI535" s="46">
        <v>70309</v>
      </c>
      <c r="AJ535" s="45">
        <f>IFERROR(AI535/AF532,"-")</f>
        <v>4.063914475203382E-4</v>
      </c>
      <c r="AK535" s="46">
        <v>13</v>
      </c>
      <c r="AL535" s="45">
        <f>IFERROR(AK535/AG532,"-")</f>
        <v>5.7522123893805309E-2</v>
      </c>
      <c r="AM535" s="187">
        <f t="shared" si="248"/>
        <v>5408.3846153846152</v>
      </c>
      <c r="AN535" s="199">
        <f t="shared" si="254"/>
        <v>6.1251413494157558E-4</v>
      </c>
      <c r="AO535" s="371"/>
      <c r="AP535" s="401"/>
      <c r="AQ535" s="228" t="s">
        <v>152</v>
      </c>
      <c r="AR535" s="46">
        <f t="shared" si="250"/>
        <v>9675882</v>
      </c>
      <c r="AS535" s="45">
        <f>IFERROR(AR535/AO532,"-")</f>
        <v>6.3213992492495534E-3</v>
      </c>
      <c r="AT535" s="46">
        <f t="shared" si="244"/>
        <v>95</v>
      </c>
      <c r="AU535" s="45">
        <f>IFERROR(AT535/AP532,"-")</f>
        <v>4.0755040755040758E-2</v>
      </c>
      <c r="AV535" s="187">
        <f t="shared" si="249"/>
        <v>101851.3894736842</v>
      </c>
      <c r="AW535" s="199">
        <f t="shared" si="255"/>
        <v>4.47606483226536E-3</v>
      </c>
      <c r="AX535" s="217"/>
      <c r="BE535" s="277"/>
      <c r="BG535" s="142"/>
      <c r="BH535" s="264"/>
    </row>
    <row r="536" spans="2:60" s="20" customFormat="1">
      <c r="B536" s="381"/>
      <c r="C536" s="383"/>
      <c r="D536" s="383"/>
      <c r="E536" s="371"/>
      <c r="F536" s="371"/>
      <c r="G536" s="228" t="s">
        <v>153</v>
      </c>
      <c r="H536" s="46">
        <v>30326469</v>
      </c>
      <c r="I536" s="45">
        <f>IFERROR(H536/E532,"-")</f>
        <v>2.8524558384567668E-2</v>
      </c>
      <c r="J536" s="46">
        <v>535</v>
      </c>
      <c r="K536" s="45">
        <f>IFERROR(J536/F532,"-")</f>
        <v>0.31231757151196732</v>
      </c>
      <c r="L536" s="187">
        <f t="shared" si="245"/>
        <v>56684.988785046728</v>
      </c>
      <c r="M536" s="199">
        <f t="shared" si="251"/>
        <v>2.5207312476441764E-2</v>
      </c>
      <c r="N536" s="371"/>
      <c r="O536" s="371"/>
      <c r="P536" s="228" t="s">
        <v>153</v>
      </c>
      <c r="Q536" s="46">
        <v>6924981</v>
      </c>
      <c r="R536" s="45">
        <f>IFERROR(Q536/N532,"-")</f>
        <v>4.0012185694029874E-2</v>
      </c>
      <c r="S536" s="46">
        <v>81</v>
      </c>
      <c r="T536" s="45">
        <f>IFERROR(S536/O532,"-")</f>
        <v>0.34177215189873417</v>
      </c>
      <c r="U536" s="187">
        <f t="shared" si="246"/>
        <v>85493.592592592599</v>
      </c>
      <c r="V536" s="199">
        <f t="shared" si="252"/>
        <v>3.8164342254052015E-3</v>
      </c>
      <c r="W536" s="371"/>
      <c r="X536" s="371"/>
      <c r="Y536" s="228" t="s">
        <v>153</v>
      </c>
      <c r="Z536" s="46">
        <v>4438797</v>
      </c>
      <c r="AA536" s="45">
        <f>IFERROR(Z536/W532,"-")</f>
        <v>3.6561977445195092E-2</v>
      </c>
      <c r="AB536" s="46">
        <v>48</v>
      </c>
      <c r="AC536" s="45">
        <f>IFERROR(AB536/X532,"-")</f>
        <v>0.30967741935483872</v>
      </c>
      <c r="AD536" s="187">
        <f t="shared" si="247"/>
        <v>92474.9375</v>
      </c>
      <c r="AE536" s="199">
        <f t="shared" si="253"/>
        <v>2.2615906520919715E-3</v>
      </c>
      <c r="AF536" s="371"/>
      <c r="AG536" s="371"/>
      <c r="AH536" s="228" t="s">
        <v>153</v>
      </c>
      <c r="AI536" s="46">
        <v>2827162</v>
      </c>
      <c r="AJ536" s="45">
        <f>IFERROR(AI536/AF532,"-")</f>
        <v>1.6341214603457516E-2</v>
      </c>
      <c r="AK536" s="46">
        <v>73</v>
      </c>
      <c r="AL536" s="45">
        <f>IFERROR(AK536/AG532,"-")</f>
        <v>0.32300884955752213</v>
      </c>
      <c r="AM536" s="187">
        <f t="shared" si="248"/>
        <v>38728.246575342462</v>
      </c>
      <c r="AN536" s="199">
        <f t="shared" si="254"/>
        <v>3.4395024500565399E-3</v>
      </c>
      <c r="AO536" s="371"/>
      <c r="AP536" s="401"/>
      <c r="AQ536" s="228" t="s">
        <v>153</v>
      </c>
      <c r="AR536" s="46">
        <f t="shared" si="250"/>
        <v>44517409</v>
      </c>
      <c r="AS536" s="45">
        <f>IFERROR(AR536/AO532,"-")</f>
        <v>2.9083892903110569E-2</v>
      </c>
      <c r="AT536" s="46">
        <f t="shared" si="244"/>
        <v>737</v>
      </c>
      <c r="AU536" s="45">
        <f>IFERROR(AT536/AP532,"-")</f>
        <v>0.31617331617331618</v>
      </c>
      <c r="AV536" s="187">
        <f t="shared" si="249"/>
        <v>60403.540027137045</v>
      </c>
      <c r="AW536" s="199">
        <f t="shared" si="255"/>
        <v>3.4724839803995475E-2</v>
      </c>
      <c r="AX536" s="217"/>
      <c r="BE536" s="277"/>
      <c r="BG536" s="142"/>
      <c r="BH536" s="264"/>
    </row>
    <row r="537" spans="2:60" s="20" customFormat="1">
      <c r="B537" s="381"/>
      <c r="C537" s="383"/>
      <c r="D537" s="383"/>
      <c r="E537" s="371"/>
      <c r="F537" s="371"/>
      <c r="G537" s="228" t="s">
        <v>154</v>
      </c>
      <c r="H537" s="46">
        <v>38179903</v>
      </c>
      <c r="I537" s="45">
        <f>IFERROR(H537/E532,"-")</f>
        <v>3.5911364169716901E-2</v>
      </c>
      <c r="J537" s="46">
        <v>564</v>
      </c>
      <c r="K537" s="45">
        <f>IFERROR(J537/F532,"-")</f>
        <v>0.32924693520140103</v>
      </c>
      <c r="L537" s="187">
        <f t="shared" si="245"/>
        <v>67694.863475177306</v>
      </c>
      <c r="M537" s="199">
        <f t="shared" si="251"/>
        <v>2.6573690162080662E-2</v>
      </c>
      <c r="N537" s="371"/>
      <c r="O537" s="371"/>
      <c r="P537" s="228" t="s">
        <v>154</v>
      </c>
      <c r="Q537" s="46">
        <v>7030854</v>
      </c>
      <c r="R537" s="45">
        <f>IFERROR(Q537/N532,"-")</f>
        <v>4.0623914467868248E-2</v>
      </c>
      <c r="S537" s="46">
        <v>93</v>
      </c>
      <c r="T537" s="45">
        <f>IFERROR(S537/O532,"-")</f>
        <v>0.39240506329113922</v>
      </c>
      <c r="U537" s="187">
        <f t="shared" si="246"/>
        <v>75600.580645161288</v>
      </c>
      <c r="V537" s="199">
        <f t="shared" si="252"/>
        <v>4.3818318884281948E-3</v>
      </c>
      <c r="W537" s="371"/>
      <c r="X537" s="371"/>
      <c r="Y537" s="228" t="s">
        <v>154</v>
      </c>
      <c r="Z537" s="46">
        <v>4174453</v>
      </c>
      <c r="AA537" s="45">
        <f>IFERROR(Z537/W532,"-")</f>
        <v>3.4384599347982568E-2</v>
      </c>
      <c r="AB537" s="46">
        <v>62</v>
      </c>
      <c r="AC537" s="45">
        <f>IFERROR(AB537/X532,"-")</f>
        <v>0.4</v>
      </c>
      <c r="AD537" s="187">
        <f t="shared" si="247"/>
        <v>67329.887096774197</v>
      </c>
      <c r="AE537" s="199">
        <f t="shared" si="253"/>
        <v>2.9212212589521296E-3</v>
      </c>
      <c r="AF537" s="371"/>
      <c r="AG537" s="371"/>
      <c r="AH537" s="228" t="s">
        <v>154</v>
      </c>
      <c r="AI537" s="46">
        <v>5169252</v>
      </c>
      <c r="AJ537" s="45">
        <f>IFERROR(AI537/AF532,"-")</f>
        <v>2.9878675601664132E-2</v>
      </c>
      <c r="AK537" s="46">
        <v>88</v>
      </c>
      <c r="AL537" s="45">
        <f>IFERROR(AK537/AG532,"-")</f>
        <v>0.38938053097345132</v>
      </c>
      <c r="AM537" s="187">
        <f t="shared" si="248"/>
        <v>58741.5</v>
      </c>
      <c r="AN537" s="199">
        <f t="shared" si="254"/>
        <v>4.1462495288352805E-3</v>
      </c>
      <c r="AO537" s="371"/>
      <c r="AP537" s="401"/>
      <c r="AQ537" s="228" t="s">
        <v>154</v>
      </c>
      <c r="AR537" s="46">
        <f t="shared" si="250"/>
        <v>54554462</v>
      </c>
      <c r="AS537" s="45">
        <f>IFERROR(AR537/AO532,"-")</f>
        <v>3.5641250599171559E-2</v>
      </c>
      <c r="AT537" s="46">
        <f t="shared" si="244"/>
        <v>807</v>
      </c>
      <c r="AU537" s="45">
        <f>IFERROR(AT537/AP532,"-")</f>
        <v>0.3462033462033462</v>
      </c>
      <c r="AV537" s="187">
        <f t="shared" si="249"/>
        <v>67601.563816604714</v>
      </c>
      <c r="AW537" s="199">
        <f t="shared" si="255"/>
        <v>3.8022992838296271E-2</v>
      </c>
      <c r="AX537" s="217"/>
      <c r="BE537" s="277"/>
      <c r="BG537" s="142"/>
      <c r="BH537" s="264"/>
    </row>
    <row r="538" spans="2:60" s="20" customFormat="1">
      <c r="B538" s="381"/>
      <c r="C538" s="383"/>
      <c r="D538" s="383"/>
      <c r="E538" s="371"/>
      <c r="F538" s="371"/>
      <c r="G538" s="228" t="s">
        <v>155</v>
      </c>
      <c r="H538" s="46">
        <v>28522312</v>
      </c>
      <c r="I538" s="45">
        <f>IFERROR(H538/E532,"-")</f>
        <v>2.6827599148020003E-2</v>
      </c>
      <c r="J538" s="46">
        <v>157</v>
      </c>
      <c r="K538" s="45">
        <f>IFERROR(J538/F532,"-")</f>
        <v>9.1652072387624045E-2</v>
      </c>
      <c r="L538" s="187">
        <f t="shared" si="245"/>
        <v>181670.77707006369</v>
      </c>
      <c r="M538" s="199">
        <f t="shared" si="251"/>
        <v>7.3972860912174896E-3</v>
      </c>
      <c r="N538" s="371"/>
      <c r="O538" s="371"/>
      <c r="P538" s="228" t="s">
        <v>155</v>
      </c>
      <c r="Q538" s="46">
        <v>4985837</v>
      </c>
      <c r="R538" s="45">
        <f>IFERROR(Q538/N532,"-")</f>
        <v>2.880791093638594E-2</v>
      </c>
      <c r="S538" s="46">
        <v>25</v>
      </c>
      <c r="T538" s="45">
        <f>IFERROR(S538/O532,"-")</f>
        <v>0.10548523206751055</v>
      </c>
      <c r="U538" s="187">
        <f t="shared" si="246"/>
        <v>199433.48</v>
      </c>
      <c r="V538" s="199">
        <f t="shared" si="252"/>
        <v>1.1779117979645684E-3</v>
      </c>
      <c r="W538" s="371"/>
      <c r="X538" s="371"/>
      <c r="Y538" s="228" t="s">
        <v>155</v>
      </c>
      <c r="Z538" s="46">
        <v>4843623</v>
      </c>
      <c r="AA538" s="45">
        <f>IFERROR(Z538/W532,"-")</f>
        <v>3.9896493324436372E-2</v>
      </c>
      <c r="AB538" s="46">
        <v>20</v>
      </c>
      <c r="AC538" s="45">
        <f>IFERROR(AB538/X532,"-")</f>
        <v>0.12903225806451613</v>
      </c>
      <c r="AD538" s="187">
        <f t="shared" si="247"/>
        <v>242181.15</v>
      </c>
      <c r="AE538" s="199">
        <f t="shared" si="253"/>
        <v>9.4232943837165473E-4</v>
      </c>
      <c r="AF538" s="371"/>
      <c r="AG538" s="371"/>
      <c r="AH538" s="228" t="s">
        <v>155</v>
      </c>
      <c r="AI538" s="46">
        <v>6816183</v>
      </c>
      <c r="AJ538" s="45">
        <f>IFERROR(AI538/AF532,"-")</f>
        <v>3.9398063916902835E-2</v>
      </c>
      <c r="AK538" s="46">
        <v>30</v>
      </c>
      <c r="AL538" s="45">
        <f>IFERROR(AK538/AG532,"-")</f>
        <v>0.13274336283185842</v>
      </c>
      <c r="AM538" s="187">
        <f t="shared" si="248"/>
        <v>227206.1</v>
      </c>
      <c r="AN538" s="199">
        <f t="shared" si="254"/>
        <v>1.4134941575574822E-3</v>
      </c>
      <c r="AO538" s="371"/>
      <c r="AP538" s="401"/>
      <c r="AQ538" s="228" t="s">
        <v>155</v>
      </c>
      <c r="AR538" s="46">
        <f t="shared" si="250"/>
        <v>45167955</v>
      </c>
      <c r="AS538" s="45">
        <f>IFERROR(AR538/AO532,"-")</f>
        <v>2.9508904390022284E-2</v>
      </c>
      <c r="AT538" s="46">
        <f t="shared" si="244"/>
        <v>232</v>
      </c>
      <c r="AU538" s="45">
        <f>IFERROR(AT538/AP532,"-")</f>
        <v>9.9528099528099531E-2</v>
      </c>
      <c r="AV538" s="187">
        <f t="shared" si="249"/>
        <v>194689.46120689655</v>
      </c>
      <c r="AW538" s="199">
        <f t="shared" si="255"/>
        <v>1.0931021485111195E-2</v>
      </c>
      <c r="AX538" s="217"/>
      <c r="BE538" s="277"/>
      <c r="BG538" s="142"/>
      <c r="BH538" s="264"/>
    </row>
    <row r="539" spans="2:60" s="20" customFormat="1">
      <c r="B539" s="381"/>
      <c r="C539" s="383"/>
      <c r="D539" s="383"/>
      <c r="E539" s="371"/>
      <c r="F539" s="371"/>
      <c r="G539" s="228" t="s">
        <v>165</v>
      </c>
      <c r="H539" s="46">
        <v>5222</v>
      </c>
      <c r="I539" s="45">
        <f>IFERROR(H539/E532,"-")</f>
        <v>4.9117239426789966E-6</v>
      </c>
      <c r="J539" s="46">
        <v>1</v>
      </c>
      <c r="K539" s="45">
        <f>IFERROR(J539/F532,"-")</f>
        <v>5.837711617046118E-4</v>
      </c>
      <c r="L539" s="187">
        <f t="shared" si="245"/>
        <v>5222</v>
      </c>
      <c r="M539" s="199">
        <f t="shared" si="251"/>
        <v>4.7116471918582738E-5</v>
      </c>
      <c r="N539" s="371"/>
      <c r="O539" s="371"/>
      <c r="P539" s="228" t="s">
        <v>165</v>
      </c>
      <c r="Q539" s="46">
        <v>2617</v>
      </c>
      <c r="R539" s="45">
        <f>IFERROR(Q539/N532,"-")</f>
        <v>1.512089202284832E-5</v>
      </c>
      <c r="S539" s="46">
        <v>2</v>
      </c>
      <c r="T539" s="45">
        <f>IFERROR(S539/O532,"-")</f>
        <v>8.4388185654008432E-3</v>
      </c>
      <c r="U539" s="187">
        <f t="shared" si="246"/>
        <v>1308.5</v>
      </c>
      <c r="V539" s="199">
        <f t="shared" si="252"/>
        <v>9.4232943837165476E-5</v>
      </c>
      <c r="W539" s="371"/>
      <c r="X539" s="371"/>
      <c r="Y539" s="228" t="s">
        <v>165</v>
      </c>
      <c r="Z539" s="46">
        <v>0</v>
      </c>
      <c r="AA539" s="45">
        <f>IFERROR(Z539/W532,"-")</f>
        <v>0</v>
      </c>
      <c r="AB539" s="46">
        <v>0</v>
      </c>
      <c r="AC539" s="45">
        <f>IFERROR(AB539/X532,"-")</f>
        <v>0</v>
      </c>
      <c r="AD539" s="187" t="str">
        <f t="shared" si="247"/>
        <v>-</v>
      </c>
      <c r="AE539" s="199">
        <f t="shared" si="253"/>
        <v>0</v>
      </c>
      <c r="AF539" s="371"/>
      <c r="AG539" s="371"/>
      <c r="AH539" s="228" t="s">
        <v>165</v>
      </c>
      <c r="AI539" s="46">
        <v>0</v>
      </c>
      <c r="AJ539" s="45">
        <f>IFERROR(AI539/AF532,"-")</f>
        <v>0</v>
      </c>
      <c r="AK539" s="46">
        <v>0</v>
      </c>
      <c r="AL539" s="45">
        <f>IFERROR(AK539/AG532,"-")</f>
        <v>0</v>
      </c>
      <c r="AM539" s="187" t="str">
        <f t="shared" si="248"/>
        <v>-</v>
      </c>
      <c r="AN539" s="199">
        <f t="shared" si="254"/>
        <v>0</v>
      </c>
      <c r="AO539" s="371"/>
      <c r="AP539" s="401"/>
      <c r="AQ539" s="228" t="s">
        <v>165</v>
      </c>
      <c r="AR539" s="46">
        <f t="shared" si="250"/>
        <v>7839</v>
      </c>
      <c r="AS539" s="45">
        <f>IFERROR(AR539/AO532,"-")</f>
        <v>5.1213366094033856E-6</v>
      </c>
      <c r="AT539" s="46">
        <f t="shared" si="244"/>
        <v>3</v>
      </c>
      <c r="AU539" s="45">
        <f>IFERROR(AT539/AP532,"-")</f>
        <v>1.287001287001287E-3</v>
      </c>
      <c r="AV539" s="187">
        <f t="shared" si="249"/>
        <v>2613</v>
      </c>
      <c r="AW539" s="199">
        <f t="shared" si="255"/>
        <v>1.4134941575574822E-4</v>
      </c>
      <c r="AX539" s="217"/>
      <c r="BE539" s="277"/>
      <c r="BG539" s="142"/>
      <c r="BH539" s="264"/>
    </row>
    <row r="540" spans="2:60" s="20" customFormat="1">
      <c r="B540" s="381"/>
      <c r="C540" s="383"/>
      <c r="D540" s="383"/>
      <c r="E540" s="371"/>
      <c r="F540" s="371"/>
      <c r="G540" s="228" t="s">
        <v>156</v>
      </c>
      <c r="H540" s="46">
        <v>476073</v>
      </c>
      <c r="I540" s="45">
        <f>IFERROR(H540/E532,"-")</f>
        <v>4.4778612649617349E-4</v>
      </c>
      <c r="J540" s="46">
        <v>19</v>
      </c>
      <c r="K540" s="45">
        <f>IFERROR(J540/F532,"-")</f>
        <v>1.1091652072387624E-2</v>
      </c>
      <c r="L540" s="187">
        <f t="shared" si="245"/>
        <v>25056.473684210527</v>
      </c>
      <c r="M540" s="199">
        <f t="shared" si="251"/>
        <v>8.9521296645307202E-4</v>
      </c>
      <c r="N540" s="371"/>
      <c r="O540" s="371"/>
      <c r="P540" s="228" t="s">
        <v>156</v>
      </c>
      <c r="Q540" s="46">
        <v>44786</v>
      </c>
      <c r="R540" s="45">
        <f>IFERROR(Q540/N532,"-")</f>
        <v>2.58771215183525E-4</v>
      </c>
      <c r="S540" s="46">
        <v>3</v>
      </c>
      <c r="T540" s="45">
        <f>IFERROR(S540/O532,"-")</f>
        <v>1.2658227848101266E-2</v>
      </c>
      <c r="U540" s="187">
        <f t="shared" si="246"/>
        <v>14928.666666666666</v>
      </c>
      <c r="V540" s="199">
        <f t="shared" si="252"/>
        <v>1.4134941575574822E-4</v>
      </c>
      <c r="W540" s="371"/>
      <c r="X540" s="371"/>
      <c r="Y540" s="228" t="s">
        <v>156</v>
      </c>
      <c r="Z540" s="46">
        <v>23806</v>
      </c>
      <c r="AA540" s="45">
        <f>IFERROR(Z540/W532,"-")</f>
        <v>1.9608791189601921E-4</v>
      </c>
      <c r="AB540" s="46">
        <v>2</v>
      </c>
      <c r="AC540" s="45">
        <f>IFERROR(AB540/X532,"-")</f>
        <v>1.2903225806451613E-2</v>
      </c>
      <c r="AD540" s="187">
        <f t="shared" si="247"/>
        <v>11903</v>
      </c>
      <c r="AE540" s="199">
        <f t="shared" si="253"/>
        <v>9.4232943837165476E-5</v>
      </c>
      <c r="AF540" s="371"/>
      <c r="AG540" s="371"/>
      <c r="AH540" s="228" t="s">
        <v>156</v>
      </c>
      <c r="AI540" s="46">
        <v>159367</v>
      </c>
      <c r="AJ540" s="45">
        <f>IFERROR(AI540/AF532,"-")</f>
        <v>9.2115356237428697E-4</v>
      </c>
      <c r="AK540" s="46">
        <v>4</v>
      </c>
      <c r="AL540" s="45">
        <f>IFERROR(AK540/AG532,"-")</f>
        <v>1.7699115044247787E-2</v>
      </c>
      <c r="AM540" s="187">
        <f t="shared" si="248"/>
        <v>39841.75</v>
      </c>
      <c r="AN540" s="199">
        <f t="shared" si="254"/>
        <v>1.8846588767433095E-4</v>
      </c>
      <c r="AO540" s="371"/>
      <c r="AP540" s="401"/>
      <c r="AQ540" s="228" t="s">
        <v>156</v>
      </c>
      <c r="AR540" s="46">
        <f t="shared" si="250"/>
        <v>704032</v>
      </c>
      <c r="AS540" s="45">
        <f>IFERROR(AR540/AO532,"-")</f>
        <v>4.5995469521514022E-4</v>
      </c>
      <c r="AT540" s="46">
        <f t="shared" si="244"/>
        <v>28</v>
      </c>
      <c r="AU540" s="45">
        <f>IFERROR(AT540/AP532,"-")</f>
        <v>1.2012012012012012E-2</v>
      </c>
      <c r="AV540" s="187">
        <f t="shared" si="249"/>
        <v>25144</v>
      </c>
      <c r="AW540" s="199">
        <f t="shared" si="255"/>
        <v>1.3192612137203166E-3</v>
      </c>
      <c r="AX540" s="217"/>
      <c r="BE540" s="277"/>
      <c r="BG540" s="142"/>
      <c r="BH540" s="264"/>
    </row>
    <row r="541" spans="2:60" s="20" customFormat="1">
      <c r="B541" s="381"/>
      <c r="C541" s="383"/>
      <c r="D541" s="383"/>
      <c r="E541" s="371"/>
      <c r="F541" s="371"/>
      <c r="G541" s="228" t="s">
        <v>157</v>
      </c>
      <c r="H541" s="46">
        <v>412844</v>
      </c>
      <c r="I541" s="45">
        <f>IFERROR(H541/E532,"-")</f>
        <v>3.8831400984131896E-4</v>
      </c>
      <c r="J541" s="46">
        <v>45</v>
      </c>
      <c r="K541" s="45">
        <f>IFERROR(J541/F532,"-")</f>
        <v>2.6269702276707531E-2</v>
      </c>
      <c r="L541" s="187">
        <f t="shared" si="245"/>
        <v>9174.3111111111102</v>
      </c>
      <c r="M541" s="199">
        <f t="shared" si="251"/>
        <v>2.1202412363362233E-3</v>
      </c>
      <c r="N541" s="371"/>
      <c r="O541" s="371"/>
      <c r="P541" s="228" t="s">
        <v>157</v>
      </c>
      <c r="Q541" s="46">
        <v>166972</v>
      </c>
      <c r="R541" s="45">
        <f>IFERROR(Q541/N532,"-")</f>
        <v>9.6475566787888032E-4</v>
      </c>
      <c r="S541" s="46">
        <v>14</v>
      </c>
      <c r="T541" s="45">
        <f>IFERROR(S541/O532,"-")</f>
        <v>5.9071729957805907E-2</v>
      </c>
      <c r="U541" s="187">
        <f t="shared" si="246"/>
        <v>11926.571428571429</v>
      </c>
      <c r="V541" s="199">
        <f t="shared" si="252"/>
        <v>6.5963060686015829E-4</v>
      </c>
      <c r="W541" s="371"/>
      <c r="X541" s="371"/>
      <c r="Y541" s="228" t="s">
        <v>157</v>
      </c>
      <c r="Z541" s="46">
        <v>48607</v>
      </c>
      <c r="AA541" s="45">
        <f>IFERROR(Z541/W532,"-")</f>
        <v>4.0037155059774031E-4</v>
      </c>
      <c r="AB541" s="46">
        <v>4</v>
      </c>
      <c r="AC541" s="45">
        <f>IFERROR(AB541/X532,"-")</f>
        <v>2.5806451612903226E-2</v>
      </c>
      <c r="AD541" s="187">
        <f t="shared" si="247"/>
        <v>12151.75</v>
      </c>
      <c r="AE541" s="199">
        <f t="shared" si="253"/>
        <v>1.8846588767433095E-4</v>
      </c>
      <c r="AF541" s="371"/>
      <c r="AG541" s="371"/>
      <c r="AH541" s="228" t="s">
        <v>157</v>
      </c>
      <c r="AI541" s="46">
        <v>189797</v>
      </c>
      <c r="AJ541" s="45">
        <f>IFERROR(AI541/AF532,"-")</f>
        <v>1.0970413114255305E-3</v>
      </c>
      <c r="AK541" s="46">
        <v>13</v>
      </c>
      <c r="AL541" s="45">
        <f>IFERROR(AK541/AG532,"-")</f>
        <v>5.7522123893805309E-2</v>
      </c>
      <c r="AM541" s="187">
        <f t="shared" si="248"/>
        <v>14599.76923076923</v>
      </c>
      <c r="AN541" s="199">
        <f t="shared" si="254"/>
        <v>6.1251413494157558E-4</v>
      </c>
      <c r="AO541" s="371"/>
      <c r="AP541" s="401"/>
      <c r="AQ541" s="228" t="s">
        <v>157</v>
      </c>
      <c r="AR541" s="46">
        <f t="shared" si="250"/>
        <v>818220</v>
      </c>
      <c r="AS541" s="45">
        <f>IFERROR(AR541/AO532,"-")</f>
        <v>5.3455543316061212E-4</v>
      </c>
      <c r="AT541" s="46">
        <f t="shared" si="244"/>
        <v>76</v>
      </c>
      <c r="AU541" s="45">
        <f>IFERROR(AT541/AP532,"-")</f>
        <v>3.2604032604032607E-2</v>
      </c>
      <c r="AV541" s="187">
        <f t="shared" si="249"/>
        <v>10766.052631578947</v>
      </c>
      <c r="AW541" s="199">
        <f t="shared" si="255"/>
        <v>3.5808518658122881E-3</v>
      </c>
      <c r="AX541" s="217"/>
      <c r="BE541" s="277"/>
      <c r="BG541" s="142"/>
      <c r="BH541" s="264"/>
    </row>
    <row r="542" spans="2:60" s="20" customFormat="1">
      <c r="B542" s="381"/>
      <c r="C542" s="383"/>
      <c r="D542" s="383"/>
      <c r="E542" s="371"/>
      <c r="F542" s="371"/>
      <c r="G542" s="228" t="s">
        <v>158</v>
      </c>
      <c r="H542" s="46">
        <v>7476</v>
      </c>
      <c r="I542" s="45">
        <f>IFERROR(H542/E532,"-")</f>
        <v>7.0317978160605475E-6</v>
      </c>
      <c r="J542" s="46">
        <v>3</v>
      </c>
      <c r="K542" s="45">
        <f>IFERROR(J542/F532,"-")</f>
        <v>1.7513134851138354E-3</v>
      </c>
      <c r="L542" s="187">
        <f t="shared" si="245"/>
        <v>2492</v>
      </c>
      <c r="M542" s="199">
        <f t="shared" si="251"/>
        <v>1.4134941575574822E-4</v>
      </c>
      <c r="N542" s="371"/>
      <c r="O542" s="371"/>
      <c r="P542" s="228" t="s">
        <v>158</v>
      </c>
      <c r="Q542" s="46">
        <v>0</v>
      </c>
      <c r="R542" s="45">
        <f>IFERROR(Q542/N532,"-")</f>
        <v>0</v>
      </c>
      <c r="S542" s="46">
        <v>0</v>
      </c>
      <c r="T542" s="45">
        <f>IFERROR(S542/O532,"-")</f>
        <v>0</v>
      </c>
      <c r="U542" s="187" t="str">
        <f t="shared" si="246"/>
        <v>-</v>
      </c>
      <c r="V542" s="199">
        <f t="shared" si="252"/>
        <v>0</v>
      </c>
      <c r="W542" s="371"/>
      <c r="X542" s="371"/>
      <c r="Y542" s="228" t="s">
        <v>158</v>
      </c>
      <c r="Z542" s="46">
        <v>0</v>
      </c>
      <c r="AA542" s="45">
        <f>IFERROR(Z542/W532,"-")</f>
        <v>0</v>
      </c>
      <c r="AB542" s="46">
        <v>0</v>
      </c>
      <c r="AC542" s="45">
        <f>IFERROR(AB542/X532,"-")</f>
        <v>0</v>
      </c>
      <c r="AD542" s="187" t="str">
        <f t="shared" si="247"/>
        <v>-</v>
      </c>
      <c r="AE542" s="199">
        <f t="shared" si="253"/>
        <v>0</v>
      </c>
      <c r="AF542" s="371"/>
      <c r="AG542" s="371"/>
      <c r="AH542" s="228" t="s">
        <v>158</v>
      </c>
      <c r="AI542" s="46">
        <v>22904</v>
      </c>
      <c r="AJ542" s="45">
        <f>IFERROR(AI542/AF532,"-")</f>
        <v>1.3238688807984506E-4</v>
      </c>
      <c r="AK542" s="46">
        <v>4</v>
      </c>
      <c r="AL542" s="45">
        <f>IFERROR(AK542/AG532,"-")</f>
        <v>1.7699115044247787E-2</v>
      </c>
      <c r="AM542" s="187">
        <f t="shared" si="248"/>
        <v>5726</v>
      </c>
      <c r="AN542" s="199">
        <f t="shared" si="254"/>
        <v>1.8846588767433095E-4</v>
      </c>
      <c r="AO542" s="371"/>
      <c r="AP542" s="401"/>
      <c r="AQ542" s="228" t="s">
        <v>158</v>
      </c>
      <c r="AR542" s="46">
        <f t="shared" si="250"/>
        <v>30380</v>
      </c>
      <c r="AS542" s="45">
        <f>IFERROR(AR542/AO532,"-")</f>
        <v>1.9847710957223477E-5</v>
      </c>
      <c r="AT542" s="46">
        <f t="shared" si="244"/>
        <v>7</v>
      </c>
      <c r="AU542" s="45">
        <f>IFERROR(AT542/AP532,"-")</f>
        <v>3.003003003003003E-3</v>
      </c>
      <c r="AV542" s="187">
        <f t="shared" si="249"/>
        <v>4340</v>
      </c>
      <c r="AW542" s="199">
        <f t="shared" si="255"/>
        <v>3.2981530343007914E-4</v>
      </c>
      <c r="AX542" s="217"/>
      <c r="BE542" s="277"/>
      <c r="BG542" s="142"/>
      <c r="BH542" s="264"/>
    </row>
    <row r="543" spans="2:60" s="20" customFormat="1">
      <c r="B543" s="381"/>
      <c r="C543" s="383"/>
      <c r="D543" s="383"/>
      <c r="E543" s="371"/>
      <c r="F543" s="371"/>
      <c r="G543" s="228" t="s">
        <v>159</v>
      </c>
      <c r="H543" s="46">
        <v>68490</v>
      </c>
      <c r="I543" s="45">
        <f>IFERROR(H543/E532,"-")</f>
        <v>6.4420523330923867E-5</v>
      </c>
      <c r="J543" s="46">
        <v>4</v>
      </c>
      <c r="K543" s="45">
        <f>IFERROR(J543/F532,"-")</f>
        <v>2.3350846468184472E-3</v>
      </c>
      <c r="L543" s="187">
        <f t="shared" si="245"/>
        <v>17122.5</v>
      </c>
      <c r="M543" s="199">
        <f t="shared" si="251"/>
        <v>1.8846588767433095E-4</v>
      </c>
      <c r="N543" s="371"/>
      <c r="O543" s="371"/>
      <c r="P543" s="228" t="s">
        <v>159</v>
      </c>
      <c r="Q543" s="46">
        <v>460255</v>
      </c>
      <c r="R543" s="45">
        <f>IFERROR(Q543/N532,"-")</f>
        <v>2.6593298272739982E-3</v>
      </c>
      <c r="S543" s="46">
        <v>3</v>
      </c>
      <c r="T543" s="45">
        <f>IFERROR(S543/O532,"-")</f>
        <v>1.2658227848101266E-2</v>
      </c>
      <c r="U543" s="187">
        <f t="shared" si="246"/>
        <v>153418.33333333334</v>
      </c>
      <c r="V543" s="199">
        <f t="shared" si="252"/>
        <v>1.4134941575574822E-4</v>
      </c>
      <c r="W543" s="371"/>
      <c r="X543" s="371"/>
      <c r="Y543" s="228" t="s">
        <v>159</v>
      </c>
      <c r="Z543" s="46">
        <v>2406</v>
      </c>
      <c r="AA543" s="45">
        <f>IFERROR(Z543/W532,"-")</f>
        <v>1.9818008738209787E-5</v>
      </c>
      <c r="AB543" s="46">
        <v>1</v>
      </c>
      <c r="AC543" s="45">
        <f>IFERROR(AB543/X532,"-")</f>
        <v>6.4516129032258064E-3</v>
      </c>
      <c r="AD543" s="187">
        <f t="shared" si="247"/>
        <v>2406</v>
      </c>
      <c r="AE543" s="199">
        <f t="shared" si="253"/>
        <v>4.7116471918582738E-5</v>
      </c>
      <c r="AF543" s="371"/>
      <c r="AG543" s="371"/>
      <c r="AH543" s="228" t="s">
        <v>159</v>
      </c>
      <c r="AI543" s="46">
        <v>1602542</v>
      </c>
      <c r="AJ543" s="45">
        <f>IFERROR(AI543/AF532,"-")</f>
        <v>9.2628164686190655E-3</v>
      </c>
      <c r="AK543" s="46">
        <v>5</v>
      </c>
      <c r="AL543" s="45">
        <f>IFERROR(AK543/AG532,"-")</f>
        <v>2.2123893805309734E-2</v>
      </c>
      <c r="AM543" s="187">
        <f t="shared" si="248"/>
        <v>320508.40000000002</v>
      </c>
      <c r="AN543" s="199">
        <f t="shared" si="254"/>
        <v>2.3558235959291368E-4</v>
      </c>
      <c r="AO543" s="371"/>
      <c r="AP543" s="401"/>
      <c r="AQ543" s="228" t="s">
        <v>159</v>
      </c>
      <c r="AR543" s="46">
        <f t="shared" si="250"/>
        <v>2133693</v>
      </c>
      <c r="AS543" s="45">
        <f>IFERROR(AR543/AO532,"-")</f>
        <v>1.393973730594175E-3</v>
      </c>
      <c r="AT543" s="46">
        <f t="shared" si="244"/>
        <v>13</v>
      </c>
      <c r="AU543" s="45">
        <f>IFERROR(AT543/AP532,"-")</f>
        <v>5.5770055770055773E-3</v>
      </c>
      <c r="AV543" s="187">
        <f t="shared" si="249"/>
        <v>164130.23076923078</v>
      </c>
      <c r="AW543" s="199">
        <f t="shared" si="255"/>
        <v>6.1251413494157558E-4</v>
      </c>
      <c r="AX543" s="217"/>
      <c r="BE543" s="277"/>
      <c r="BG543" s="142"/>
      <c r="BH543" s="264"/>
    </row>
    <row r="544" spans="2:60" s="20" customFormat="1">
      <c r="B544" s="381"/>
      <c r="C544" s="383"/>
      <c r="D544" s="383"/>
      <c r="E544" s="371"/>
      <c r="F544" s="371"/>
      <c r="G544" s="228" t="s">
        <v>160</v>
      </c>
      <c r="H544" s="46">
        <v>7384734</v>
      </c>
      <c r="I544" s="45">
        <f>IFERROR(H544/E532,"-")</f>
        <v>6.9459545764296504E-3</v>
      </c>
      <c r="J544" s="46">
        <v>155</v>
      </c>
      <c r="K544" s="45">
        <f>IFERROR(J544/F532,"-")</f>
        <v>9.0484530064214821E-2</v>
      </c>
      <c r="L544" s="187">
        <f t="shared" si="245"/>
        <v>47643.445161290321</v>
      </c>
      <c r="M544" s="199">
        <f t="shared" si="251"/>
        <v>7.3030531473803244E-3</v>
      </c>
      <c r="N544" s="371"/>
      <c r="O544" s="371"/>
      <c r="P544" s="228" t="s">
        <v>160</v>
      </c>
      <c r="Q544" s="46">
        <v>871234</v>
      </c>
      <c r="R544" s="45">
        <f>IFERROR(Q544/N532,"-")</f>
        <v>5.0339454492297417E-3</v>
      </c>
      <c r="S544" s="46">
        <v>25</v>
      </c>
      <c r="T544" s="45">
        <f>IFERROR(S544/O532,"-")</f>
        <v>0.10548523206751055</v>
      </c>
      <c r="U544" s="187">
        <f t="shared" si="246"/>
        <v>34849.360000000001</v>
      </c>
      <c r="V544" s="199">
        <f t="shared" si="252"/>
        <v>1.1779117979645684E-3</v>
      </c>
      <c r="W544" s="371"/>
      <c r="X544" s="371"/>
      <c r="Y544" s="228" t="s">
        <v>160</v>
      </c>
      <c r="Z544" s="46">
        <v>899078</v>
      </c>
      <c r="AA544" s="45">
        <f>IFERROR(Z544/W532,"-")</f>
        <v>7.4056257939867746E-3</v>
      </c>
      <c r="AB544" s="46">
        <v>25</v>
      </c>
      <c r="AC544" s="45">
        <f>IFERROR(AB544/X532,"-")</f>
        <v>0.16129032258064516</v>
      </c>
      <c r="AD544" s="187">
        <f t="shared" si="247"/>
        <v>35963.120000000003</v>
      </c>
      <c r="AE544" s="199">
        <f t="shared" si="253"/>
        <v>1.1779117979645684E-3</v>
      </c>
      <c r="AF544" s="371"/>
      <c r="AG544" s="371"/>
      <c r="AH544" s="228" t="s">
        <v>160</v>
      </c>
      <c r="AI544" s="46">
        <v>1358436</v>
      </c>
      <c r="AJ544" s="45">
        <f>IFERROR(AI544/AF532,"-")</f>
        <v>7.8518649447970844E-3</v>
      </c>
      <c r="AK544" s="46">
        <v>34</v>
      </c>
      <c r="AL544" s="45">
        <f>IFERROR(AK544/AG532,"-")</f>
        <v>0.15044247787610621</v>
      </c>
      <c r="AM544" s="187">
        <f t="shared" si="248"/>
        <v>39954</v>
      </c>
      <c r="AN544" s="199">
        <f t="shared" si="254"/>
        <v>1.601960045231813E-3</v>
      </c>
      <c r="AO544" s="371"/>
      <c r="AP544" s="401"/>
      <c r="AQ544" s="228" t="s">
        <v>160</v>
      </c>
      <c r="AR544" s="46">
        <f t="shared" si="250"/>
        <v>10513482</v>
      </c>
      <c r="AS544" s="45">
        <f>IFERROR(AR544/AO532,"-")</f>
        <v>6.8686159279121731E-3</v>
      </c>
      <c r="AT544" s="46">
        <f t="shared" si="244"/>
        <v>239</v>
      </c>
      <c r="AU544" s="45">
        <f>IFERROR(AT544/AP532,"-")</f>
        <v>0.10253110253110254</v>
      </c>
      <c r="AV544" s="187">
        <f t="shared" si="249"/>
        <v>43989.464435146445</v>
      </c>
      <c r="AW544" s="199">
        <f t="shared" si="255"/>
        <v>1.1260836788541274E-2</v>
      </c>
      <c r="AX544" s="217"/>
      <c r="BE544" s="277"/>
      <c r="BG544" s="142"/>
      <c r="BH544" s="264"/>
    </row>
    <row r="545" spans="2:60" s="20" customFormat="1">
      <c r="B545" s="381"/>
      <c r="C545" s="383"/>
      <c r="D545" s="383"/>
      <c r="E545" s="371"/>
      <c r="F545" s="371"/>
      <c r="G545" s="228" t="s">
        <v>161</v>
      </c>
      <c r="H545" s="46">
        <v>11249585</v>
      </c>
      <c r="I545" s="45">
        <f>IFERROR(H545/E532,"-")</f>
        <v>1.0581167366852259E-2</v>
      </c>
      <c r="J545" s="46">
        <v>106</v>
      </c>
      <c r="K545" s="45">
        <f>IFERROR(J545/F532,"-")</f>
        <v>6.187974314068885E-2</v>
      </c>
      <c r="L545" s="187">
        <f t="shared" si="245"/>
        <v>106128.16037735849</v>
      </c>
      <c r="M545" s="199">
        <f t="shared" si="251"/>
        <v>4.9943460233697699E-3</v>
      </c>
      <c r="N545" s="371"/>
      <c r="O545" s="371"/>
      <c r="P545" s="228" t="s">
        <v>161</v>
      </c>
      <c r="Q545" s="46">
        <v>1146063</v>
      </c>
      <c r="R545" s="45">
        <f>IFERROR(Q545/N532,"-")</f>
        <v>6.6218933413762383E-3</v>
      </c>
      <c r="S545" s="46">
        <v>22</v>
      </c>
      <c r="T545" s="45">
        <f>IFERROR(S545/O532,"-")</f>
        <v>9.2827004219409287E-2</v>
      </c>
      <c r="U545" s="187">
        <f t="shared" si="246"/>
        <v>52093.772727272728</v>
      </c>
      <c r="V545" s="199">
        <f t="shared" si="252"/>
        <v>1.0365623822088201E-3</v>
      </c>
      <c r="W545" s="371"/>
      <c r="X545" s="371"/>
      <c r="Y545" s="228" t="s">
        <v>161</v>
      </c>
      <c r="Z545" s="46">
        <v>541157</v>
      </c>
      <c r="AA545" s="45">
        <f>IFERROR(Z545/W532,"-")</f>
        <v>4.4574622422042373E-3</v>
      </c>
      <c r="AB545" s="46">
        <v>8</v>
      </c>
      <c r="AC545" s="45">
        <f>IFERROR(AB545/X532,"-")</f>
        <v>5.1612903225806452E-2</v>
      </c>
      <c r="AD545" s="187">
        <f t="shared" si="247"/>
        <v>67644.625</v>
      </c>
      <c r="AE545" s="199">
        <f t="shared" si="253"/>
        <v>3.769317753486619E-4</v>
      </c>
      <c r="AF545" s="371"/>
      <c r="AG545" s="371"/>
      <c r="AH545" s="228" t="s">
        <v>161</v>
      </c>
      <c r="AI545" s="46">
        <v>1413570</v>
      </c>
      <c r="AJ545" s="45">
        <f>IFERROR(AI545/AF532,"-")</f>
        <v>8.1705437208796101E-3</v>
      </c>
      <c r="AK545" s="46">
        <v>23</v>
      </c>
      <c r="AL545" s="45">
        <f>IFERROR(AK545/AG532,"-")</f>
        <v>0.10176991150442478</v>
      </c>
      <c r="AM545" s="187">
        <f t="shared" si="248"/>
        <v>61459.565217391304</v>
      </c>
      <c r="AN545" s="199">
        <f t="shared" si="254"/>
        <v>1.0836788541274029E-3</v>
      </c>
      <c r="AO545" s="371"/>
      <c r="AP545" s="401"/>
      <c r="AQ545" s="228" t="s">
        <v>161</v>
      </c>
      <c r="AR545" s="46">
        <f t="shared" si="250"/>
        <v>14350375</v>
      </c>
      <c r="AS545" s="45">
        <f>IFERROR(AR545/AO532,"-")</f>
        <v>9.3753158369903195E-3</v>
      </c>
      <c r="AT545" s="46">
        <f t="shared" si="244"/>
        <v>159</v>
      </c>
      <c r="AU545" s="45">
        <f>IFERROR(AT545/AP532,"-")</f>
        <v>6.8211068211068204E-2</v>
      </c>
      <c r="AV545" s="187">
        <f t="shared" si="249"/>
        <v>90253.93081761006</v>
      </c>
      <c r="AW545" s="199">
        <f t="shared" si="255"/>
        <v>7.4915190350546548E-3</v>
      </c>
      <c r="AX545" s="217"/>
      <c r="BE545" s="277"/>
      <c r="BG545" s="142"/>
      <c r="BH545" s="264"/>
    </row>
    <row r="546" spans="2:60" s="20" customFormat="1">
      <c r="B546" s="381"/>
      <c r="C546" s="383"/>
      <c r="D546" s="383"/>
      <c r="E546" s="371"/>
      <c r="F546" s="371"/>
      <c r="G546" s="228" t="s">
        <v>162</v>
      </c>
      <c r="H546" s="46">
        <v>5160610</v>
      </c>
      <c r="I546" s="45">
        <f>IFERROR(H546/E532,"-")</f>
        <v>4.8539815579909341E-3</v>
      </c>
      <c r="J546" s="46">
        <v>90</v>
      </c>
      <c r="K546" s="45">
        <f>IFERROR(J546/F532,"-")</f>
        <v>5.2539404553415062E-2</v>
      </c>
      <c r="L546" s="187">
        <f t="shared" si="245"/>
        <v>57340.111111111109</v>
      </c>
      <c r="M546" s="199">
        <f t="shared" si="251"/>
        <v>4.2404824726724466E-3</v>
      </c>
      <c r="N546" s="371"/>
      <c r="O546" s="371"/>
      <c r="P546" s="228" t="s">
        <v>162</v>
      </c>
      <c r="Q546" s="46">
        <v>750528</v>
      </c>
      <c r="R546" s="45">
        <f>IFERROR(Q546/N532,"-")</f>
        <v>4.3365123607658788E-3</v>
      </c>
      <c r="S546" s="46">
        <v>17</v>
      </c>
      <c r="T546" s="45">
        <f>IFERROR(S546/O532,"-")</f>
        <v>7.1729957805907171E-2</v>
      </c>
      <c r="U546" s="187">
        <f t="shared" si="246"/>
        <v>44148.705882352944</v>
      </c>
      <c r="V546" s="199">
        <f t="shared" si="252"/>
        <v>8.0098002261590651E-4</v>
      </c>
      <c r="W546" s="371"/>
      <c r="X546" s="371"/>
      <c r="Y546" s="228" t="s">
        <v>162</v>
      </c>
      <c r="Z546" s="46">
        <v>189109</v>
      </c>
      <c r="AA546" s="45">
        <f>IFERROR(Z546/W532,"-")</f>
        <v>1.5576740708537469E-3</v>
      </c>
      <c r="AB546" s="46">
        <v>7</v>
      </c>
      <c r="AC546" s="45">
        <f>IFERROR(AB546/X532,"-")</f>
        <v>4.5161290322580643E-2</v>
      </c>
      <c r="AD546" s="187">
        <f t="shared" si="247"/>
        <v>27015.571428571428</v>
      </c>
      <c r="AE546" s="199">
        <f t="shared" si="253"/>
        <v>3.2981530343007914E-4</v>
      </c>
      <c r="AF546" s="371"/>
      <c r="AG546" s="371"/>
      <c r="AH546" s="228" t="s">
        <v>162</v>
      </c>
      <c r="AI546" s="46">
        <v>1135411</v>
      </c>
      <c r="AJ546" s="45">
        <f>IFERROR(AI546/AF532,"-")</f>
        <v>6.5627632283280198E-3</v>
      </c>
      <c r="AK546" s="46">
        <v>32</v>
      </c>
      <c r="AL546" s="45">
        <f>IFERROR(AK546/AG532,"-")</f>
        <v>0.1415929203539823</v>
      </c>
      <c r="AM546" s="187">
        <f t="shared" si="248"/>
        <v>35481.59375</v>
      </c>
      <c r="AN546" s="199">
        <f t="shared" si="254"/>
        <v>1.5077271013946476E-3</v>
      </c>
      <c r="AO546" s="371"/>
      <c r="AP546" s="401"/>
      <c r="AQ546" s="228" t="s">
        <v>162</v>
      </c>
      <c r="AR546" s="46">
        <f t="shared" si="250"/>
        <v>7235658</v>
      </c>
      <c r="AS546" s="45">
        <f>IFERROR(AR546/AO532,"-")</f>
        <v>4.7271642057051255E-3</v>
      </c>
      <c r="AT546" s="46">
        <f t="shared" si="244"/>
        <v>146</v>
      </c>
      <c r="AU546" s="45">
        <f>IFERROR(AT546/AP532,"-")</f>
        <v>6.263406263406264E-2</v>
      </c>
      <c r="AV546" s="187">
        <f t="shared" si="249"/>
        <v>49559.301369863017</v>
      </c>
      <c r="AW546" s="199">
        <f t="shared" si="255"/>
        <v>6.8790049001130798E-3</v>
      </c>
      <c r="AX546" s="217"/>
      <c r="BE546" s="277"/>
      <c r="BG546" s="142"/>
      <c r="BH546" s="264"/>
    </row>
    <row r="547" spans="2:60" s="20" customFormat="1">
      <c r="B547" s="381"/>
      <c r="C547" s="383"/>
      <c r="D547" s="383"/>
      <c r="E547" s="371"/>
      <c r="F547" s="371"/>
      <c r="G547" s="229" t="s">
        <v>163</v>
      </c>
      <c r="H547" s="48">
        <v>1527296</v>
      </c>
      <c r="I547" s="47">
        <f>IFERROR(H547/E532,"-")</f>
        <v>1.4365485122094716E-3</v>
      </c>
      <c r="J547" s="48">
        <v>126</v>
      </c>
      <c r="K547" s="47">
        <f>IFERROR(J547/F532,"-")</f>
        <v>7.3555166374781086E-2</v>
      </c>
      <c r="L547" s="188">
        <f t="shared" si="245"/>
        <v>12121.396825396825</v>
      </c>
      <c r="M547" s="200">
        <f t="shared" si="251"/>
        <v>5.9366754617414244E-3</v>
      </c>
      <c r="N547" s="371"/>
      <c r="O547" s="371"/>
      <c r="P547" s="229" t="s">
        <v>163</v>
      </c>
      <c r="Q547" s="48">
        <v>80808</v>
      </c>
      <c r="R547" s="47">
        <f>IFERROR(Q547/N532,"-")</f>
        <v>4.6690448703948304E-4</v>
      </c>
      <c r="S547" s="48">
        <v>14</v>
      </c>
      <c r="T547" s="47">
        <f>IFERROR(S547/O532,"-")</f>
        <v>5.9071729957805907E-2</v>
      </c>
      <c r="U547" s="188">
        <f t="shared" si="246"/>
        <v>5772</v>
      </c>
      <c r="V547" s="200">
        <f t="shared" si="252"/>
        <v>6.5963060686015829E-4</v>
      </c>
      <c r="W547" s="371"/>
      <c r="X547" s="371"/>
      <c r="Y547" s="229" t="s">
        <v>163</v>
      </c>
      <c r="Z547" s="48">
        <v>38274</v>
      </c>
      <c r="AA547" s="47">
        <f>IFERROR(Z547/W532,"-")</f>
        <v>3.1525954548887838E-4</v>
      </c>
      <c r="AB547" s="48">
        <v>9</v>
      </c>
      <c r="AC547" s="47">
        <f>IFERROR(AB547/X532,"-")</f>
        <v>5.8064516129032261E-2</v>
      </c>
      <c r="AD547" s="188">
        <f t="shared" si="247"/>
        <v>4252.666666666667</v>
      </c>
      <c r="AE547" s="200">
        <f t="shared" si="253"/>
        <v>4.2404824726724461E-4</v>
      </c>
      <c r="AF547" s="371"/>
      <c r="AG547" s="371"/>
      <c r="AH547" s="229" t="s">
        <v>163</v>
      </c>
      <c r="AI547" s="48">
        <v>292818</v>
      </c>
      <c r="AJ547" s="47">
        <f>IFERROR(AI547/AF532,"-")</f>
        <v>1.692510644156657E-3</v>
      </c>
      <c r="AK547" s="48">
        <v>17</v>
      </c>
      <c r="AL547" s="47">
        <f>IFERROR(AK547/AG532,"-")</f>
        <v>7.5221238938053103E-2</v>
      </c>
      <c r="AM547" s="188">
        <f t="shared" si="248"/>
        <v>17224.588235294119</v>
      </c>
      <c r="AN547" s="200">
        <f t="shared" si="254"/>
        <v>8.0098002261590651E-4</v>
      </c>
      <c r="AO547" s="371"/>
      <c r="AP547" s="401"/>
      <c r="AQ547" s="229" t="s">
        <v>163</v>
      </c>
      <c r="AR547" s="48">
        <f t="shared" si="250"/>
        <v>1939196</v>
      </c>
      <c r="AS547" s="47">
        <f>IFERROR(AR547/AO532,"-")</f>
        <v>1.2669059149902548E-3</v>
      </c>
      <c r="AT547" s="48">
        <f t="shared" si="244"/>
        <v>166</v>
      </c>
      <c r="AU547" s="47">
        <f>IFERROR(AT547/AP532,"-")</f>
        <v>7.1214071214071209E-2</v>
      </c>
      <c r="AV547" s="188">
        <f t="shared" si="249"/>
        <v>11681.903614457831</v>
      </c>
      <c r="AW547" s="200">
        <f t="shared" si="255"/>
        <v>7.8213343384847343E-3</v>
      </c>
      <c r="AX547" s="217"/>
      <c r="BE547" s="277"/>
      <c r="BG547" s="142"/>
      <c r="BH547" s="264"/>
    </row>
    <row r="548" spans="2:60" s="20" customFormat="1">
      <c r="B548" s="381"/>
      <c r="C548" s="384"/>
      <c r="D548" s="384"/>
      <c r="E548" s="372"/>
      <c r="F548" s="372"/>
      <c r="G548" s="230" t="s">
        <v>86</v>
      </c>
      <c r="H548" s="49">
        <f>SUM(H532:H547)</f>
        <v>215588957</v>
      </c>
      <c r="I548" s="47">
        <f>IFERROR(H548/E532,"-")</f>
        <v>0.2027792879881449</v>
      </c>
      <c r="J548" s="48">
        <v>1292</v>
      </c>
      <c r="K548" s="47">
        <f>IFERROR(J548/F532,"-")</f>
        <v>0.75423234092235847</v>
      </c>
      <c r="L548" s="188">
        <f t="shared" si="245"/>
        <v>166864.51780185758</v>
      </c>
      <c r="M548" s="201">
        <f t="shared" si="251"/>
        <v>6.0874481718808895E-2</v>
      </c>
      <c r="N548" s="372"/>
      <c r="O548" s="372"/>
      <c r="P548" s="230" t="s">
        <v>86</v>
      </c>
      <c r="Q548" s="49">
        <f>SUM(Q532:Q547)</f>
        <v>40452088</v>
      </c>
      <c r="R548" s="47">
        <f>IFERROR(Q548/N532,"-")</f>
        <v>0.23373009352187935</v>
      </c>
      <c r="S548" s="48">
        <v>186</v>
      </c>
      <c r="T548" s="47">
        <f>IFERROR(S548/O532,"-")</f>
        <v>0.78481012658227844</v>
      </c>
      <c r="U548" s="188">
        <f t="shared" si="246"/>
        <v>217484.34408602151</v>
      </c>
      <c r="V548" s="201">
        <f t="shared" si="252"/>
        <v>8.7636637768563896E-3</v>
      </c>
      <c r="W548" s="372"/>
      <c r="X548" s="372"/>
      <c r="Y548" s="230" t="s">
        <v>86</v>
      </c>
      <c r="Z548" s="49">
        <f>SUM(Z532:Z547)</f>
        <v>23056290</v>
      </c>
      <c r="AA548" s="47">
        <f>IFERROR(Z548/W532,"-")</f>
        <v>0.18991261707842849</v>
      </c>
      <c r="AB548" s="48">
        <v>131</v>
      </c>
      <c r="AC548" s="47">
        <f>IFERROR(AB548/X532,"-")</f>
        <v>0.84516129032258069</v>
      </c>
      <c r="AD548" s="188">
        <f t="shared" si="247"/>
        <v>176002.21374045801</v>
      </c>
      <c r="AE548" s="201">
        <f t="shared" si="253"/>
        <v>6.1722578213343387E-3</v>
      </c>
      <c r="AF548" s="372"/>
      <c r="AG548" s="372"/>
      <c r="AH548" s="230" t="s">
        <v>86</v>
      </c>
      <c r="AI548" s="49">
        <f>SUM(AI532:AI547)</f>
        <v>30826803</v>
      </c>
      <c r="AJ548" s="47">
        <f>IFERROR(AI548/AF532,"-")</f>
        <v>0.17818130102254767</v>
      </c>
      <c r="AK548" s="48">
        <v>193</v>
      </c>
      <c r="AL548" s="47">
        <f>IFERROR(AK548/AG532,"-")</f>
        <v>0.85398230088495575</v>
      </c>
      <c r="AM548" s="188">
        <f t="shared" si="248"/>
        <v>159724.36787564767</v>
      </c>
      <c r="AN548" s="201">
        <f t="shared" si="254"/>
        <v>9.0934790802864682E-3</v>
      </c>
      <c r="AO548" s="372"/>
      <c r="AP548" s="402"/>
      <c r="AQ548" s="230" t="s">
        <v>86</v>
      </c>
      <c r="AR548" s="49">
        <f>SUM(AR532:AR547)</f>
        <v>309924138</v>
      </c>
      <c r="AS548" s="47">
        <f>IFERROR(AR548/AO532,"-")</f>
        <v>0.2024781010431416</v>
      </c>
      <c r="AT548" s="48">
        <f t="shared" si="244"/>
        <v>1802</v>
      </c>
      <c r="AU548" s="47">
        <f>IFERROR(AT548/AP532,"-")</f>
        <v>0.77305877305877302</v>
      </c>
      <c r="AV548" s="188">
        <f t="shared" si="249"/>
        <v>171988.97780244172</v>
      </c>
      <c r="AW548" s="201">
        <f t="shared" si="255"/>
        <v>8.4903882397286093E-2</v>
      </c>
      <c r="AX548" s="217"/>
      <c r="BE548" s="277"/>
      <c r="BG548" s="142"/>
      <c r="BH548" s="264"/>
    </row>
    <row r="549" spans="2:60" s="20" customFormat="1">
      <c r="B549" s="381">
        <v>33</v>
      </c>
      <c r="C549" s="382" t="s">
        <v>42</v>
      </c>
      <c r="D549" s="385">
        <f>BA37</f>
        <v>5891</v>
      </c>
      <c r="E549" s="380">
        <v>220205300</v>
      </c>
      <c r="F549" s="380">
        <v>374</v>
      </c>
      <c r="G549" s="226" t="s">
        <v>149</v>
      </c>
      <c r="H549" s="44">
        <v>2063022</v>
      </c>
      <c r="I549" s="43">
        <f>IFERROR(H549/E549,"-")</f>
        <v>9.3686300920095937E-3</v>
      </c>
      <c r="J549" s="44">
        <v>62</v>
      </c>
      <c r="K549" s="43">
        <f>IFERROR(J549/F549,"-")</f>
        <v>0.16577540106951871</v>
      </c>
      <c r="L549" s="186">
        <f t="shared" si="245"/>
        <v>33274.548387096773</v>
      </c>
      <c r="M549" s="198">
        <f>IFERROR(J549/$BA$37,0)</f>
        <v>1.0524528942454592E-2</v>
      </c>
      <c r="N549" s="380">
        <v>36696100</v>
      </c>
      <c r="O549" s="380">
        <v>47</v>
      </c>
      <c r="P549" s="226" t="s">
        <v>149</v>
      </c>
      <c r="Q549" s="44">
        <v>407409</v>
      </c>
      <c r="R549" s="43">
        <f>IFERROR(Q549/N549,"-")</f>
        <v>1.1102242472633332E-2</v>
      </c>
      <c r="S549" s="44">
        <v>8</v>
      </c>
      <c r="T549" s="43">
        <f>IFERROR(S549/O549,"-")</f>
        <v>0.1702127659574468</v>
      </c>
      <c r="U549" s="186">
        <f t="shared" si="246"/>
        <v>50926.125</v>
      </c>
      <c r="V549" s="198">
        <f>IFERROR(S549/$BA$37,0)</f>
        <v>1.3580037345102699E-3</v>
      </c>
      <c r="W549" s="380">
        <v>23793330</v>
      </c>
      <c r="X549" s="380">
        <v>30</v>
      </c>
      <c r="Y549" s="226" t="s">
        <v>149</v>
      </c>
      <c r="Z549" s="44">
        <v>121923</v>
      </c>
      <c r="AA549" s="43">
        <f>IFERROR(Z549/W549,"-")</f>
        <v>5.1242512082167561E-3</v>
      </c>
      <c r="AB549" s="44">
        <v>9</v>
      </c>
      <c r="AC549" s="43">
        <f>IFERROR(AB549/X549,"-")</f>
        <v>0.3</v>
      </c>
      <c r="AD549" s="186">
        <f t="shared" si="247"/>
        <v>13547</v>
      </c>
      <c r="AE549" s="198">
        <f>IFERROR(AB549/$BA$37,0)</f>
        <v>1.5277542013240537E-3</v>
      </c>
      <c r="AF549" s="380">
        <v>45750920</v>
      </c>
      <c r="AG549" s="380">
        <v>60</v>
      </c>
      <c r="AH549" s="226" t="s">
        <v>149</v>
      </c>
      <c r="AI549" s="44">
        <v>678746</v>
      </c>
      <c r="AJ549" s="43">
        <f>IFERROR(AI549/AF549,"-")</f>
        <v>1.483567980709459E-2</v>
      </c>
      <c r="AK549" s="44">
        <v>24</v>
      </c>
      <c r="AL549" s="43">
        <f>IFERROR(AK549/AG549,"-")</f>
        <v>0.4</v>
      </c>
      <c r="AM549" s="186">
        <f t="shared" si="248"/>
        <v>28281.083333333332</v>
      </c>
      <c r="AN549" s="198">
        <f>IFERROR(AK549/$BA$37,0)</f>
        <v>4.07401120353081E-3</v>
      </c>
      <c r="AO549" s="380">
        <f>SUM(E549,N549,W549,AF549)</f>
        <v>326445650</v>
      </c>
      <c r="AP549" s="400">
        <f>SUM(F549,O549,X549,AG549)</f>
        <v>511</v>
      </c>
      <c r="AQ549" s="226" t="s">
        <v>149</v>
      </c>
      <c r="AR549" s="44">
        <f t="shared" ref="AR549:AR564" si="256">SUM(H549,Q549,Z549,AI549)</f>
        <v>3271100</v>
      </c>
      <c r="AS549" s="43">
        <f>IFERROR(AR549/AO549,"-")</f>
        <v>1.002035101402025E-2</v>
      </c>
      <c r="AT549" s="44">
        <f t="shared" si="244"/>
        <v>103</v>
      </c>
      <c r="AU549" s="43">
        <f>IFERROR(AT549/AP549,"-")</f>
        <v>0.20156555772994128</v>
      </c>
      <c r="AV549" s="186">
        <f t="shared" si="249"/>
        <v>31758.252427184467</v>
      </c>
      <c r="AW549" s="198">
        <f>IFERROR(AT549/$BA$37,0)</f>
        <v>1.7484298081819723E-2</v>
      </c>
      <c r="AX549" s="217"/>
      <c r="BE549" s="277"/>
      <c r="BG549" s="142"/>
      <c r="BH549" s="264"/>
    </row>
    <row r="550" spans="2:60" s="20" customFormat="1">
      <c r="B550" s="381"/>
      <c r="C550" s="383"/>
      <c r="D550" s="383"/>
      <c r="E550" s="371"/>
      <c r="F550" s="371"/>
      <c r="G550" s="227" t="s">
        <v>150</v>
      </c>
      <c r="H550" s="46">
        <v>2338248</v>
      </c>
      <c r="I550" s="45">
        <f>IFERROR(H550/E549,"-")</f>
        <v>1.0618491017246179E-2</v>
      </c>
      <c r="J550" s="46">
        <v>90</v>
      </c>
      <c r="K550" s="45">
        <f>IFERROR(J550/F549,"-")</f>
        <v>0.24064171122994651</v>
      </c>
      <c r="L550" s="187">
        <f t="shared" si="245"/>
        <v>25980.533333333333</v>
      </c>
      <c r="M550" s="199">
        <f t="shared" ref="M550:M565" si="257">IFERROR(J550/$BA$37,0)</f>
        <v>1.5277542013240537E-2</v>
      </c>
      <c r="N550" s="371"/>
      <c r="O550" s="371"/>
      <c r="P550" s="227" t="s">
        <v>150</v>
      </c>
      <c r="Q550" s="46">
        <v>1191477</v>
      </c>
      <c r="R550" s="45">
        <f>IFERROR(Q550/N549,"-")</f>
        <v>3.2468763710585047E-2</v>
      </c>
      <c r="S550" s="46">
        <v>10</v>
      </c>
      <c r="T550" s="45">
        <f>IFERROR(S550/O549,"-")</f>
        <v>0.21276595744680851</v>
      </c>
      <c r="U550" s="187">
        <f t="shared" si="246"/>
        <v>119147.7</v>
      </c>
      <c r="V550" s="199">
        <f t="shared" ref="V550:V565" si="258">IFERROR(S550/$BA$37,0)</f>
        <v>1.6975046681378374E-3</v>
      </c>
      <c r="W550" s="371"/>
      <c r="X550" s="371"/>
      <c r="Y550" s="227" t="s">
        <v>150</v>
      </c>
      <c r="Z550" s="46">
        <v>408971</v>
      </c>
      <c r="AA550" s="45">
        <f>IFERROR(Z550/W549,"-")</f>
        <v>1.7188472567732219E-2</v>
      </c>
      <c r="AB550" s="46">
        <v>11</v>
      </c>
      <c r="AC550" s="45">
        <f>IFERROR(AB550/X549,"-")</f>
        <v>0.36666666666666664</v>
      </c>
      <c r="AD550" s="187">
        <f t="shared" si="247"/>
        <v>37179.181818181816</v>
      </c>
      <c r="AE550" s="199">
        <f t="shared" ref="AE550:AE565" si="259">IFERROR(AB550/$BA$37,0)</f>
        <v>1.867255134951621E-3</v>
      </c>
      <c r="AF550" s="371"/>
      <c r="AG550" s="371"/>
      <c r="AH550" s="227" t="s">
        <v>150</v>
      </c>
      <c r="AI550" s="46">
        <v>418001</v>
      </c>
      <c r="AJ550" s="45">
        <f>IFERROR(AI550/AF549,"-")</f>
        <v>9.1364501522592338E-3</v>
      </c>
      <c r="AK550" s="46">
        <v>17</v>
      </c>
      <c r="AL550" s="45">
        <f>IFERROR(AK550/AG549,"-")</f>
        <v>0.28333333333333333</v>
      </c>
      <c r="AM550" s="187">
        <f t="shared" si="248"/>
        <v>24588.294117647059</v>
      </c>
      <c r="AN550" s="199">
        <f t="shared" ref="AN550:AN565" si="260">IFERROR(AK550/$BA$37,0)</f>
        <v>2.8857579358343237E-3</v>
      </c>
      <c r="AO550" s="371"/>
      <c r="AP550" s="401"/>
      <c r="AQ550" s="227" t="s">
        <v>150</v>
      </c>
      <c r="AR550" s="46">
        <f t="shared" si="256"/>
        <v>4356697</v>
      </c>
      <c r="AS550" s="45">
        <f>IFERROR(AR550/AO549,"-")</f>
        <v>1.3345857112814951E-2</v>
      </c>
      <c r="AT550" s="46">
        <f t="shared" si="244"/>
        <v>128</v>
      </c>
      <c r="AU550" s="45">
        <f>IFERROR(AT550/AP549,"-")</f>
        <v>0.25048923679060664</v>
      </c>
      <c r="AV550" s="187">
        <f t="shared" si="249"/>
        <v>34036.6953125</v>
      </c>
      <c r="AW550" s="199">
        <f t="shared" ref="AW550:AW565" si="261">IFERROR(AT550/$BA$37,0)</f>
        <v>2.1728059752164318E-2</v>
      </c>
      <c r="AX550" s="217"/>
      <c r="BE550" s="277"/>
      <c r="BG550" s="142"/>
      <c r="BH550" s="264"/>
    </row>
    <row r="551" spans="2:60" s="20" customFormat="1">
      <c r="B551" s="381"/>
      <c r="C551" s="383"/>
      <c r="D551" s="383"/>
      <c r="E551" s="371"/>
      <c r="F551" s="371"/>
      <c r="G551" s="228" t="s">
        <v>151</v>
      </c>
      <c r="H551" s="46">
        <v>5142451</v>
      </c>
      <c r="I551" s="45">
        <f>IFERROR(H551/E549,"-")</f>
        <v>2.3352984692012409E-2</v>
      </c>
      <c r="J551" s="46">
        <v>120</v>
      </c>
      <c r="K551" s="45">
        <f>IFERROR(J551/F549,"-")</f>
        <v>0.32085561497326204</v>
      </c>
      <c r="L551" s="187">
        <f t="shared" si="245"/>
        <v>42853.758333333331</v>
      </c>
      <c r="M551" s="199">
        <f t="shared" si="257"/>
        <v>2.0370056017654049E-2</v>
      </c>
      <c r="N551" s="371"/>
      <c r="O551" s="371"/>
      <c r="P551" s="228" t="s">
        <v>151</v>
      </c>
      <c r="Q551" s="46">
        <v>532060</v>
      </c>
      <c r="R551" s="45">
        <f>IFERROR(Q551/N549,"-")</f>
        <v>1.4499088458991555E-2</v>
      </c>
      <c r="S551" s="46">
        <v>16</v>
      </c>
      <c r="T551" s="45">
        <f>IFERROR(S551/O549,"-")</f>
        <v>0.34042553191489361</v>
      </c>
      <c r="U551" s="187">
        <f t="shared" si="246"/>
        <v>33253.75</v>
      </c>
      <c r="V551" s="199">
        <f t="shared" si="258"/>
        <v>2.7160074690205397E-3</v>
      </c>
      <c r="W551" s="371"/>
      <c r="X551" s="371"/>
      <c r="Y551" s="228" t="s">
        <v>151</v>
      </c>
      <c r="Z551" s="46">
        <v>118782</v>
      </c>
      <c r="AA551" s="45">
        <f>IFERROR(Z551/W549,"-")</f>
        <v>4.9922394217202888E-3</v>
      </c>
      <c r="AB551" s="46">
        <v>7</v>
      </c>
      <c r="AC551" s="45">
        <f>IFERROR(AB551/X549,"-")</f>
        <v>0.23333333333333334</v>
      </c>
      <c r="AD551" s="187">
        <f t="shared" si="247"/>
        <v>16968.857142857141</v>
      </c>
      <c r="AE551" s="199">
        <f t="shared" si="259"/>
        <v>1.1882532676964861E-3</v>
      </c>
      <c r="AF551" s="371"/>
      <c r="AG551" s="371"/>
      <c r="AH551" s="228" t="s">
        <v>151</v>
      </c>
      <c r="AI551" s="46">
        <v>572326</v>
      </c>
      <c r="AJ551" s="45">
        <f>IFERROR(AI551/AF549,"-")</f>
        <v>1.2509606364199889E-2</v>
      </c>
      <c r="AK551" s="46">
        <v>22</v>
      </c>
      <c r="AL551" s="45">
        <f>IFERROR(AK551/AG549,"-")</f>
        <v>0.36666666666666664</v>
      </c>
      <c r="AM551" s="187">
        <f t="shared" si="248"/>
        <v>26014.81818181818</v>
      </c>
      <c r="AN551" s="199">
        <f t="shared" si="260"/>
        <v>3.734510269903242E-3</v>
      </c>
      <c r="AO551" s="371"/>
      <c r="AP551" s="401"/>
      <c r="AQ551" s="228" t="s">
        <v>151</v>
      </c>
      <c r="AR551" s="46">
        <f t="shared" si="256"/>
        <v>6365619</v>
      </c>
      <c r="AS551" s="45">
        <f>IFERROR(AR551/AO549,"-")</f>
        <v>1.9499781969831733E-2</v>
      </c>
      <c r="AT551" s="46">
        <f t="shared" si="244"/>
        <v>165</v>
      </c>
      <c r="AU551" s="45">
        <f>IFERROR(AT551/AP549,"-")</f>
        <v>0.32289628180039137</v>
      </c>
      <c r="AV551" s="187">
        <f t="shared" si="249"/>
        <v>38579.509090909094</v>
      </c>
      <c r="AW551" s="199">
        <f t="shared" si="261"/>
        <v>2.8008827024274315E-2</v>
      </c>
      <c r="AX551" s="217"/>
      <c r="BE551" s="277"/>
      <c r="BG551" s="142"/>
      <c r="BH551" s="264"/>
    </row>
    <row r="552" spans="2:60" s="20" customFormat="1">
      <c r="B552" s="381"/>
      <c r="C552" s="383"/>
      <c r="D552" s="383"/>
      <c r="E552" s="371"/>
      <c r="F552" s="371"/>
      <c r="G552" s="228" t="s">
        <v>152</v>
      </c>
      <c r="H552" s="46">
        <v>83362</v>
      </c>
      <c r="I552" s="45">
        <f>IFERROR(H552/E549,"-")</f>
        <v>3.7856491192537144E-4</v>
      </c>
      <c r="J552" s="46">
        <v>12</v>
      </c>
      <c r="K552" s="45">
        <f>IFERROR(J552/F549,"-")</f>
        <v>3.2085561497326207E-2</v>
      </c>
      <c r="L552" s="187">
        <f t="shared" si="245"/>
        <v>6946.833333333333</v>
      </c>
      <c r="M552" s="199">
        <f t="shared" si="257"/>
        <v>2.037005601765405E-3</v>
      </c>
      <c r="N552" s="371"/>
      <c r="O552" s="371"/>
      <c r="P552" s="228" t="s">
        <v>152</v>
      </c>
      <c r="Q552" s="46">
        <v>23355</v>
      </c>
      <c r="R552" s="45">
        <f>IFERROR(Q552/N549,"-")</f>
        <v>6.3644365477530309E-4</v>
      </c>
      <c r="S552" s="46">
        <v>2</v>
      </c>
      <c r="T552" s="45">
        <f>IFERROR(S552/O549,"-")</f>
        <v>4.2553191489361701E-2</v>
      </c>
      <c r="U552" s="187">
        <f t="shared" si="246"/>
        <v>11677.5</v>
      </c>
      <c r="V552" s="199">
        <f t="shared" si="258"/>
        <v>3.3950093362756747E-4</v>
      </c>
      <c r="W552" s="371"/>
      <c r="X552" s="371"/>
      <c r="Y552" s="228" t="s">
        <v>152</v>
      </c>
      <c r="Z552" s="46">
        <v>25665</v>
      </c>
      <c r="AA552" s="45">
        <f>IFERROR(Z552/W549,"-")</f>
        <v>1.0786636422896669E-3</v>
      </c>
      <c r="AB552" s="46">
        <v>2</v>
      </c>
      <c r="AC552" s="45">
        <f>IFERROR(AB552/X549,"-")</f>
        <v>6.6666666666666666E-2</v>
      </c>
      <c r="AD552" s="187">
        <f t="shared" si="247"/>
        <v>12832.5</v>
      </c>
      <c r="AE552" s="199">
        <f t="shared" si="259"/>
        <v>3.3950093362756747E-4</v>
      </c>
      <c r="AF552" s="371"/>
      <c r="AG552" s="371"/>
      <c r="AH552" s="228" t="s">
        <v>152</v>
      </c>
      <c r="AI552" s="46">
        <v>10830</v>
      </c>
      <c r="AJ552" s="45">
        <f>IFERROR(AI552/AF549,"-")</f>
        <v>2.3671655127372303E-4</v>
      </c>
      <c r="AK552" s="46">
        <v>2</v>
      </c>
      <c r="AL552" s="45">
        <f>IFERROR(AK552/AG549,"-")</f>
        <v>3.3333333333333333E-2</v>
      </c>
      <c r="AM552" s="187">
        <f t="shared" si="248"/>
        <v>5415</v>
      </c>
      <c r="AN552" s="199">
        <f t="shared" si="260"/>
        <v>3.3950093362756747E-4</v>
      </c>
      <c r="AO552" s="371"/>
      <c r="AP552" s="401"/>
      <c r="AQ552" s="228" t="s">
        <v>152</v>
      </c>
      <c r="AR552" s="46">
        <f t="shared" si="256"/>
        <v>143212</v>
      </c>
      <c r="AS552" s="45">
        <f>IFERROR(AR552/AO549,"-")</f>
        <v>4.3870089860287618E-4</v>
      </c>
      <c r="AT552" s="46">
        <f t="shared" si="244"/>
        <v>18</v>
      </c>
      <c r="AU552" s="45">
        <f>IFERROR(AT552/AP549,"-")</f>
        <v>3.5225048923679059E-2</v>
      </c>
      <c r="AV552" s="187">
        <f t="shared" si="249"/>
        <v>7956.2222222222226</v>
      </c>
      <c r="AW552" s="199">
        <f t="shared" si="261"/>
        <v>3.0555084026481073E-3</v>
      </c>
      <c r="AX552" s="217"/>
      <c r="BE552" s="277"/>
      <c r="BG552" s="142"/>
      <c r="BH552" s="264"/>
    </row>
    <row r="553" spans="2:60" s="20" customFormat="1">
      <c r="B553" s="381"/>
      <c r="C553" s="383"/>
      <c r="D553" s="383"/>
      <c r="E553" s="371"/>
      <c r="F553" s="371"/>
      <c r="G553" s="228" t="s">
        <v>153</v>
      </c>
      <c r="H553" s="46">
        <v>4247382</v>
      </c>
      <c r="I553" s="45">
        <f>IFERROR(H553/E549,"-")</f>
        <v>1.9288282343794632E-2</v>
      </c>
      <c r="J553" s="46">
        <v>125</v>
      </c>
      <c r="K553" s="45">
        <f>IFERROR(J553/F549,"-")</f>
        <v>0.33422459893048129</v>
      </c>
      <c r="L553" s="187">
        <f t="shared" si="245"/>
        <v>33979.055999999997</v>
      </c>
      <c r="M553" s="199">
        <f t="shared" si="257"/>
        <v>2.1218808351722969E-2</v>
      </c>
      <c r="N553" s="371"/>
      <c r="O553" s="371"/>
      <c r="P553" s="228" t="s">
        <v>153</v>
      </c>
      <c r="Q553" s="46">
        <v>385197</v>
      </c>
      <c r="R553" s="45">
        <f>IFERROR(Q553/N549,"-")</f>
        <v>1.04969465420031E-2</v>
      </c>
      <c r="S553" s="46">
        <v>15</v>
      </c>
      <c r="T553" s="45">
        <f>IFERROR(S553/O549,"-")</f>
        <v>0.31914893617021278</v>
      </c>
      <c r="U553" s="187">
        <f t="shared" si="246"/>
        <v>25679.8</v>
      </c>
      <c r="V553" s="199">
        <f t="shared" si="258"/>
        <v>2.5462570022067562E-3</v>
      </c>
      <c r="W553" s="371"/>
      <c r="X553" s="371"/>
      <c r="Y553" s="228" t="s">
        <v>153</v>
      </c>
      <c r="Z553" s="46">
        <v>4383315</v>
      </c>
      <c r="AA553" s="45">
        <f>IFERROR(Z553/W549,"-")</f>
        <v>0.18422452847079412</v>
      </c>
      <c r="AB553" s="46">
        <v>9</v>
      </c>
      <c r="AC553" s="45">
        <f>IFERROR(AB553/X549,"-")</f>
        <v>0.3</v>
      </c>
      <c r="AD553" s="187">
        <f t="shared" si="247"/>
        <v>487035</v>
      </c>
      <c r="AE553" s="199">
        <f t="shared" si="259"/>
        <v>1.5277542013240537E-3</v>
      </c>
      <c r="AF553" s="371"/>
      <c r="AG553" s="371"/>
      <c r="AH553" s="228" t="s">
        <v>153</v>
      </c>
      <c r="AI553" s="46">
        <v>751245</v>
      </c>
      <c r="AJ553" s="45">
        <f>IFERROR(AI553/AF549,"-")</f>
        <v>1.6420325536623089E-2</v>
      </c>
      <c r="AK553" s="46">
        <v>25</v>
      </c>
      <c r="AL553" s="45">
        <f>IFERROR(AK553/AG549,"-")</f>
        <v>0.41666666666666669</v>
      </c>
      <c r="AM553" s="187">
        <f t="shared" si="248"/>
        <v>30049.8</v>
      </c>
      <c r="AN553" s="199">
        <f t="shared" si="260"/>
        <v>4.2437616703445936E-3</v>
      </c>
      <c r="AO553" s="371"/>
      <c r="AP553" s="401"/>
      <c r="AQ553" s="228" t="s">
        <v>153</v>
      </c>
      <c r="AR553" s="46">
        <f t="shared" si="256"/>
        <v>9767139</v>
      </c>
      <c r="AS553" s="45">
        <f>IFERROR(AR553/AO549,"-")</f>
        <v>2.9919648186459216E-2</v>
      </c>
      <c r="AT553" s="46">
        <f t="shared" si="244"/>
        <v>174</v>
      </c>
      <c r="AU553" s="45">
        <f>IFERROR(AT553/AP549,"-")</f>
        <v>0.3405088062622309</v>
      </c>
      <c r="AV553" s="187">
        <f t="shared" si="249"/>
        <v>56132.982758620688</v>
      </c>
      <c r="AW553" s="199">
        <f t="shared" si="261"/>
        <v>2.9536581225598369E-2</v>
      </c>
      <c r="AX553" s="217"/>
      <c r="BE553" s="277"/>
      <c r="BG553" s="142"/>
      <c r="BH553" s="264"/>
    </row>
    <row r="554" spans="2:60" s="20" customFormat="1">
      <c r="B554" s="381"/>
      <c r="C554" s="383"/>
      <c r="D554" s="383"/>
      <c r="E554" s="371"/>
      <c r="F554" s="371"/>
      <c r="G554" s="228" t="s">
        <v>154</v>
      </c>
      <c r="H554" s="46">
        <v>9451222</v>
      </c>
      <c r="I554" s="45">
        <f>IFERROR(H554/E549,"-")</f>
        <v>4.2920047791765233E-2</v>
      </c>
      <c r="J554" s="46">
        <v>149</v>
      </c>
      <c r="K554" s="45">
        <f>IFERROR(J554/F549,"-")</f>
        <v>0.39839572192513367</v>
      </c>
      <c r="L554" s="187">
        <f t="shared" si="245"/>
        <v>63431.020134228187</v>
      </c>
      <c r="M554" s="199">
        <f t="shared" si="257"/>
        <v>2.5292819555253778E-2</v>
      </c>
      <c r="N554" s="371"/>
      <c r="O554" s="371"/>
      <c r="P554" s="228" t="s">
        <v>154</v>
      </c>
      <c r="Q554" s="46">
        <v>1713753</v>
      </c>
      <c r="R554" s="45">
        <f>IFERROR(Q554/N549,"-")</f>
        <v>4.6701229830962962E-2</v>
      </c>
      <c r="S554" s="46">
        <v>22</v>
      </c>
      <c r="T554" s="45">
        <f>IFERROR(S554/O549,"-")</f>
        <v>0.46808510638297873</v>
      </c>
      <c r="U554" s="187">
        <f t="shared" si="246"/>
        <v>77897.863636363632</v>
      </c>
      <c r="V554" s="199">
        <f t="shared" si="258"/>
        <v>3.734510269903242E-3</v>
      </c>
      <c r="W554" s="371"/>
      <c r="X554" s="371"/>
      <c r="Y554" s="228" t="s">
        <v>154</v>
      </c>
      <c r="Z554" s="46">
        <v>1138594</v>
      </c>
      <c r="AA554" s="45">
        <f>IFERROR(Z554/W549,"-")</f>
        <v>4.7853495076141089E-2</v>
      </c>
      <c r="AB554" s="46">
        <v>8</v>
      </c>
      <c r="AC554" s="45">
        <f>IFERROR(AB554/X549,"-")</f>
        <v>0.26666666666666666</v>
      </c>
      <c r="AD554" s="187">
        <f t="shared" si="247"/>
        <v>142324.25</v>
      </c>
      <c r="AE554" s="199">
        <f t="shared" si="259"/>
        <v>1.3580037345102699E-3</v>
      </c>
      <c r="AF554" s="371"/>
      <c r="AG554" s="371"/>
      <c r="AH554" s="228" t="s">
        <v>154</v>
      </c>
      <c r="AI554" s="46">
        <v>2636517</v>
      </c>
      <c r="AJ554" s="45">
        <f>IFERROR(AI554/AF549,"-")</f>
        <v>5.7627628034583787E-2</v>
      </c>
      <c r="AK554" s="46">
        <v>27</v>
      </c>
      <c r="AL554" s="45">
        <f>IFERROR(AK554/AG549,"-")</f>
        <v>0.45</v>
      </c>
      <c r="AM554" s="187">
        <f t="shared" si="248"/>
        <v>97648.777777777781</v>
      </c>
      <c r="AN554" s="199">
        <f t="shared" si="260"/>
        <v>4.5832626039721608E-3</v>
      </c>
      <c r="AO554" s="371"/>
      <c r="AP554" s="401"/>
      <c r="AQ554" s="228" t="s">
        <v>154</v>
      </c>
      <c r="AR554" s="46">
        <f t="shared" si="256"/>
        <v>14940086</v>
      </c>
      <c r="AS554" s="45">
        <f>IFERROR(AR554/AO549,"-")</f>
        <v>4.5765921524762242E-2</v>
      </c>
      <c r="AT554" s="46">
        <f t="shared" si="244"/>
        <v>206</v>
      </c>
      <c r="AU554" s="45">
        <f>IFERROR(AT554/AP549,"-")</f>
        <v>0.40313111545988256</v>
      </c>
      <c r="AV554" s="187">
        <f t="shared" si="249"/>
        <v>72524.689320388352</v>
      </c>
      <c r="AW554" s="199">
        <f t="shared" si="261"/>
        <v>3.4968596163639447E-2</v>
      </c>
      <c r="AX554" s="217"/>
      <c r="BE554" s="277"/>
      <c r="BG554" s="142"/>
      <c r="BH554" s="264"/>
    </row>
    <row r="555" spans="2:60" s="20" customFormat="1">
      <c r="B555" s="381"/>
      <c r="C555" s="383"/>
      <c r="D555" s="383"/>
      <c r="E555" s="371"/>
      <c r="F555" s="371"/>
      <c r="G555" s="228" t="s">
        <v>155</v>
      </c>
      <c r="H555" s="46">
        <v>2667089</v>
      </c>
      <c r="I555" s="45">
        <f>IFERROR(H555/E549,"-")</f>
        <v>1.2111829279313441E-2</v>
      </c>
      <c r="J555" s="46">
        <v>35</v>
      </c>
      <c r="K555" s="45">
        <f>IFERROR(J555/F549,"-")</f>
        <v>9.3582887700534759E-2</v>
      </c>
      <c r="L555" s="187">
        <f t="shared" si="245"/>
        <v>76202.542857142864</v>
      </c>
      <c r="M555" s="199">
        <f t="shared" si="257"/>
        <v>5.9412663384824311E-3</v>
      </c>
      <c r="N555" s="371"/>
      <c r="O555" s="371"/>
      <c r="P555" s="228" t="s">
        <v>155</v>
      </c>
      <c r="Q555" s="46">
        <v>572729</v>
      </c>
      <c r="R555" s="45">
        <f>IFERROR(Q555/N549,"-")</f>
        <v>1.5607353369976646E-2</v>
      </c>
      <c r="S555" s="46">
        <v>4</v>
      </c>
      <c r="T555" s="45">
        <f>IFERROR(S555/O549,"-")</f>
        <v>8.5106382978723402E-2</v>
      </c>
      <c r="U555" s="187">
        <f t="shared" si="246"/>
        <v>143182.25</v>
      </c>
      <c r="V555" s="199">
        <f t="shared" si="258"/>
        <v>6.7900186725513493E-4</v>
      </c>
      <c r="W555" s="371"/>
      <c r="X555" s="371"/>
      <c r="Y555" s="228" t="s">
        <v>155</v>
      </c>
      <c r="Z555" s="46">
        <v>18281</v>
      </c>
      <c r="AA555" s="45">
        <f>IFERROR(Z555/W549,"-")</f>
        <v>7.6832456827186438E-4</v>
      </c>
      <c r="AB555" s="46">
        <v>2</v>
      </c>
      <c r="AC555" s="45">
        <f>IFERROR(AB555/X549,"-")</f>
        <v>6.6666666666666666E-2</v>
      </c>
      <c r="AD555" s="187">
        <f t="shared" si="247"/>
        <v>9140.5</v>
      </c>
      <c r="AE555" s="199">
        <f t="shared" si="259"/>
        <v>3.3950093362756747E-4</v>
      </c>
      <c r="AF555" s="371"/>
      <c r="AG555" s="371"/>
      <c r="AH555" s="228" t="s">
        <v>155</v>
      </c>
      <c r="AI555" s="46">
        <v>1106664</v>
      </c>
      <c r="AJ555" s="45">
        <f>IFERROR(AI555/AF549,"-")</f>
        <v>2.4188890627773168E-2</v>
      </c>
      <c r="AK555" s="46">
        <v>8</v>
      </c>
      <c r="AL555" s="45">
        <f>IFERROR(AK555/AG549,"-")</f>
        <v>0.13333333333333333</v>
      </c>
      <c r="AM555" s="187">
        <f t="shared" si="248"/>
        <v>138333</v>
      </c>
      <c r="AN555" s="199">
        <f t="shared" si="260"/>
        <v>1.3580037345102699E-3</v>
      </c>
      <c r="AO555" s="371"/>
      <c r="AP555" s="401"/>
      <c r="AQ555" s="228" t="s">
        <v>155</v>
      </c>
      <c r="AR555" s="46">
        <f t="shared" si="256"/>
        <v>4364763</v>
      </c>
      <c r="AS555" s="45">
        <f>IFERROR(AR555/AO549,"-")</f>
        <v>1.3370565666903511E-2</v>
      </c>
      <c r="AT555" s="46">
        <f t="shared" si="244"/>
        <v>49</v>
      </c>
      <c r="AU555" s="45">
        <f>IFERROR(AT555/AP549,"-")</f>
        <v>9.5890410958904104E-2</v>
      </c>
      <c r="AV555" s="187">
        <f t="shared" si="249"/>
        <v>89076.795918367352</v>
      </c>
      <c r="AW555" s="199">
        <f t="shared" si="261"/>
        <v>8.3177728738754036E-3</v>
      </c>
      <c r="AX555" s="217"/>
      <c r="BE555" s="277"/>
      <c r="BG555" s="142"/>
      <c r="BH555" s="264"/>
    </row>
    <row r="556" spans="2:60" s="20" customFormat="1">
      <c r="B556" s="381"/>
      <c r="C556" s="383"/>
      <c r="D556" s="383"/>
      <c r="E556" s="371"/>
      <c r="F556" s="371"/>
      <c r="G556" s="228" t="s">
        <v>165</v>
      </c>
      <c r="H556" s="46">
        <v>0</v>
      </c>
      <c r="I556" s="45">
        <f>IFERROR(H556/E549,"-")</f>
        <v>0</v>
      </c>
      <c r="J556" s="46">
        <v>0</v>
      </c>
      <c r="K556" s="45">
        <f>IFERROR(J556/F549,"-")</f>
        <v>0</v>
      </c>
      <c r="L556" s="187" t="str">
        <f t="shared" si="245"/>
        <v>-</v>
      </c>
      <c r="M556" s="199">
        <f t="shared" si="257"/>
        <v>0</v>
      </c>
      <c r="N556" s="371"/>
      <c r="O556" s="371"/>
      <c r="P556" s="228" t="s">
        <v>165</v>
      </c>
      <c r="Q556" s="46">
        <v>0</v>
      </c>
      <c r="R556" s="45">
        <f>IFERROR(Q556/N549,"-")</f>
        <v>0</v>
      </c>
      <c r="S556" s="46">
        <v>0</v>
      </c>
      <c r="T556" s="45">
        <f>IFERROR(S556/O549,"-")</f>
        <v>0</v>
      </c>
      <c r="U556" s="187" t="str">
        <f t="shared" si="246"/>
        <v>-</v>
      </c>
      <c r="V556" s="199">
        <f t="shared" si="258"/>
        <v>0</v>
      </c>
      <c r="W556" s="371"/>
      <c r="X556" s="371"/>
      <c r="Y556" s="228" t="s">
        <v>165</v>
      </c>
      <c r="Z556" s="46">
        <v>0</v>
      </c>
      <c r="AA556" s="45">
        <f>IFERROR(Z556/W549,"-")</f>
        <v>0</v>
      </c>
      <c r="AB556" s="46">
        <v>0</v>
      </c>
      <c r="AC556" s="45">
        <f>IFERROR(AB556/X549,"-")</f>
        <v>0</v>
      </c>
      <c r="AD556" s="187" t="str">
        <f t="shared" si="247"/>
        <v>-</v>
      </c>
      <c r="AE556" s="199">
        <f t="shared" si="259"/>
        <v>0</v>
      </c>
      <c r="AF556" s="371"/>
      <c r="AG556" s="371"/>
      <c r="AH556" s="228" t="s">
        <v>165</v>
      </c>
      <c r="AI556" s="46">
        <v>0</v>
      </c>
      <c r="AJ556" s="45">
        <f>IFERROR(AI556/AF549,"-")</f>
        <v>0</v>
      </c>
      <c r="AK556" s="46">
        <v>0</v>
      </c>
      <c r="AL556" s="45">
        <f>IFERROR(AK556/AG549,"-")</f>
        <v>0</v>
      </c>
      <c r="AM556" s="187" t="str">
        <f t="shared" si="248"/>
        <v>-</v>
      </c>
      <c r="AN556" s="199">
        <f t="shared" si="260"/>
        <v>0</v>
      </c>
      <c r="AO556" s="371"/>
      <c r="AP556" s="401"/>
      <c r="AQ556" s="228" t="s">
        <v>165</v>
      </c>
      <c r="AR556" s="46">
        <f t="shared" si="256"/>
        <v>0</v>
      </c>
      <c r="AS556" s="45">
        <f>IFERROR(AR556/AO549,"-")</f>
        <v>0</v>
      </c>
      <c r="AT556" s="46">
        <f t="shared" si="244"/>
        <v>0</v>
      </c>
      <c r="AU556" s="45">
        <f>IFERROR(AT556/AP549,"-")</f>
        <v>0</v>
      </c>
      <c r="AV556" s="187" t="str">
        <f t="shared" si="249"/>
        <v>-</v>
      </c>
      <c r="AW556" s="199">
        <f t="shared" si="261"/>
        <v>0</v>
      </c>
      <c r="AX556" s="217"/>
      <c r="BE556" s="277"/>
      <c r="BG556" s="142"/>
      <c r="BH556" s="264"/>
    </row>
    <row r="557" spans="2:60" s="20" customFormat="1">
      <c r="B557" s="381"/>
      <c r="C557" s="383"/>
      <c r="D557" s="383"/>
      <c r="E557" s="371"/>
      <c r="F557" s="371"/>
      <c r="G557" s="228" t="s">
        <v>156</v>
      </c>
      <c r="H557" s="46">
        <v>20313</v>
      </c>
      <c r="I557" s="45">
        <f>IFERROR(H557/E549,"-")</f>
        <v>9.2245736138049357E-5</v>
      </c>
      <c r="J557" s="46">
        <v>3</v>
      </c>
      <c r="K557" s="45">
        <f>IFERROR(J557/F549,"-")</f>
        <v>8.0213903743315516E-3</v>
      </c>
      <c r="L557" s="187">
        <f t="shared" si="245"/>
        <v>6771</v>
      </c>
      <c r="M557" s="199">
        <f t="shared" si="257"/>
        <v>5.0925140044135125E-4</v>
      </c>
      <c r="N557" s="371"/>
      <c r="O557" s="371"/>
      <c r="P557" s="228" t="s">
        <v>156</v>
      </c>
      <c r="Q557" s="46">
        <v>7292</v>
      </c>
      <c r="R557" s="45">
        <f>IFERROR(Q557/N549,"-")</f>
        <v>1.9871321475579148E-4</v>
      </c>
      <c r="S557" s="46">
        <v>1</v>
      </c>
      <c r="T557" s="45">
        <f>IFERROR(S557/O549,"-")</f>
        <v>2.1276595744680851E-2</v>
      </c>
      <c r="U557" s="187">
        <f t="shared" si="246"/>
        <v>7292</v>
      </c>
      <c r="V557" s="199">
        <f t="shared" si="258"/>
        <v>1.6975046681378373E-4</v>
      </c>
      <c r="W557" s="371"/>
      <c r="X557" s="371"/>
      <c r="Y557" s="228" t="s">
        <v>156</v>
      </c>
      <c r="Z557" s="46">
        <v>0</v>
      </c>
      <c r="AA557" s="45">
        <f>IFERROR(Z557/W549,"-")</f>
        <v>0</v>
      </c>
      <c r="AB557" s="46">
        <v>0</v>
      </c>
      <c r="AC557" s="45">
        <f>IFERROR(AB557/X549,"-")</f>
        <v>0</v>
      </c>
      <c r="AD557" s="187" t="str">
        <f t="shared" si="247"/>
        <v>-</v>
      </c>
      <c r="AE557" s="199">
        <f t="shared" si="259"/>
        <v>0</v>
      </c>
      <c r="AF557" s="371"/>
      <c r="AG557" s="371"/>
      <c r="AH557" s="228" t="s">
        <v>156</v>
      </c>
      <c r="AI557" s="46">
        <v>0</v>
      </c>
      <c r="AJ557" s="45">
        <f>IFERROR(AI557/AF549,"-")</f>
        <v>0</v>
      </c>
      <c r="AK557" s="46">
        <v>0</v>
      </c>
      <c r="AL557" s="45">
        <f>IFERROR(AK557/AG549,"-")</f>
        <v>0</v>
      </c>
      <c r="AM557" s="187" t="str">
        <f t="shared" si="248"/>
        <v>-</v>
      </c>
      <c r="AN557" s="199">
        <f t="shared" si="260"/>
        <v>0</v>
      </c>
      <c r="AO557" s="371"/>
      <c r="AP557" s="401"/>
      <c r="AQ557" s="228" t="s">
        <v>156</v>
      </c>
      <c r="AR557" s="46">
        <f t="shared" si="256"/>
        <v>27605</v>
      </c>
      <c r="AS557" s="45">
        <f>IFERROR(AR557/AO549,"-")</f>
        <v>8.4562315350196891E-5</v>
      </c>
      <c r="AT557" s="46">
        <f t="shared" si="244"/>
        <v>4</v>
      </c>
      <c r="AU557" s="45">
        <f>IFERROR(AT557/AP549,"-")</f>
        <v>7.8277886497064575E-3</v>
      </c>
      <c r="AV557" s="187">
        <f t="shared" si="249"/>
        <v>6901.25</v>
      </c>
      <c r="AW557" s="199">
        <f t="shared" si="261"/>
        <v>6.7900186725513493E-4</v>
      </c>
      <c r="AX557" s="217"/>
      <c r="BE557" s="277"/>
      <c r="BG557" s="142"/>
      <c r="BH557" s="264"/>
    </row>
    <row r="558" spans="2:60" s="20" customFormat="1">
      <c r="B558" s="381"/>
      <c r="C558" s="383"/>
      <c r="D558" s="383"/>
      <c r="E558" s="371"/>
      <c r="F558" s="371"/>
      <c r="G558" s="228" t="s">
        <v>157</v>
      </c>
      <c r="H558" s="46">
        <v>77388</v>
      </c>
      <c r="I558" s="45">
        <f>IFERROR(H558/E549,"-")</f>
        <v>3.5143568297402471E-4</v>
      </c>
      <c r="J558" s="46">
        <v>9</v>
      </c>
      <c r="K558" s="45">
        <f>IFERROR(J558/F549,"-")</f>
        <v>2.4064171122994651E-2</v>
      </c>
      <c r="L558" s="187">
        <f t="shared" si="245"/>
        <v>8598.6666666666661</v>
      </c>
      <c r="M558" s="199">
        <f t="shared" si="257"/>
        <v>1.5277542013240537E-3</v>
      </c>
      <c r="N558" s="371"/>
      <c r="O558" s="371"/>
      <c r="P558" s="228" t="s">
        <v>157</v>
      </c>
      <c r="Q558" s="46">
        <v>2374</v>
      </c>
      <c r="R558" s="45">
        <f>IFERROR(Q558/N549,"-")</f>
        <v>6.4693523289940892E-5</v>
      </c>
      <c r="S558" s="46">
        <v>2</v>
      </c>
      <c r="T558" s="45">
        <f>IFERROR(S558/O549,"-")</f>
        <v>4.2553191489361701E-2</v>
      </c>
      <c r="U558" s="187">
        <f t="shared" si="246"/>
        <v>1187</v>
      </c>
      <c r="V558" s="199">
        <f t="shared" si="258"/>
        <v>3.3950093362756747E-4</v>
      </c>
      <c r="W558" s="371"/>
      <c r="X558" s="371"/>
      <c r="Y558" s="228" t="s">
        <v>157</v>
      </c>
      <c r="Z558" s="46">
        <v>12422</v>
      </c>
      <c r="AA558" s="45">
        <f>IFERROR(Z558/W549,"-")</f>
        <v>5.2207908687014384E-4</v>
      </c>
      <c r="AB558" s="46">
        <v>1</v>
      </c>
      <c r="AC558" s="45">
        <f>IFERROR(AB558/X549,"-")</f>
        <v>3.3333333333333333E-2</v>
      </c>
      <c r="AD558" s="187">
        <f t="shared" si="247"/>
        <v>12422</v>
      </c>
      <c r="AE558" s="199">
        <f t="shared" si="259"/>
        <v>1.6975046681378373E-4</v>
      </c>
      <c r="AF558" s="371"/>
      <c r="AG558" s="371"/>
      <c r="AH558" s="228" t="s">
        <v>157</v>
      </c>
      <c r="AI558" s="46">
        <v>5940</v>
      </c>
      <c r="AJ558" s="45">
        <f>IFERROR(AI558/AF549,"-")</f>
        <v>1.2983345471522759E-4</v>
      </c>
      <c r="AK558" s="46">
        <v>1</v>
      </c>
      <c r="AL558" s="45">
        <f>IFERROR(AK558/AG549,"-")</f>
        <v>1.6666666666666666E-2</v>
      </c>
      <c r="AM558" s="187">
        <f t="shared" si="248"/>
        <v>5940</v>
      </c>
      <c r="AN558" s="199">
        <f t="shared" si="260"/>
        <v>1.6975046681378373E-4</v>
      </c>
      <c r="AO558" s="371"/>
      <c r="AP558" s="401"/>
      <c r="AQ558" s="228" t="s">
        <v>157</v>
      </c>
      <c r="AR558" s="46">
        <f t="shared" si="256"/>
        <v>98124</v>
      </c>
      <c r="AS558" s="45">
        <f>IFERROR(AR558/AO549,"-")</f>
        <v>3.0058296074706462E-4</v>
      </c>
      <c r="AT558" s="46">
        <f t="shared" si="244"/>
        <v>13</v>
      </c>
      <c r="AU558" s="45">
        <f>IFERROR(AT558/AP549,"-")</f>
        <v>2.5440313111545987E-2</v>
      </c>
      <c r="AV558" s="187">
        <f t="shared" si="249"/>
        <v>7548</v>
      </c>
      <c r="AW558" s="199">
        <f t="shared" si="261"/>
        <v>2.2067560685791886E-3</v>
      </c>
      <c r="AX558" s="217"/>
      <c r="BE558" s="277"/>
      <c r="BG558" s="142"/>
      <c r="BH558" s="264"/>
    </row>
    <row r="559" spans="2:60" s="20" customFormat="1">
      <c r="B559" s="381"/>
      <c r="C559" s="383"/>
      <c r="D559" s="383"/>
      <c r="E559" s="371"/>
      <c r="F559" s="371"/>
      <c r="G559" s="228" t="s">
        <v>158</v>
      </c>
      <c r="H559" s="46">
        <v>0</v>
      </c>
      <c r="I559" s="45">
        <f>IFERROR(H559/E549,"-")</f>
        <v>0</v>
      </c>
      <c r="J559" s="46">
        <v>0</v>
      </c>
      <c r="K559" s="45">
        <f>IFERROR(J559/F549,"-")</f>
        <v>0</v>
      </c>
      <c r="L559" s="187" t="str">
        <f t="shared" si="245"/>
        <v>-</v>
      </c>
      <c r="M559" s="199">
        <f t="shared" si="257"/>
        <v>0</v>
      </c>
      <c r="N559" s="371"/>
      <c r="O559" s="371"/>
      <c r="P559" s="228" t="s">
        <v>158</v>
      </c>
      <c r="Q559" s="46">
        <v>0</v>
      </c>
      <c r="R559" s="45">
        <f>IFERROR(Q559/N549,"-")</f>
        <v>0</v>
      </c>
      <c r="S559" s="46">
        <v>0</v>
      </c>
      <c r="T559" s="45">
        <f>IFERROR(S559/O549,"-")</f>
        <v>0</v>
      </c>
      <c r="U559" s="187" t="str">
        <f t="shared" si="246"/>
        <v>-</v>
      </c>
      <c r="V559" s="199">
        <f t="shared" si="258"/>
        <v>0</v>
      </c>
      <c r="W559" s="371"/>
      <c r="X559" s="371"/>
      <c r="Y559" s="228" t="s">
        <v>158</v>
      </c>
      <c r="Z559" s="46">
        <v>0</v>
      </c>
      <c r="AA559" s="45">
        <f>IFERROR(Z559/W549,"-")</f>
        <v>0</v>
      </c>
      <c r="AB559" s="46">
        <v>0</v>
      </c>
      <c r="AC559" s="45">
        <f>IFERROR(AB559/X549,"-")</f>
        <v>0</v>
      </c>
      <c r="AD559" s="187" t="str">
        <f t="shared" si="247"/>
        <v>-</v>
      </c>
      <c r="AE559" s="199">
        <f t="shared" si="259"/>
        <v>0</v>
      </c>
      <c r="AF559" s="371"/>
      <c r="AG559" s="371"/>
      <c r="AH559" s="228" t="s">
        <v>158</v>
      </c>
      <c r="AI559" s="46">
        <v>0</v>
      </c>
      <c r="AJ559" s="45">
        <f>IFERROR(AI559/AF549,"-")</f>
        <v>0</v>
      </c>
      <c r="AK559" s="46">
        <v>0</v>
      </c>
      <c r="AL559" s="45">
        <f>IFERROR(AK559/AG549,"-")</f>
        <v>0</v>
      </c>
      <c r="AM559" s="187" t="str">
        <f t="shared" si="248"/>
        <v>-</v>
      </c>
      <c r="AN559" s="199">
        <f t="shared" si="260"/>
        <v>0</v>
      </c>
      <c r="AO559" s="371"/>
      <c r="AP559" s="401"/>
      <c r="AQ559" s="228" t="s">
        <v>158</v>
      </c>
      <c r="AR559" s="46">
        <f t="shared" si="256"/>
        <v>0</v>
      </c>
      <c r="AS559" s="45">
        <f>IFERROR(AR559/AO549,"-")</f>
        <v>0</v>
      </c>
      <c r="AT559" s="46">
        <f t="shared" si="244"/>
        <v>0</v>
      </c>
      <c r="AU559" s="45">
        <f>IFERROR(AT559/AP549,"-")</f>
        <v>0</v>
      </c>
      <c r="AV559" s="187" t="str">
        <f t="shared" si="249"/>
        <v>-</v>
      </c>
      <c r="AW559" s="199">
        <f t="shared" si="261"/>
        <v>0</v>
      </c>
      <c r="AX559" s="217"/>
      <c r="BE559" s="277"/>
      <c r="BG559" s="142"/>
      <c r="BH559" s="264"/>
    </row>
    <row r="560" spans="2:60" s="20" customFormat="1">
      <c r="B560" s="381"/>
      <c r="C560" s="383"/>
      <c r="D560" s="383"/>
      <c r="E560" s="371"/>
      <c r="F560" s="371"/>
      <c r="G560" s="228" t="s">
        <v>159</v>
      </c>
      <c r="H560" s="46">
        <v>126152</v>
      </c>
      <c r="I560" s="45">
        <f>IFERROR(H560/E549,"-")</f>
        <v>5.7288357727992921E-4</v>
      </c>
      <c r="J560" s="46">
        <v>2</v>
      </c>
      <c r="K560" s="45">
        <f>IFERROR(J560/F549,"-")</f>
        <v>5.3475935828877002E-3</v>
      </c>
      <c r="L560" s="187">
        <f t="shared" si="245"/>
        <v>63076</v>
      </c>
      <c r="M560" s="199">
        <f t="shared" si="257"/>
        <v>3.3950093362756747E-4</v>
      </c>
      <c r="N560" s="371"/>
      <c r="O560" s="371"/>
      <c r="P560" s="228" t="s">
        <v>159</v>
      </c>
      <c r="Q560" s="46">
        <v>0</v>
      </c>
      <c r="R560" s="45">
        <f>IFERROR(Q560/N549,"-")</f>
        <v>0</v>
      </c>
      <c r="S560" s="46">
        <v>0</v>
      </c>
      <c r="T560" s="45">
        <f>IFERROR(S560/O549,"-")</f>
        <v>0</v>
      </c>
      <c r="U560" s="187" t="str">
        <f t="shared" si="246"/>
        <v>-</v>
      </c>
      <c r="V560" s="199">
        <f t="shared" si="258"/>
        <v>0</v>
      </c>
      <c r="W560" s="371"/>
      <c r="X560" s="371"/>
      <c r="Y560" s="228" t="s">
        <v>159</v>
      </c>
      <c r="Z560" s="46">
        <v>0</v>
      </c>
      <c r="AA560" s="45">
        <f>IFERROR(Z560/W549,"-")</f>
        <v>0</v>
      </c>
      <c r="AB560" s="46">
        <v>0</v>
      </c>
      <c r="AC560" s="45">
        <f>IFERROR(AB560/X549,"-")</f>
        <v>0</v>
      </c>
      <c r="AD560" s="187" t="str">
        <f t="shared" si="247"/>
        <v>-</v>
      </c>
      <c r="AE560" s="199">
        <f t="shared" si="259"/>
        <v>0</v>
      </c>
      <c r="AF560" s="371"/>
      <c r="AG560" s="371"/>
      <c r="AH560" s="228" t="s">
        <v>159</v>
      </c>
      <c r="AI560" s="46">
        <v>4588</v>
      </c>
      <c r="AJ560" s="45">
        <f>IFERROR(AI560/AF549,"-")</f>
        <v>1.0028213640294009E-4</v>
      </c>
      <c r="AK560" s="46">
        <v>1</v>
      </c>
      <c r="AL560" s="45">
        <f>IFERROR(AK560/AG549,"-")</f>
        <v>1.6666666666666666E-2</v>
      </c>
      <c r="AM560" s="187">
        <f t="shared" si="248"/>
        <v>4588</v>
      </c>
      <c r="AN560" s="199">
        <f t="shared" si="260"/>
        <v>1.6975046681378373E-4</v>
      </c>
      <c r="AO560" s="371"/>
      <c r="AP560" s="401"/>
      <c r="AQ560" s="228" t="s">
        <v>159</v>
      </c>
      <c r="AR560" s="46">
        <f t="shared" si="256"/>
        <v>130740</v>
      </c>
      <c r="AS560" s="45">
        <f>IFERROR(AR560/AO549,"-")</f>
        <v>4.0049545766653651E-4</v>
      </c>
      <c r="AT560" s="46">
        <f t="shared" si="244"/>
        <v>3</v>
      </c>
      <c r="AU560" s="45">
        <f>IFERROR(AT560/AP549,"-")</f>
        <v>5.8708414872798431E-3</v>
      </c>
      <c r="AV560" s="187">
        <f t="shared" si="249"/>
        <v>43580</v>
      </c>
      <c r="AW560" s="199">
        <f t="shared" si="261"/>
        <v>5.0925140044135125E-4</v>
      </c>
      <c r="AX560" s="217"/>
      <c r="BE560" s="277"/>
      <c r="BG560" s="142"/>
      <c r="BH560" s="264"/>
    </row>
    <row r="561" spans="2:60" s="20" customFormat="1">
      <c r="B561" s="381"/>
      <c r="C561" s="383"/>
      <c r="D561" s="383"/>
      <c r="E561" s="371"/>
      <c r="F561" s="371"/>
      <c r="G561" s="228" t="s">
        <v>160</v>
      </c>
      <c r="H561" s="46">
        <v>1653164</v>
      </c>
      <c r="I561" s="45">
        <f>IFERROR(H561/E549,"-")</f>
        <v>7.5073760713298002E-3</v>
      </c>
      <c r="J561" s="46">
        <v>51</v>
      </c>
      <c r="K561" s="45">
        <f>IFERROR(J561/F549,"-")</f>
        <v>0.13636363636363635</v>
      </c>
      <c r="L561" s="187">
        <f t="shared" si="245"/>
        <v>32414.980392156864</v>
      </c>
      <c r="M561" s="199">
        <f t="shared" si="257"/>
        <v>8.6572738075029708E-3</v>
      </c>
      <c r="N561" s="371"/>
      <c r="O561" s="371"/>
      <c r="P561" s="228" t="s">
        <v>160</v>
      </c>
      <c r="Q561" s="46">
        <v>99730</v>
      </c>
      <c r="R561" s="45">
        <f>IFERROR(Q561/N549,"-")</f>
        <v>2.7177274969274663E-3</v>
      </c>
      <c r="S561" s="46">
        <v>6</v>
      </c>
      <c r="T561" s="45">
        <f>IFERROR(S561/O549,"-")</f>
        <v>0.1276595744680851</v>
      </c>
      <c r="U561" s="187">
        <f t="shared" si="246"/>
        <v>16621.666666666668</v>
      </c>
      <c r="V561" s="199">
        <f t="shared" si="258"/>
        <v>1.0185028008827025E-3</v>
      </c>
      <c r="W561" s="371"/>
      <c r="X561" s="371"/>
      <c r="Y561" s="228" t="s">
        <v>160</v>
      </c>
      <c r="Z561" s="46">
        <v>58692</v>
      </c>
      <c r="AA561" s="45">
        <f>IFERROR(Z561/W549,"-")</f>
        <v>2.4667417297200519E-3</v>
      </c>
      <c r="AB561" s="46">
        <v>3</v>
      </c>
      <c r="AC561" s="45">
        <f>IFERROR(AB561/X549,"-")</f>
        <v>0.1</v>
      </c>
      <c r="AD561" s="187">
        <f t="shared" si="247"/>
        <v>19564</v>
      </c>
      <c r="AE561" s="199">
        <f t="shared" si="259"/>
        <v>5.0925140044135125E-4</v>
      </c>
      <c r="AF561" s="371"/>
      <c r="AG561" s="371"/>
      <c r="AH561" s="228" t="s">
        <v>160</v>
      </c>
      <c r="AI561" s="46">
        <v>145577</v>
      </c>
      <c r="AJ561" s="45">
        <f>IFERROR(AI561/AF549,"-")</f>
        <v>3.1819469422691392E-3</v>
      </c>
      <c r="AK561" s="46">
        <v>11</v>
      </c>
      <c r="AL561" s="45">
        <f>IFERROR(AK561/AG549,"-")</f>
        <v>0.18333333333333332</v>
      </c>
      <c r="AM561" s="187">
        <f t="shared" si="248"/>
        <v>13234.272727272728</v>
      </c>
      <c r="AN561" s="199">
        <f t="shared" si="260"/>
        <v>1.867255134951621E-3</v>
      </c>
      <c r="AO561" s="371"/>
      <c r="AP561" s="401"/>
      <c r="AQ561" s="228" t="s">
        <v>160</v>
      </c>
      <c r="AR561" s="46">
        <f t="shared" si="256"/>
        <v>1957163</v>
      </c>
      <c r="AS561" s="45">
        <f>IFERROR(AR561/AO549,"-")</f>
        <v>5.9953716644715587E-3</v>
      </c>
      <c r="AT561" s="46">
        <f t="shared" si="244"/>
        <v>71</v>
      </c>
      <c r="AU561" s="45">
        <f>IFERROR(AT561/AP549,"-")</f>
        <v>0.13894324853228962</v>
      </c>
      <c r="AV561" s="187">
        <f t="shared" si="249"/>
        <v>27565.676056338027</v>
      </c>
      <c r="AW561" s="199">
        <f t="shared" si="261"/>
        <v>1.2052283143778646E-2</v>
      </c>
      <c r="AX561" s="217"/>
      <c r="BE561" s="277"/>
      <c r="BG561" s="142"/>
      <c r="BH561" s="264"/>
    </row>
    <row r="562" spans="2:60" s="20" customFormat="1">
      <c r="B562" s="381"/>
      <c r="C562" s="383"/>
      <c r="D562" s="383"/>
      <c r="E562" s="371"/>
      <c r="F562" s="371"/>
      <c r="G562" s="228" t="s">
        <v>161</v>
      </c>
      <c r="H562" s="46">
        <v>3376284</v>
      </c>
      <c r="I562" s="45">
        <f>IFERROR(H562/E549,"-")</f>
        <v>1.5332437502639582E-2</v>
      </c>
      <c r="J562" s="46">
        <v>20</v>
      </c>
      <c r="K562" s="45">
        <f>IFERROR(J562/F549,"-")</f>
        <v>5.3475935828877004E-2</v>
      </c>
      <c r="L562" s="187">
        <f t="shared" si="245"/>
        <v>168814.2</v>
      </c>
      <c r="M562" s="199">
        <f t="shared" si="257"/>
        <v>3.3950093362756749E-3</v>
      </c>
      <c r="N562" s="371"/>
      <c r="O562" s="371"/>
      <c r="P562" s="228" t="s">
        <v>161</v>
      </c>
      <c r="Q562" s="46">
        <v>256399</v>
      </c>
      <c r="R562" s="45">
        <f>IFERROR(Q562/N549,"-")</f>
        <v>6.9870912712795092E-3</v>
      </c>
      <c r="S562" s="46">
        <v>3</v>
      </c>
      <c r="T562" s="45">
        <f>IFERROR(S562/O549,"-")</f>
        <v>6.3829787234042548E-2</v>
      </c>
      <c r="U562" s="187">
        <f t="shared" si="246"/>
        <v>85466.333333333328</v>
      </c>
      <c r="V562" s="199">
        <f t="shared" si="258"/>
        <v>5.0925140044135125E-4</v>
      </c>
      <c r="W562" s="371"/>
      <c r="X562" s="371"/>
      <c r="Y562" s="228" t="s">
        <v>161</v>
      </c>
      <c r="Z562" s="46">
        <v>163093</v>
      </c>
      <c r="AA562" s="45">
        <f>IFERROR(Z562/W549,"-")</f>
        <v>6.8545680659243581E-3</v>
      </c>
      <c r="AB562" s="46">
        <v>3</v>
      </c>
      <c r="AC562" s="45">
        <f>IFERROR(AB562/X549,"-")</f>
        <v>0.1</v>
      </c>
      <c r="AD562" s="187">
        <f t="shared" si="247"/>
        <v>54364.333333333336</v>
      </c>
      <c r="AE562" s="199">
        <f t="shared" si="259"/>
        <v>5.0925140044135125E-4</v>
      </c>
      <c r="AF562" s="371"/>
      <c r="AG562" s="371"/>
      <c r="AH562" s="228" t="s">
        <v>161</v>
      </c>
      <c r="AI562" s="46">
        <v>335050</v>
      </c>
      <c r="AJ562" s="45">
        <f>IFERROR(AI562/AF549,"-")</f>
        <v>7.3233500003934346E-3</v>
      </c>
      <c r="AK562" s="46">
        <v>8</v>
      </c>
      <c r="AL562" s="45">
        <f>IFERROR(AK562/AG549,"-")</f>
        <v>0.13333333333333333</v>
      </c>
      <c r="AM562" s="187">
        <f t="shared" si="248"/>
        <v>41881.25</v>
      </c>
      <c r="AN562" s="199">
        <f t="shared" si="260"/>
        <v>1.3580037345102699E-3</v>
      </c>
      <c r="AO562" s="371"/>
      <c r="AP562" s="401"/>
      <c r="AQ562" s="228" t="s">
        <v>161</v>
      </c>
      <c r="AR562" s="46">
        <f t="shared" si="256"/>
        <v>4130826</v>
      </c>
      <c r="AS562" s="45">
        <f>IFERROR(AR562/AO549,"-")</f>
        <v>1.2653947142502894E-2</v>
      </c>
      <c r="AT562" s="46">
        <f t="shared" si="244"/>
        <v>34</v>
      </c>
      <c r="AU562" s="45">
        <f>IFERROR(AT562/AP549,"-")</f>
        <v>6.6536203522504889E-2</v>
      </c>
      <c r="AV562" s="187">
        <f t="shared" si="249"/>
        <v>121494.88235294117</v>
      </c>
      <c r="AW562" s="199">
        <f t="shared" si="261"/>
        <v>5.7715158716686475E-3</v>
      </c>
      <c r="AX562" s="217"/>
      <c r="BE562" s="277"/>
      <c r="BG562" s="142"/>
      <c r="BH562" s="264"/>
    </row>
    <row r="563" spans="2:60" s="20" customFormat="1">
      <c r="B563" s="381"/>
      <c r="C563" s="383"/>
      <c r="D563" s="383"/>
      <c r="E563" s="371"/>
      <c r="F563" s="371"/>
      <c r="G563" s="228" t="s">
        <v>162</v>
      </c>
      <c r="H563" s="46">
        <v>703960</v>
      </c>
      <c r="I563" s="45">
        <f>IFERROR(H563/E549,"-")</f>
        <v>3.1968349535637878E-3</v>
      </c>
      <c r="J563" s="46">
        <v>25</v>
      </c>
      <c r="K563" s="45">
        <f>IFERROR(J563/F549,"-")</f>
        <v>6.684491978609626E-2</v>
      </c>
      <c r="L563" s="187">
        <f t="shared" si="245"/>
        <v>28158.400000000001</v>
      </c>
      <c r="M563" s="199">
        <f t="shared" si="257"/>
        <v>4.2437616703445936E-3</v>
      </c>
      <c r="N563" s="371"/>
      <c r="O563" s="371"/>
      <c r="P563" s="228" t="s">
        <v>162</v>
      </c>
      <c r="Q563" s="46">
        <v>112384</v>
      </c>
      <c r="R563" s="45">
        <f>IFERROR(Q563/N549,"-")</f>
        <v>3.0625597815571682E-3</v>
      </c>
      <c r="S563" s="46">
        <v>4</v>
      </c>
      <c r="T563" s="45">
        <f>IFERROR(S563/O549,"-")</f>
        <v>8.5106382978723402E-2</v>
      </c>
      <c r="U563" s="187">
        <f t="shared" si="246"/>
        <v>28096</v>
      </c>
      <c r="V563" s="199">
        <f t="shared" si="258"/>
        <v>6.7900186725513493E-4</v>
      </c>
      <c r="W563" s="371"/>
      <c r="X563" s="371"/>
      <c r="Y563" s="228" t="s">
        <v>162</v>
      </c>
      <c r="Z563" s="46">
        <v>133817</v>
      </c>
      <c r="AA563" s="45">
        <f>IFERROR(Z563/W549,"-")</f>
        <v>5.6241392020368736E-3</v>
      </c>
      <c r="AB563" s="46">
        <v>3</v>
      </c>
      <c r="AC563" s="45">
        <f>IFERROR(AB563/X549,"-")</f>
        <v>0.1</v>
      </c>
      <c r="AD563" s="187">
        <f t="shared" si="247"/>
        <v>44605.666666666664</v>
      </c>
      <c r="AE563" s="199">
        <f t="shared" si="259"/>
        <v>5.0925140044135125E-4</v>
      </c>
      <c r="AF563" s="371"/>
      <c r="AG563" s="371"/>
      <c r="AH563" s="228" t="s">
        <v>162</v>
      </c>
      <c r="AI563" s="46">
        <v>392185</v>
      </c>
      <c r="AJ563" s="45">
        <f>IFERROR(AI563/AF549,"-")</f>
        <v>8.5721773463790455E-3</v>
      </c>
      <c r="AK563" s="46">
        <v>9</v>
      </c>
      <c r="AL563" s="45">
        <f>IFERROR(AK563/AG549,"-")</f>
        <v>0.15</v>
      </c>
      <c r="AM563" s="187">
        <f t="shared" si="248"/>
        <v>43576.111111111109</v>
      </c>
      <c r="AN563" s="199">
        <f t="shared" si="260"/>
        <v>1.5277542013240537E-3</v>
      </c>
      <c r="AO563" s="371"/>
      <c r="AP563" s="401"/>
      <c r="AQ563" s="228" t="s">
        <v>162</v>
      </c>
      <c r="AR563" s="46">
        <f t="shared" si="256"/>
        <v>1342346</v>
      </c>
      <c r="AS563" s="45">
        <f>IFERROR(AR563/AO549,"-")</f>
        <v>4.1120045557353881E-3</v>
      </c>
      <c r="AT563" s="46">
        <f t="shared" si="244"/>
        <v>41</v>
      </c>
      <c r="AU563" s="45">
        <f>IFERROR(AT563/AP549,"-")</f>
        <v>8.0234833659491189E-2</v>
      </c>
      <c r="AV563" s="187">
        <f t="shared" si="249"/>
        <v>32740.146341463416</v>
      </c>
      <c r="AW563" s="199">
        <f t="shared" si="261"/>
        <v>6.9597691393651333E-3</v>
      </c>
      <c r="AX563" s="217"/>
      <c r="BE563" s="277"/>
      <c r="BG563" s="142"/>
      <c r="BH563" s="264"/>
    </row>
    <row r="564" spans="2:60" s="20" customFormat="1">
      <c r="B564" s="381"/>
      <c r="C564" s="383"/>
      <c r="D564" s="383"/>
      <c r="E564" s="371"/>
      <c r="F564" s="371"/>
      <c r="G564" s="229" t="s">
        <v>163</v>
      </c>
      <c r="H564" s="48">
        <v>181465</v>
      </c>
      <c r="I564" s="47">
        <f>IFERROR(H564/E549,"-")</f>
        <v>8.2407190017678956E-4</v>
      </c>
      <c r="J564" s="48">
        <v>24</v>
      </c>
      <c r="K564" s="47">
        <f>IFERROR(J564/F549,"-")</f>
        <v>6.4171122994652413E-2</v>
      </c>
      <c r="L564" s="188">
        <f t="shared" si="245"/>
        <v>7561.041666666667</v>
      </c>
      <c r="M564" s="200">
        <f t="shared" si="257"/>
        <v>4.07401120353081E-3</v>
      </c>
      <c r="N564" s="371"/>
      <c r="O564" s="371"/>
      <c r="P564" s="229" t="s">
        <v>163</v>
      </c>
      <c r="Q564" s="48">
        <v>13131</v>
      </c>
      <c r="R564" s="47">
        <f>IFERROR(Q564/N549,"-")</f>
        <v>3.5783094116268485E-4</v>
      </c>
      <c r="S564" s="48">
        <v>6</v>
      </c>
      <c r="T564" s="47">
        <f>IFERROR(S564/O549,"-")</f>
        <v>0.1276595744680851</v>
      </c>
      <c r="U564" s="188">
        <f t="shared" si="246"/>
        <v>2188.5</v>
      </c>
      <c r="V564" s="200">
        <f t="shared" si="258"/>
        <v>1.0185028008827025E-3</v>
      </c>
      <c r="W564" s="371"/>
      <c r="X564" s="371"/>
      <c r="Y564" s="229" t="s">
        <v>163</v>
      </c>
      <c r="Z564" s="48">
        <v>7744</v>
      </c>
      <c r="AA564" s="47">
        <f>IFERROR(Z564/W549,"-")</f>
        <v>3.2546936473372998E-4</v>
      </c>
      <c r="AB564" s="48">
        <v>4</v>
      </c>
      <c r="AC564" s="47">
        <f>IFERROR(AB564/X549,"-")</f>
        <v>0.13333333333333333</v>
      </c>
      <c r="AD564" s="188">
        <f t="shared" si="247"/>
        <v>1936</v>
      </c>
      <c r="AE564" s="200">
        <f t="shared" si="259"/>
        <v>6.7900186725513493E-4</v>
      </c>
      <c r="AF564" s="371"/>
      <c r="AG564" s="371"/>
      <c r="AH564" s="229" t="s">
        <v>163</v>
      </c>
      <c r="AI564" s="48">
        <v>161266</v>
      </c>
      <c r="AJ564" s="47">
        <f>IFERROR(AI564/AF549,"-")</f>
        <v>3.524869008098635E-3</v>
      </c>
      <c r="AK564" s="48">
        <v>7</v>
      </c>
      <c r="AL564" s="47">
        <f>IFERROR(AK564/AG549,"-")</f>
        <v>0.11666666666666667</v>
      </c>
      <c r="AM564" s="188">
        <f t="shared" si="248"/>
        <v>23038</v>
      </c>
      <c r="AN564" s="200">
        <f t="shared" si="260"/>
        <v>1.1882532676964861E-3</v>
      </c>
      <c r="AO564" s="371"/>
      <c r="AP564" s="401"/>
      <c r="AQ564" s="229" t="s">
        <v>163</v>
      </c>
      <c r="AR564" s="48">
        <f t="shared" si="256"/>
        <v>363606</v>
      </c>
      <c r="AS564" s="47">
        <f>IFERROR(AR564/AO549,"-")</f>
        <v>1.1138331909155475E-3</v>
      </c>
      <c r="AT564" s="48">
        <f t="shared" si="244"/>
        <v>41</v>
      </c>
      <c r="AU564" s="47">
        <f>IFERROR(AT564/AP549,"-")</f>
        <v>8.0234833659491189E-2</v>
      </c>
      <c r="AV564" s="188">
        <f t="shared" si="249"/>
        <v>8868.4390243902435</v>
      </c>
      <c r="AW564" s="200">
        <f t="shared" si="261"/>
        <v>6.9597691393651333E-3</v>
      </c>
      <c r="AX564" s="217"/>
      <c r="BE564" s="277"/>
      <c r="BG564" s="142"/>
      <c r="BH564" s="264"/>
    </row>
    <row r="565" spans="2:60" s="20" customFormat="1">
      <c r="B565" s="381"/>
      <c r="C565" s="384"/>
      <c r="D565" s="384"/>
      <c r="E565" s="372"/>
      <c r="F565" s="372"/>
      <c r="G565" s="230" t="s">
        <v>86</v>
      </c>
      <c r="H565" s="49">
        <f>SUM(H549:H564)</f>
        <v>32131502</v>
      </c>
      <c r="I565" s="47">
        <f>IFERROR(H565/E549,"-")</f>
        <v>0.14591611555216882</v>
      </c>
      <c r="J565" s="48">
        <v>297</v>
      </c>
      <c r="K565" s="47">
        <f>IFERROR(J565/F549,"-")</f>
        <v>0.79411764705882348</v>
      </c>
      <c r="L565" s="188">
        <f t="shared" si="245"/>
        <v>108186.87542087543</v>
      </c>
      <c r="M565" s="201">
        <f t="shared" si="257"/>
        <v>5.0415888643693771E-2</v>
      </c>
      <c r="N565" s="372"/>
      <c r="O565" s="372"/>
      <c r="P565" s="230" t="s">
        <v>86</v>
      </c>
      <c r="Q565" s="49">
        <f>SUM(Q549:Q564)</f>
        <v>5317290</v>
      </c>
      <c r="R565" s="47">
        <f>IFERROR(Q565/N549,"-")</f>
        <v>0.14490068426890051</v>
      </c>
      <c r="S565" s="48">
        <v>36</v>
      </c>
      <c r="T565" s="47">
        <f>IFERROR(S565/O549,"-")</f>
        <v>0.76595744680851063</v>
      </c>
      <c r="U565" s="188">
        <f t="shared" si="246"/>
        <v>147702.5</v>
      </c>
      <c r="V565" s="201">
        <f t="shared" si="258"/>
        <v>6.1110168052962146E-3</v>
      </c>
      <c r="W565" s="372"/>
      <c r="X565" s="372"/>
      <c r="Y565" s="230" t="s">
        <v>86</v>
      </c>
      <c r="Z565" s="49">
        <f>SUM(Z549:Z564)</f>
        <v>6591299</v>
      </c>
      <c r="AA565" s="47">
        <f>IFERROR(Z565/W549,"-")</f>
        <v>0.27702297240445117</v>
      </c>
      <c r="AB565" s="48">
        <v>20</v>
      </c>
      <c r="AC565" s="47">
        <f>IFERROR(AB565/X549,"-")</f>
        <v>0.66666666666666663</v>
      </c>
      <c r="AD565" s="188">
        <f t="shared" si="247"/>
        <v>329564.95</v>
      </c>
      <c r="AE565" s="201">
        <f t="shared" si="259"/>
        <v>3.3950093362756749E-3</v>
      </c>
      <c r="AF565" s="372"/>
      <c r="AG565" s="372"/>
      <c r="AH565" s="230" t="s">
        <v>86</v>
      </c>
      <c r="AI565" s="49">
        <f>SUM(AI549:AI564)</f>
        <v>7218935</v>
      </c>
      <c r="AJ565" s="47">
        <f>IFERROR(AI565/AF549,"-")</f>
        <v>0.1577877559620659</v>
      </c>
      <c r="AK565" s="48">
        <v>51</v>
      </c>
      <c r="AL565" s="47">
        <f>IFERROR(AK565/AG549,"-")</f>
        <v>0.85</v>
      </c>
      <c r="AM565" s="188">
        <f t="shared" si="248"/>
        <v>141547.74509803922</v>
      </c>
      <c r="AN565" s="201">
        <f t="shared" si="260"/>
        <v>8.6572738075029708E-3</v>
      </c>
      <c r="AO565" s="372"/>
      <c r="AP565" s="402"/>
      <c r="AQ565" s="230" t="s">
        <v>86</v>
      </c>
      <c r="AR565" s="49">
        <f>SUM(AR549:AR564)</f>
        <v>51259026</v>
      </c>
      <c r="AS565" s="47">
        <f>IFERROR(AR565/AO549,"-")</f>
        <v>0.15702162366078395</v>
      </c>
      <c r="AT565" s="48">
        <f t="shared" si="244"/>
        <v>404</v>
      </c>
      <c r="AU565" s="47">
        <f>IFERROR(AT565/AP549,"-")</f>
        <v>0.79060665362035221</v>
      </c>
      <c r="AV565" s="188">
        <f t="shared" si="249"/>
        <v>126878.77722772278</v>
      </c>
      <c r="AW565" s="201">
        <f t="shared" si="261"/>
        <v>6.8579188592768625E-2</v>
      </c>
      <c r="AX565" s="217"/>
      <c r="BE565" s="277"/>
      <c r="BG565" s="142"/>
      <c r="BH565" s="264"/>
    </row>
    <row r="566" spans="2:60" s="20" customFormat="1">
      <c r="B566" s="381">
        <v>34</v>
      </c>
      <c r="C566" s="382" t="s">
        <v>44</v>
      </c>
      <c r="D566" s="385">
        <f>BA38</f>
        <v>27224</v>
      </c>
      <c r="E566" s="380">
        <v>1174216770</v>
      </c>
      <c r="F566" s="380">
        <v>1984</v>
      </c>
      <c r="G566" s="226" t="s">
        <v>149</v>
      </c>
      <c r="H566" s="44">
        <v>16265383</v>
      </c>
      <c r="I566" s="43">
        <f>IFERROR(H566/E566,"-")</f>
        <v>1.3852112672517869E-2</v>
      </c>
      <c r="J566" s="44">
        <v>320</v>
      </c>
      <c r="K566" s="43">
        <f>IFERROR(J566/F566,"-")</f>
        <v>0.16129032258064516</v>
      </c>
      <c r="L566" s="186">
        <f t="shared" si="245"/>
        <v>50829.321875000001</v>
      </c>
      <c r="M566" s="198">
        <f>IFERROR(J566/$BA$38,0)</f>
        <v>1.1754334410813987E-2</v>
      </c>
      <c r="N566" s="380">
        <v>178791970</v>
      </c>
      <c r="O566" s="380">
        <v>259</v>
      </c>
      <c r="P566" s="226" t="s">
        <v>149</v>
      </c>
      <c r="Q566" s="44">
        <v>1459394</v>
      </c>
      <c r="R566" s="43">
        <f>IFERROR(Q566/N566,"-")</f>
        <v>8.1625254199056037E-3</v>
      </c>
      <c r="S566" s="44">
        <v>34</v>
      </c>
      <c r="T566" s="43">
        <f>IFERROR(S566/O566,"-")</f>
        <v>0.13127413127413126</v>
      </c>
      <c r="U566" s="186">
        <f t="shared" si="246"/>
        <v>42923.352941176468</v>
      </c>
      <c r="V566" s="198">
        <f>IFERROR(S566/$BA$38,0)</f>
        <v>1.2488980311489862E-3</v>
      </c>
      <c r="W566" s="380">
        <v>117652650</v>
      </c>
      <c r="X566" s="380">
        <v>178</v>
      </c>
      <c r="Y566" s="226" t="s">
        <v>149</v>
      </c>
      <c r="Z566" s="44">
        <v>1127490</v>
      </c>
      <c r="AA566" s="43">
        <f>IFERROR(Z566/W566,"-")</f>
        <v>9.5832095579657574E-3</v>
      </c>
      <c r="AB566" s="44">
        <v>30</v>
      </c>
      <c r="AC566" s="43">
        <f>IFERROR(AB566/X566,"-")</f>
        <v>0.16853932584269662</v>
      </c>
      <c r="AD566" s="186">
        <f t="shared" si="247"/>
        <v>37583</v>
      </c>
      <c r="AE566" s="198">
        <f>IFERROR(AB566/$BA$38,0)</f>
        <v>1.1019688510138113E-3</v>
      </c>
      <c r="AF566" s="380">
        <v>210806830</v>
      </c>
      <c r="AG566" s="380">
        <v>221</v>
      </c>
      <c r="AH566" s="226" t="s">
        <v>149</v>
      </c>
      <c r="AI566" s="44">
        <v>6449911</v>
      </c>
      <c r="AJ566" s="43">
        <f>IFERROR(AI566/AF566,"-")</f>
        <v>3.0596309426976345E-2</v>
      </c>
      <c r="AK566" s="44">
        <v>38</v>
      </c>
      <c r="AL566" s="43">
        <f>IFERROR(AK566/AG566,"-")</f>
        <v>0.17194570135746606</v>
      </c>
      <c r="AM566" s="186">
        <f t="shared" si="248"/>
        <v>169734.5</v>
      </c>
      <c r="AN566" s="198">
        <f>IFERROR(AK566/$BA$38,0)</f>
        <v>1.395827211284161E-3</v>
      </c>
      <c r="AO566" s="380">
        <f>SUM(E566,N566,W566,AF566)</f>
        <v>1681468220</v>
      </c>
      <c r="AP566" s="400">
        <f>SUM(F566,O566,X566,AG566)</f>
        <v>2642</v>
      </c>
      <c r="AQ566" s="226" t="s">
        <v>149</v>
      </c>
      <c r="AR566" s="44">
        <f t="shared" ref="AR566:AR581" si="262">SUM(H566,Q566,Z566,AI566)</f>
        <v>25302178</v>
      </c>
      <c r="AS566" s="43">
        <f>IFERROR(AR566/AO566,"-")</f>
        <v>1.5047669470672482E-2</v>
      </c>
      <c r="AT566" s="44">
        <f t="shared" si="244"/>
        <v>422</v>
      </c>
      <c r="AU566" s="43">
        <f>IFERROR(AT566/AP566,"-")</f>
        <v>0.15972747918243754</v>
      </c>
      <c r="AV566" s="186">
        <f t="shared" si="249"/>
        <v>59957.767772511848</v>
      </c>
      <c r="AW566" s="198">
        <f>IFERROR(AT566/$BA$38,0)</f>
        <v>1.5501028504260946E-2</v>
      </c>
      <c r="AX566" s="217"/>
      <c r="BE566" s="277"/>
      <c r="BG566" s="142"/>
      <c r="BH566" s="264"/>
    </row>
    <row r="567" spans="2:60" s="20" customFormat="1">
      <c r="B567" s="381"/>
      <c r="C567" s="383"/>
      <c r="D567" s="383"/>
      <c r="E567" s="371"/>
      <c r="F567" s="371"/>
      <c r="G567" s="227" t="s">
        <v>150</v>
      </c>
      <c r="H567" s="46">
        <v>37246022</v>
      </c>
      <c r="I567" s="45">
        <f>IFERROR(H567/E566,"-")</f>
        <v>3.1719885928728472E-2</v>
      </c>
      <c r="J567" s="46">
        <v>533</v>
      </c>
      <c r="K567" s="45">
        <f>IFERROR(J567/F566,"-")</f>
        <v>0.26864919354838712</v>
      </c>
      <c r="L567" s="187">
        <f t="shared" si="245"/>
        <v>69879.966228893056</v>
      </c>
      <c r="M567" s="199">
        <f t="shared" ref="M567:M582" si="263">IFERROR(J567/$BA$38,0)</f>
        <v>1.9578313253012049E-2</v>
      </c>
      <c r="N567" s="371"/>
      <c r="O567" s="371"/>
      <c r="P567" s="227" t="s">
        <v>150</v>
      </c>
      <c r="Q567" s="46">
        <v>6306039</v>
      </c>
      <c r="R567" s="45">
        <f>IFERROR(Q567/N566,"-")</f>
        <v>3.527025850210163E-2</v>
      </c>
      <c r="S567" s="46">
        <v>80</v>
      </c>
      <c r="T567" s="45">
        <f>IFERROR(S567/O566,"-")</f>
        <v>0.30888030888030887</v>
      </c>
      <c r="U567" s="187">
        <f t="shared" si="246"/>
        <v>78825.487500000003</v>
      </c>
      <c r="V567" s="199">
        <f t="shared" ref="V567:V582" si="264">IFERROR(S567/$BA$38,0)</f>
        <v>2.9385836027034967E-3</v>
      </c>
      <c r="W567" s="371"/>
      <c r="X567" s="371"/>
      <c r="Y567" s="227" t="s">
        <v>150</v>
      </c>
      <c r="Z567" s="46">
        <v>7199069</v>
      </c>
      <c r="AA567" s="45">
        <f>IFERROR(Z567/W566,"-")</f>
        <v>6.1189178484292533E-2</v>
      </c>
      <c r="AB567" s="46">
        <v>67</v>
      </c>
      <c r="AC567" s="45">
        <f>IFERROR(AB567/X566,"-")</f>
        <v>0.37640449438202245</v>
      </c>
      <c r="AD567" s="187">
        <f t="shared" si="247"/>
        <v>107448.79104477612</v>
      </c>
      <c r="AE567" s="199">
        <f t="shared" ref="AE567:AE582" si="265">IFERROR(AB567/$BA$38,0)</f>
        <v>2.4610637672641787E-3</v>
      </c>
      <c r="AF567" s="371"/>
      <c r="AG567" s="371"/>
      <c r="AH567" s="227" t="s">
        <v>150</v>
      </c>
      <c r="AI567" s="46">
        <v>4235575</v>
      </c>
      <c r="AJ567" s="45">
        <f>IFERROR(AI567/AF566,"-")</f>
        <v>2.0092209536095203E-2</v>
      </c>
      <c r="AK567" s="46">
        <v>84</v>
      </c>
      <c r="AL567" s="45">
        <f>IFERROR(AK567/AG566,"-")</f>
        <v>0.38009049773755654</v>
      </c>
      <c r="AM567" s="187">
        <f t="shared" si="248"/>
        <v>50423.511904761908</v>
      </c>
      <c r="AN567" s="199">
        <f t="shared" ref="AN567:AN582" si="266">IFERROR(AK567/$BA$38,0)</f>
        <v>3.0855127828386718E-3</v>
      </c>
      <c r="AO567" s="371"/>
      <c r="AP567" s="401"/>
      <c r="AQ567" s="227" t="s">
        <v>150</v>
      </c>
      <c r="AR567" s="46">
        <f t="shared" si="262"/>
        <v>54986705</v>
      </c>
      <c r="AS567" s="45">
        <f>IFERROR(AR567/AO566,"-")</f>
        <v>3.2701602293738266E-2</v>
      </c>
      <c r="AT567" s="46">
        <f t="shared" si="244"/>
        <v>764</v>
      </c>
      <c r="AU567" s="45">
        <f>IFERROR(AT567/AP566,"-")</f>
        <v>0.28917486752460259</v>
      </c>
      <c r="AV567" s="187">
        <f t="shared" si="249"/>
        <v>71972.126963350791</v>
      </c>
      <c r="AW567" s="199">
        <f t="shared" ref="AW567:AW582" si="267">IFERROR(AT567/$BA$38,0)</f>
        <v>2.8063473405818395E-2</v>
      </c>
      <c r="AX567" s="217"/>
      <c r="BE567" s="277"/>
      <c r="BG567" s="142"/>
      <c r="BH567" s="264"/>
    </row>
    <row r="568" spans="2:60" s="20" customFormat="1">
      <c r="B568" s="381"/>
      <c r="C568" s="383"/>
      <c r="D568" s="383"/>
      <c r="E568" s="371"/>
      <c r="F568" s="371"/>
      <c r="G568" s="228" t="s">
        <v>151</v>
      </c>
      <c r="H568" s="46">
        <v>27752996</v>
      </c>
      <c r="I568" s="45">
        <f>IFERROR(H568/E566,"-")</f>
        <v>2.3635325869174904E-2</v>
      </c>
      <c r="J568" s="46">
        <v>519</v>
      </c>
      <c r="K568" s="45">
        <f>IFERROR(J568/F566,"-")</f>
        <v>0.26159274193548387</v>
      </c>
      <c r="L568" s="187">
        <f t="shared" si="245"/>
        <v>53473.980732177261</v>
      </c>
      <c r="M568" s="199">
        <f t="shared" si="263"/>
        <v>1.9064061122538938E-2</v>
      </c>
      <c r="N568" s="371"/>
      <c r="O568" s="371"/>
      <c r="P568" s="228" t="s">
        <v>151</v>
      </c>
      <c r="Q568" s="46">
        <v>4202812</v>
      </c>
      <c r="R568" s="45">
        <f>IFERROR(Q568/N566,"-")</f>
        <v>2.350671565395247E-2</v>
      </c>
      <c r="S568" s="46">
        <v>75</v>
      </c>
      <c r="T568" s="45">
        <f>IFERROR(S568/O566,"-")</f>
        <v>0.28957528957528955</v>
      </c>
      <c r="U568" s="187">
        <f t="shared" si="246"/>
        <v>56037.493333333332</v>
      </c>
      <c r="V568" s="199">
        <f t="shared" si="264"/>
        <v>2.7549221275345284E-3</v>
      </c>
      <c r="W568" s="371"/>
      <c r="X568" s="371"/>
      <c r="Y568" s="228" t="s">
        <v>151</v>
      </c>
      <c r="Z568" s="46">
        <v>1506381</v>
      </c>
      <c r="AA568" s="45">
        <f>IFERROR(Z568/W566,"-")</f>
        <v>1.2803630007483894E-2</v>
      </c>
      <c r="AB568" s="46">
        <v>59</v>
      </c>
      <c r="AC568" s="45">
        <f>IFERROR(AB568/X566,"-")</f>
        <v>0.33146067415730335</v>
      </c>
      <c r="AD568" s="187">
        <f t="shared" si="247"/>
        <v>25531.881355932204</v>
      </c>
      <c r="AE568" s="199">
        <f t="shared" si="265"/>
        <v>2.167205406993829E-3</v>
      </c>
      <c r="AF568" s="371"/>
      <c r="AG568" s="371"/>
      <c r="AH568" s="228" t="s">
        <v>151</v>
      </c>
      <c r="AI568" s="46">
        <v>5492028</v>
      </c>
      <c r="AJ568" s="45">
        <f>IFERROR(AI568/AF566,"-")</f>
        <v>2.6052419648832061E-2</v>
      </c>
      <c r="AK568" s="46">
        <v>64</v>
      </c>
      <c r="AL568" s="45">
        <f>IFERROR(AK568/AG566,"-")</f>
        <v>0.2895927601809955</v>
      </c>
      <c r="AM568" s="187">
        <f t="shared" si="248"/>
        <v>85812.9375</v>
      </c>
      <c r="AN568" s="199">
        <f t="shared" si="266"/>
        <v>2.3508668821627977E-3</v>
      </c>
      <c r="AO568" s="371"/>
      <c r="AP568" s="401"/>
      <c r="AQ568" s="228" t="s">
        <v>151</v>
      </c>
      <c r="AR568" s="46">
        <f t="shared" si="262"/>
        <v>38954217</v>
      </c>
      <c r="AS568" s="45">
        <f>IFERROR(AR568/AO566,"-")</f>
        <v>2.3166787535241075E-2</v>
      </c>
      <c r="AT568" s="46">
        <f t="shared" si="244"/>
        <v>717</v>
      </c>
      <c r="AU568" s="45">
        <f>IFERROR(AT568/AP566,"-")</f>
        <v>0.27138531415594247</v>
      </c>
      <c r="AV568" s="187">
        <f t="shared" si="249"/>
        <v>54329.451882845191</v>
      </c>
      <c r="AW568" s="199">
        <f t="shared" si="267"/>
        <v>2.6337055539230093E-2</v>
      </c>
      <c r="AX568" s="217"/>
      <c r="BE568" s="277"/>
      <c r="BG568" s="142"/>
      <c r="BH568" s="264"/>
    </row>
    <row r="569" spans="2:60" s="20" customFormat="1">
      <c r="B569" s="381"/>
      <c r="C569" s="383"/>
      <c r="D569" s="383"/>
      <c r="E569" s="371"/>
      <c r="F569" s="371"/>
      <c r="G569" s="228" t="s">
        <v>152</v>
      </c>
      <c r="H569" s="46">
        <v>6638120</v>
      </c>
      <c r="I569" s="45">
        <f>IFERROR(H569/E566,"-")</f>
        <v>5.6532321540595952E-3</v>
      </c>
      <c r="J569" s="46">
        <v>72</v>
      </c>
      <c r="K569" s="45">
        <f>IFERROR(J569/F566,"-")</f>
        <v>3.6290322580645164E-2</v>
      </c>
      <c r="L569" s="187">
        <f t="shared" si="245"/>
        <v>92196.111111111109</v>
      </c>
      <c r="M569" s="199">
        <f t="shared" si="263"/>
        <v>2.644725242433147E-3</v>
      </c>
      <c r="N569" s="371"/>
      <c r="O569" s="371"/>
      <c r="P569" s="228" t="s">
        <v>152</v>
      </c>
      <c r="Q569" s="46">
        <v>1991883</v>
      </c>
      <c r="R569" s="45">
        <f>IFERROR(Q569/N566,"-")</f>
        <v>1.1140785573311822E-2</v>
      </c>
      <c r="S569" s="46">
        <v>17</v>
      </c>
      <c r="T569" s="45">
        <f>IFERROR(S569/O566,"-")</f>
        <v>6.5637065637065631E-2</v>
      </c>
      <c r="U569" s="187">
        <f t="shared" si="246"/>
        <v>117169.58823529411</v>
      </c>
      <c r="V569" s="199">
        <f t="shared" si="264"/>
        <v>6.244490155744931E-4</v>
      </c>
      <c r="W569" s="371"/>
      <c r="X569" s="371"/>
      <c r="Y569" s="228" t="s">
        <v>152</v>
      </c>
      <c r="Z569" s="46">
        <v>85201</v>
      </c>
      <c r="AA569" s="45">
        <f>IFERROR(Z569/W566,"-")</f>
        <v>7.2417408362667563E-4</v>
      </c>
      <c r="AB569" s="46">
        <v>7</v>
      </c>
      <c r="AC569" s="45">
        <f>IFERROR(AB569/X566,"-")</f>
        <v>3.9325842696629212E-2</v>
      </c>
      <c r="AD569" s="187">
        <f t="shared" si="247"/>
        <v>12171.571428571429</v>
      </c>
      <c r="AE569" s="199">
        <f t="shared" si="265"/>
        <v>2.57126065236556E-4</v>
      </c>
      <c r="AF569" s="371"/>
      <c r="AG569" s="371"/>
      <c r="AH569" s="228" t="s">
        <v>152</v>
      </c>
      <c r="AI569" s="46">
        <v>368766</v>
      </c>
      <c r="AJ569" s="45">
        <f>IFERROR(AI569/AF566,"-")</f>
        <v>1.7493076481440379E-3</v>
      </c>
      <c r="AK569" s="46">
        <v>6</v>
      </c>
      <c r="AL569" s="45">
        <f>IFERROR(AK569/AG566,"-")</f>
        <v>2.7149321266968326E-2</v>
      </c>
      <c r="AM569" s="187">
        <f t="shared" si="248"/>
        <v>61461</v>
      </c>
      <c r="AN569" s="199">
        <f t="shared" si="266"/>
        <v>2.2039377020276226E-4</v>
      </c>
      <c r="AO569" s="371"/>
      <c r="AP569" s="401"/>
      <c r="AQ569" s="228" t="s">
        <v>152</v>
      </c>
      <c r="AR569" s="46">
        <f t="shared" si="262"/>
        <v>9083970</v>
      </c>
      <c r="AS569" s="45">
        <f>IFERROR(AR569/AO566,"-")</f>
        <v>5.4024036208070586E-3</v>
      </c>
      <c r="AT569" s="46">
        <f t="shared" si="244"/>
        <v>102</v>
      </c>
      <c r="AU569" s="45">
        <f>IFERROR(AT569/AP566,"-")</f>
        <v>3.8607115821347467E-2</v>
      </c>
      <c r="AV569" s="187">
        <f t="shared" si="249"/>
        <v>89058.529411764699</v>
      </c>
      <c r="AW569" s="199">
        <f t="shared" si="267"/>
        <v>3.7466940934469586E-3</v>
      </c>
      <c r="AX569" s="217"/>
      <c r="BE569" s="277"/>
      <c r="BG569" s="142"/>
      <c r="BH569" s="264"/>
    </row>
    <row r="570" spans="2:60" s="20" customFormat="1">
      <c r="B570" s="381"/>
      <c r="C570" s="383"/>
      <c r="D570" s="383"/>
      <c r="E570" s="371"/>
      <c r="F570" s="371"/>
      <c r="G570" s="228" t="s">
        <v>153</v>
      </c>
      <c r="H570" s="46">
        <v>33284544</v>
      </c>
      <c r="I570" s="45">
        <f>IFERROR(H570/E566,"-")</f>
        <v>2.8346166440801217E-2</v>
      </c>
      <c r="J570" s="46">
        <v>586</v>
      </c>
      <c r="K570" s="45">
        <f>IFERROR(J570/F566,"-")</f>
        <v>0.29536290322580644</v>
      </c>
      <c r="L570" s="187">
        <f t="shared" si="245"/>
        <v>56799.563139931743</v>
      </c>
      <c r="M570" s="199">
        <f t="shared" si="263"/>
        <v>2.1525124889803116E-2</v>
      </c>
      <c r="N570" s="371"/>
      <c r="O570" s="371"/>
      <c r="P570" s="228" t="s">
        <v>153</v>
      </c>
      <c r="Q570" s="46">
        <v>3408094</v>
      </c>
      <c r="R570" s="45">
        <f>IFERROR(Q570/N566,"-")</f>
        <v>1.9061784486182461E-2</v>
      </c>
      <c r="S570" s="46">
        <v>76</v>
      </c>
      <c r="T570" s="45">
        <f>IFERROR(S570/O566,"-")</f>
        <v>0.29343629343629346</v>
      </c>
      <c r="U570" s="187">
        <f t="shared" si="246"/>
        <v>44843.34210526316</v>
      </c>
      <c r="V570" s="199">
        <f t="shared" si="264"/>
        <v>2.7916544225683221E-3</v>
      </c>
      <c r="W570" s="371"/>
      <c r="X570" s="371"/>
      <c r="Y570" s="228" t="s">
        <v>153</v>
      </c>
      <c r="Z570" s="46">
        <v>3199763</v>
      </c>
      <c r="AA570" s="45">
        <f>IFERROR(Z570/W566,"-")</f>
        <v>2.7196692977166259E-2</v>
      </c>
      <c r="AB570" s="46">
        <v>73</v>
      </c>
      <c r="AC570" s="45">
        <f>IFERROR(AB570/X566,"-")</f>
        <v>0.4101123595505618</v>
      </c>
      <c r="AD570" s="187">
        <f t="shared" si="247"/>
        <v>43832.369863013701</v>
      </c>
      <c r="AE570" s="199">
        <f t="shared" si="265"/>
        <v>2.6814575374669411E-3</v>
      </c>
      <c r="AF570" s="371"/>
      <c r="AG570" s="371"/>
      <c r="AH570" s="228" t="s">
        <v>153</v>
      </c>
      <c r="AI570" s="46">
        <v>3441999</v>
      </c>
      <c r="AJ570" s="45">
        <f>IFERROR(AI570/AF566,"-")</f>
        <v>1.632773947599326E-2</v>
      </c>
      <c r="AK570" s="46">
        <v>74</v>
      </c>
      <c r="AL570" s="45">
        <f>IFERROR(AK570/AG566,"-")</f>
        <v>0.33484162895927599</v>
      </c>
      <c r="AM570" s="187">
        <f t="shared" si="248"/>
        <v>46513.5</v>
      </c>
      <c r="AN570" s="199">
        <f t="shared" si="266"/>
        <v>2.7181898325007348E-3</v>
      </c>
      <c r="AO570" s="371"/>
      <c r="AP570" s="401"/>
      <c r="AQ570" s="228" t="s">
        <v>153</v>
      </c>
      <c r="AR570" s="46">
        <f t="shared" si="262"/>
        <v>43334400</v>
      </c>
      <c r="AS570" s="45">
        <f>IFERROR(AR570/AO566,"-")</f>
        <v>2.5771762727695203E-2</v>
      </c>
      <c r="AT570" s="46">
        <f t="shared" si="244"/>
        <v>809</v>
      </c>
      <c r="AU570" s="45">
        <f>IFERROR(AT570/AP566,"-")</f>
        <v>0.30620741862225587</v>
      </c>
      <c r="AV570" s="187">
        <f t="shared" si="249"/>
        <v>53565.389369592092</v>
      </c>
      <c r="AW570" s="199">
        <f t="shared" si="267"/>
        <v>2.9716426682339113E-2</v>
      </c>
      <c r="AX570" s="217"/>
      <c r="BE570" s="277"/>
      <c r="BG570" s="142"/>
      <c r="BH570" s="264"/>
    </row>
    <row r="571" spans="2:60" s="20" customFormat="1">
      <c r="B571" s="381"/>
      <c r="C571" s="383"/>
      <c r="D571" s="383"/>
      <c r="E571" s="371"/>
      <c r="F571" s="371"/>
      <c r="G571" s="228" t="s">
        <v>154</v>
      </c>
      <c r="H571" s="46">
        <v>45245472</v>
      </c>
      <c r="I571" s="45">
        <f>IFERROR(H571/E566,"-")</f>
        <v>3.8532469605250141E-2</v>
      </c>
      <c r="J571" s="46">
        <v>665</v>
      </c>
      <c r="K571" s="45">
        <f>IFERROR(J571/F566,"-")</f>
        <v>0.33518145161290325</v>
      </c>
      <c r="L571" s="187">
        <f t="shared" si="245"/>
        <v>68038.303759398492</v>
      </c>
      <c r="M571" s="199">
        <f t="shared" si="263"/>
        <v>2.4426976197472819E-2</v>
      </c>
      <c r="N571" s="371"/>
      <c r="O571" s="371"/>
      <c r="P571" s="228" t="s">
        <v>154</v>
      </c>
      <c r="Q571" s="46">
        <v>9158905</v>
      </c>
      <c r="R571" s="45">
        <f>IFERROR(Q571/N566,"-")</f>
        <v>5.1226601507886514E-2</v>
      </c>
      <c r="S571" s="46">
        <v>99</v>
      </c>
      <c r="T571" s="45">
        <f>IFERROR(S571/O566,"-")</f>
        <v>0.38223938223938225</v>
      </c>
      <c r="U571" s="187">
        <f t="shared" si="246"/>
        <v>92514.191919191915</v>
      </c>
      <c r="V571" s="199">
        <f t="shared" si="264"/>
        <v>3.6364972083455776E-3</v>
      </c>
      <c r="W571" s="371"/>
      <c r="X571" s="371"/>
      <c r="Y571" s="228" t="s">
        <v>154</v>
      </c>
      <c r="Z571" s="46">
        <v>4968967</v>
      </c>
      <c r="AA571" s="45">
        <f>IFERROR(Z571/W566,"-")</f>
        <v>4.2234212319059536E-2</v>
      </c>
      <c r="AB571" s="46">
        <v>62</v>
      </c>
      <c r="AC571" s="45">
        <f>IFERROR(AB571/X566,"-")</f>
        <v>0.34831460674157305</v>
      </c>
      <c r="AD571" s="187">
        <f t="shared" si="247"/>
        <v>80144.629032258061</v>
      </c>
      <c r="AE571" s="199">
        <f t="shared" si="265"/>
        <v>2.27740229209521E-3</v>
      </c>
      <c r="AF571" s="371"/>
      <c r="AG571" s="371"/>
      <c r="AH571" s="228" t="s">
        <v>154</v>
      </c>
      <c r="AI571" s="46">
        <v>5143295</v>
      </c>
      <c r="AJ571" s="45">
        <f>IFERROR(AI571/AF566,"-")</f>
        <v>2.4398142128506935E-2</v>
      </c>
      <c r="AK571" s="46">
        <v>84</v>
      </c>
      <c r="AL571" s="45">
        <f>IFERROR(AK571/AG566,"-")</f>
        <v>0.38009049773755654</v>
      </c>
      <c r="AM571" s="187">
        <f t="shared" si="248"/>
        <v>61229.702380952382</v>
      </c>
      <c r="AN571" s="199">
        <f t="shared" si="266"/>
        <v>3.0855127828386718E-3</v>
      </c>
      <c r="AO571" s="371"/>
      <c r="AP571" s="401"/>
      <c r="AQ571" s="228" t="s">
        <v>154</v>
      </c>
      <c r="AR571" s="46">
        <f t="shared" si="262"/>
        <v>64516639</v>
      </c>
      <c r="AS571" s="45">
        <f>IFERROR(AR571/AO566,"-")</f>
        <v>3.8369228887358928E-2</v>
      </c>
      <c r="AT571" s="46">
        <f t="shared" si="244"/>
        <v>910</v>
      </c>
      <c r="AU571" s="45">
        <f>IFERROR(AT571/AP566,"-")</f>
        <v>0.34443603330809991</v>
      </c>
      <c r="AV571" s="187">
        <f t="shared" si="249"/>
        <v>70897.405494505496</v>
      </c>
      <c r="AW571" s="199">
        <f t="shared" si="267"/>
        <v>3.342638848075228E-2</v>
      </c>
      <c r="AX571" s="217"/>
      <c r="BE571" s="277"/>
      <c r="BG571" s="142"/>
      <c r="BH571" s="264"/>
    </row>
    <row r="572" spans="2:60" s="20" customFormat="1">
      <c r="B572" s="381"/>
      <c r="C572" s="383"/>
      <c r="D572" s="383"/>
      <c r="E572" s="371"/>
      <c r="F572" s="371"/>
      <c r="G572" s="228" t="s">
        <v>155</v>
      </c>
      <c r="H572" s="46">
        <v>31747139</v>
      </c>
      <c r="I572" s="45">
        <f>IFERROR(H572/E566,"-")</f>
        <v>2.7036863900351212E-2</v>
      </c>
      <c r="J572" s="46">
        <v>157</v>
      </c>
      <c r="K572" s="45">
        <f>IFERROR(J572/F566,"-")</f>
        <v>7.9133064516129031E-2</v>
      </c>
      <c r="L572" s="187">
        <f t="shared" si="245"/>
        <v>202211.07643312102</v>
      </c>
      <c r="M572" s="199">
        <f t="shared" si="263"/>
        <v>5.7669703203056125E-3</v>
      </c>
      <c r="N572" s="371"/>
      <c r="O572" s="371"/>
      <c r="P572" s="228" t="s">
        <v>155</v>
      </c>
      <c r="Q572" s="46">
        <v>15640217</v>
      </c>
      <c r="R572" s="45">
        <f>IFERROR(Q572/N566,"-")</f>
        <v>8.7477178085794347E-2</v>
      </c>
      <c r="S572" s="46">
        <v>37</v>
      </c>
      <c r="T572" s="45">
        <f>IFERROR(S572/O566,"-")</f>
        <v>0.14285714285714285</v>
      </c>
      <c r="U572" s="187">
        <f t="shared" si="246"/>
        <v>422708.56756756757</v>
      </c>
      <c r="V572" s="199">
        <f t="shared" si="264"/>
        <v>1.3590949162503674E-3</v>
      </c>
      <c r="W572" s="371"/>
      <c r="X572" s="371"/>
      <c r="Y572" s="228" t="s">
        <v>155</v>
      </c>
      <c r="Z572" s="46">
        <v>6255210</v>
      </c>
      <c r="AA572" s="45">
        <f>IFERROR(Z572/W566,"-")</f>
        <v>5.3166758249814178E-2</v>
      </c>
      <c r="AB572" s="46">
        <v>20</v>
      </c>
      <c r="AC572" s="45">
        <f>IFERROR(AB572/X566,"-")</f>
        <v>0.11235955056179775</v>
      </c>
      <c r="AD572" s="187">
        <f t="shared" si="247"/>
        <v>312760.5</v>
      </c>
      <c r="AE572" s="199">
        <f t="shared" si="265"/>
        <v>7.3464590067587418E-4</v>
      </c>
      <c r="AF572" s="371"/>
      <c r="AG572" s="371"/>
      <c r="AH572" s="228" t="s">
        <v>155</v>
      </c>
      <c r="AI572" s="46">
        <v>4703421</v>
      </c>
      <c r="AJ572" s="45">
        <f>IFERROR(AI572/AF566,"-")</f>
        <v>2.2311520931271533E-2</v>
      </c>
      <c r="AK572" s="46">
        <v>26</v>
      </c>
      <c r="AL572" s="45">
        <f>IFERROR(AK572/AG566,"-")</f>
        <v>0.11764705882352941</v>
      </c>
      <c r="AM572" s="187">
        <f t="shared" si="248"/>
        <v>180900.80769230769</v>
      </c>
      <c r="AN572" s="199">
        <f t="shared" si="266"/>
        <v>9.5503967087863647E-4</v>
      </c>
      <c r="AO572" s="371"/>
      <c r="AP572" s="401"/>
      <c r="AQ572" s="228" t="s">
        <v>155</v>
      </c>
      <c r="AR572" s="46">
        <f t="shared" si="262"/>
        <v>58345987</v>
      </c>
      <c r="AS572" s="45">
        <f>IFERROR(AR572/AO566,"-")</f>
        <v>3.4699428931222978E-2</v>
      </c>
      <c r="AT572" s="46">
        <f t="shared" si="244"/>
        <v>240</v>
      </c>
      <c r="AU572" s="45">
        <f>IFERROR(AT572/AP566,"-")</f>
        <v>9.0840272520817569E-2</v>
      </c>
      <c r="AV572" s="187">
        <f t="shared" si="249"/>
        <v>243108.27916666667</v>
      </c>
      <c r="AW572" s="199">
        <f t="shared" si="267"/>
        <v>8.8157508081104907E-3</v>
      </c>
      <c r="AX572" s="217"/>
      <c r="BE572" s="277"/>
      <c r="BG572" s="142"/>
      <c r="BH572" s="264"/>
    </row>
    <row r="573" spans="2:60" s="20" customFormat="1">
      <c r="B573" s="381"/>
      <c r="C573" s="383"/>
      <c r="D573" s="383"/>
      <c r="E573" s="371"/>
      <c r="F573" s="371"/>
      <c r="G573" s="228" t="s">
        <v>165</v>
      </c>
      <c r="H573" s="46">
        <v>1207</v>
      </c>
      <c r="I573" s="45">
        <f>IFERROR(H573/E566,"-")</f>
        <v>1.0279192316423823E-6</v>
      </c>
      <c r="J573" s="46">
        <v>2</v>
      </c>
      <c r="K573" s="45">
        <f>IFERROR(J573/F566,"-")</f>
        <v>1.0080645161290322E-3</v>
      </c>
      <c r="L573" s="187">
        <f t="shared" si="245"/>
        <v>603.5</v>
      </c>
      <c r="M573" s="199">
        <f t="shared" si="263"/>
        <v>7.3464590067587429E-5</v>
      </c>
      <c r="N573" s="371"/>
      <c r="O573" s="371"/>
      <c r="P573" s="228" t="s">
        <v>165</v>
      </c>
      <c r="Q573" s="46">
        <v>0</v>
      </c>
      <c r="R573" s="45">
        <f>IFERROR(Q573/N566,"-")</f>
        <v>0</v>
      </c>
      <c r="S573" s="46">
        <v>0</v>
      </c>
      <c r="T573" s="45">
        <f>IFERROR(S573/O566,"-")</f>
        <v>0</v>
      </c>
      <c r="U573" s="187" t="str">
        <f t="shared" si="246"/>
        <v>-</v>
      </c>
      <c r="V573" s="199">
        <f t="shared" si="264"/>
        <v>0</v>
      </c>
      <c r="W573" s="371"/>
      <c r="X573" s="371"/>
      <c r="Y573" s="228" t="s">
        <v>165</v>
      </c>
      <c r="Z573" s="46">
        <v>0</v>
      </c>
      <c r="AA573" s="45">
        <f>IFERROR(Z573/W566,"-")</f>
        <v>0</v>
      </c>
      <c r="AB573" s="46">
        <v>0</v>
      </c>
      <c r="AC573" s="45">
        <f>IFERROR(AB573/X566,"-")</f>
        <v>0</v>
      </c>
      <c r="AD573" s="187" t="str">
        <f t="shared" si="247"/>
        <v>-</v>
      </c>
      <c r="AE573" s="199">
        <f t="shared" si="265"/>
        <v>0</v>
      </c>
      <c r="AF573" s="371"/>
      <c r="AG573" s="371"/>
      <c r="AH573" s="228" t="s">
        <v>165</v>
      </c>
      <c r="AI573" s="46">
        <v>0</v>
      </c>
      <c r="AJ573" s="45">
        <f>IFERROR(AI573/AF566,"-")</f>
        <v>0</v>
      </c>
      <c r="AK573" s="46">
        <v>0</v>
      </c>
      <c r="AL573" s="45">
        <f>IFERROR(AK573/AG566,"-")</f>
        <v>0</v>
      </c>
      <c r="AM573" s="187" t="str">
        <f t="shared" si="248"/>
        <v>-</v>
      </c>
      <c r="AN573" s="199">
        <f t="shared" si="266"/>
        <v>0</v>
      </c>
      <c r="AO573" s="371"/>
      <c r="AP573" s="401"/>
      <c r="AQ573" s="228" t="s">
        <v>165</v>
      </c>
      <c r="AR573" s="46">
        <f t="shared" si="262"/>
        <v>1207</v>
      </c>
      <c r="AS573" s="45">
        <f>IFERROR(AR573/AO566,"-")</f>
        <v>7.1782504459108959E-7</v>
      </c>
      <c r="AT573" s="46">
        <f t="shared" si="244"/>
        <v>2</v>
      </c>
      <c r="AU573" s="45">
        <f>IFERROR(AT573/AP566,"-")</f>
        <v>7.5700227100681302E-4</v>
      </c>
      <c r="AV573" s="187">
        <f t="shared" si="249"/>
        <v>603.5</v>
      </c>
      <c r="AW573" s="199">
        <f t="shared" si="267"/>
        <v>7.3464590067587429E-5</v>
      </c>
      <c r="AX573" s="217"/>
      <c r="BE573" s="277"/>
      <c r="BG573" s="142"/>
      <c r="BH573" s="264"/>
    </row>
    <row r="574" spans="2:60" s="20" customFormat="1">
      <c r="B574" s="381"/>
      <c r="C574" s="383"/>
      <c r="D574" s="383"/>
      <c r="E574" s="371"/>
      <c r="F574" s="371"/>
      <c r="G574" s="228" t="s">
        <v>156</v>
      </c>
      <c r="H574" s="46">
        <v>270084</v>
      </c>
      <c r="I574" s="45">
        <f>IFERROR(H574/E566,"-")</f>
        <v>2.3001204453927191E-4</v>
      </c>
      <c r="J574" s="46">
        <v>14</v>
      </c>
      <c r="K574" s="45">
        <f>IFERROR(J574/F566,"-")</f>
        <v>7.0564516129032256E-3</v>
      </c>
      <c r="L574" s="187">
        <f t="shared" si="245"/>
        <v>19291.714285714286</v>
      </c>
      <c r="M574" s="199">
        <f t="shared" si="263"/>
        <v>5.1425213047311201E-4</v>
      </c>
      <c r="N574" s="371"/>
      <c r="O574" s="371"/>
      <c r="P574" s="228" t="s">
        <v>156</v>
      </c>
      <c r="Q574" s="46">
        <v>0</v>
      </c>
      <c r="R574" s="45">
        <f>IFERROR(Q574/N566,"-")</f>
        <v>0</v>
      </c>
      <c r="S574" s="46">
        <v>0</v>
      </c>
      <c r="T574" s="45">
        <f>IFERROR(S574/O566,"-")</f>
        <v>0</v>
      </c>
      <c r="U574" s="187" t="str">
        <f t="shared" si="246"/>
        <v>-</v>
      </c>
      <c r="V574" s="199">
        <f t="shared" si="264"/>
        <v>0</v>
      </c>
      <c r="W574" s="371"/>
      <c r="X574" s="371"/>
      <c r="Y574" s="228" t="s">
        <v>156</v>
      </c>
      <c r="Z574" s="46">
        <v>19332</v>
      </c>
      <c r="AA574" s="45">
        <f>IFERROR(Z574/W566,"-")</f>
        <v>1.6431419096807424E-4</v>
      </c>
      <c r="AB574" s="46">
        <v>1</v>
      </c>
      <c r="AC574" s="45">
        <f>IFERROR(AB574/X566,"-")</f>
        <v>5.6179775280898875E-3</v>
      </c>
      <c r="AD574" s="187">
        <f t="shared" si="247"/>
        <v>19332</v>
      </c>
      <c r="AE574" s="199">
        <f t="shared" si="265"/>
        <v>3.6732295033793715E-5</v>
      </c>
      <c r="AF574" s="371"/>
      <c r="AG574" s="371"/>
      <c r="AH574" s="228" t="s">
        <v>156</v>
      </c>
      <c r="AI574" s="46">
        <v>5074</v>
      </c>
      <c r="AJ574" s="45">
        <f>IFERROR(AI574/AF566,"-")</f>
        <v>2.4069428870022855E-5</v>
      </c>
      <c r="AK574" s="46">
        <v>1</v>
      </c>
      <c r="AL574" s="45">
        <f>IFERROR(AK574/AG566,"-")</f>
        <v>4.5248868778280547E-3</v>
      </c>
      <c r="AM574" s="187">
        <f t="shared" si="248"/>
        <v>5074</v>
      </c>
      <c r="AN574" s="199">
        <f t="shared" si="266"/>
        <v>3.6732295033793715E-5</v>
      </c>
      <c r="AO574" s="371"/>
      <c r="AP574" s="401"/>
      <c r="AQ574" s="228" t="s">
        <v>156</v>
      </c>
      <c r="AR574" s="46">
        <f t="shared" si="262"/>
        <v>294490</v>
      </c>
      <c r="AS574" s="45">
        <f>IFERROR(AR574/AO566,"-")</f>
        <v>1.7513860594998339E-4</v>
      </c>
      <c r="AT574" s="46">
        <f t="shared" si="244"/>
        <v>16</v>
      </c>
      <c r="AU574" s="45">
        <f>IFERROR(AT574/AP566,"-")</f>
        <v>6.0560181680545042E-3</v>
      </c>
      <c r="AV574" s="187">
        <f t="shared" si="249"/>
        <v>18405.625</v>
      </c>
      <c r="AW574" s="199">
        <f t="shared" si="267"/>
        <v>5.8771672054069943E-4</v>
      </c>
      <c r="AX574" s="217"/>
      <c r="BE574" s="277"/>
      <c r="BG574" s="142"/>
      <c r="BH574" s="264"/>
    </row>
    <row r="575" spans="2:60" s="20" customFormat="1">
      <c r="B575" s="381"/>
      <c r="C575" s="383"/>
      <c r="D575" s="383"/>
      <c r="E575" s="371"/>
      <c r="F575" s="371"/>
      <c r="G575" s="228" t="s">
        <v>157</v>
      </c>
      <c r="H575" s="46">
        <v>849363</v>
      </c>
      <c r="I575" s="45">
        <f>IFERROR(H575/E566,"-")</f>
        <v>7.2334429357536769E-4</v>
      </c>
      <c r="J575" s="46">
        <v>81</v>
      </c>
      <c r="K575" s="45">
        <f>IFERROR(J575/F566,"-")</f>
        <v>4.0826612903225805E-2</v>
      </c>
      <c r="L575" s="187">
        <f t="shared" si="245"/>
        <v>10485.962962962964</v>
      </c>
      <c r="M575" s="199">
        <f t="shared" si="263"/>
        <v>2.9753158977372908E-3</v>
      </c>
      <c r="N575" s="371"/>
      <c r="O575" s="371"/>
      <c r="P575" s="228" t="s">
        <v>157</v>
      </c>
      <c r="Q575" s="46">
        <v>65444</v>
      </c>
      <c r="R575" s="45">
        <f>IFERROR(Q575/N566,"-")</f>
        <v>3.660343358820869E-4</v>
      </c>
      <c r="S575" s="46">
        <v>11</v>
      </c>
      <c r="T575" s="45">
        <f>IFERROR(S575/O566,"-")</f>
        <v>4.2471042471042469E-2</v>
      </c>
      <c r="U575" s="187">
        <f t="shared" si="246"/>
        <v>5949.454545454545</v>
      </c>
      <c r="V575" s="199">
        <f t="shared" si="264"/>
        <v>4.0405524537173081E-4</v>
      </c>
      <c r="W575" s="371"/>
      <c r="X575" s="371"/>
      <c r="Y575" s="228" t="s">
        <v>157</v>
      </c>
      <c r="Z575" s="46">
        <v>37606</v>
      </c>
      <c r="AA575" s="45">
        <f>IFERROR(Z575/W566,"-")</f>
        <v>3.1963580930816261E-4</v>
      </c>
      <c r="AB575" s="46">
        <v>4</v>
      </c>
      <c r="AC575" s="45">
        <f>IFERROR(AB575/X566,"-")</f>
        <v>2.247191011235955E-2</v>
      </c>
      <c r="AD575" s="187">
        <f t="shared" si="247"/>
        <v>9401.5</v>
      </c>
      <c r="AE575" s="199">
        <f t="shared" si="265"/>
        <v>1.4692918013517486E-4</v>
      </c>
      <c r="AF575" s="371"/>
      <c r="AG575" s="371"/>
      <c r="AH575" s="228" t="s">
        <v>157</v>
      </c>
      <c r="AI575" s="46">
        <v>245782</v>
      </c>
      <c r="AJ575" s="45">
        <f>IFERROR(AI575/AF566,"-")</f>
        <v>1.1659109906448477E-3</v>
      </c>
      <c r="AK575" s="46">
        <v>16</v>
      </c>
      <c r="AL575" s="45">
        <f>IFERROR(AK575/AG566,"-")</f>
        <v>7.2398190045248875E-2</v>
      </c>
      <c r="AM575" s="187">
        <f t="shared" si="248"/>
        <v>15361.375</v>
      </c>
      <c r="AN575" s="199">
        <f t="shared" si="266"/>
        <v>5.8771672054069943E-4</v>
      </c>
      <c r="AO575" s="371"/>
      <c r="AP575" s="401"/>
      <c r="AQ575" s="228" t="s">
        <v>157</v>
      </c>
      <c r="AR575" s="46">
        <f t="shared" si="262"/>
        <v>1198195</v>
      </c>
      <c r="AS575" s="45">
        <f>IFERROR(AR575/AO566,"-")</f>
        <v>7.1258854954749009E-4</v>
      </c>
      <c r="AT575" s="46">
        <f t="shared" si="244"/>
        <v>112</v>
      </c>
      <c r="AU575" s="45">
        <f>IFERROR(AT575/AP566,"-")</f>
        <v>4.2392127176381529E-2</v>
      </c>
      <c r="AV575" s="187">
        <f t="shared" si="249"/>
        <v>10698.169642857143</v>
      </c>
      <c r="AW575" s="199">
        <f t="shared" si="267"/>
        <v>4.114017043784896E-3</v>
      </c>
      <c r="AX575" s="217"/>
      <c r="BE575" s="277"/>
      <c r="BG575" s="142"/>
      <c r="BH575" s="264"/>
    </row>
    <row r="576" spans="2:60" s="20" customFormat="1">
      <c r="B576" s="381"/>
      <c r="C576" s="383"/>
      <c r="D576" s="383"/>
      <c r="E576" s="371"/>
      <c r="F576" s="371"/>
      <c r="G576" s="228" t="s">
        <v>158</v>
      </c>
      <c r="H576" s="46">
        <v>84033</v>
      </c>
      <c r="I576" s="45">
        <f>IFERROR(H576/E566,"-")</f>
        <v>7.1565150615247986E-5</v>
      </c>
      <c r="J576" s="46">
        <v>8</v>
      </c>
      <c r="K576" s="45">
        <f>IFERROR(J576/F566,"-")</f>
        <v>4.0322580645161289E-3</v>
      </c>
      <c r="L576" s="187">
        <f t="shared" si="245"/>
        <v>10504.125</v>
      </c>
      <c r="M576" s="199">
        <f t="shared" si="263"/>
        <v>2.9385836027034972E-4</v>
      </c>
      <c r="N576" s="371"/>
      <c r="O576" s="371"/>
      <c r="P576" s="228" t="s">
        <v>158</v>
      </c>
      <c r="Q576" s="46">
        <v>17391</v>
      </c>
      <c r="R576" s="45">
        <f>IFERROR(Q576/N566,"-")</f>
        <v>9.7269469093047074E-5</v>
      </c>
      <c r="S576" s="46">
        <v>3</v>
      </c>
      <c r="T576" s="45">
        <f>IFERROR(S576/O566,"-")</f>
        <v>1.1583011583011582E-2</v>
      </c>
      <c r="U576" s="187">
        <f t="shared" si="246"/>
        <v>5797</v>
      </c>
      <c r="V576" s="199">
        <f t="shared" si="264"/>
        <v>1.1019688510138113E-4</v>
      </c>
      <c r="W576" s="371"/>
      <c r="X576" s="371"/>
      <c r="Y576" s="228" t="s">
        <v>158</v>
      </c>
      <c r="Z576" s="46">
        <v>0</v>
      </c>
      <c r="AA576" s="45">
        <f>IFERROR(Z576/W566,"-")</f>
        <v>0</v>
      </c>
      <c r="AB576" s="46">
        <v>0</v>
      </c>
      <c r="AC576" s="45">
        <f>IFERROR(AB576/X566,"-")</f>
        <v>0</v>
      </c>
      <c r="AD576" s="187" t="str">
        <f t="shared" si="247"/>
        <v>-</v>
      </c>
      <c r="AE576" s="199">
        <f t="shared" si="265"/>
        <v>0</v>
      </c>
      <c r="AF576" s="371"/>
      <c r="AG576" s="371"/>
      <c r="AH576" s="228" t="s">
        <v>158</v>
      </c>
      <c r="AI576" s="46">
        <v>126100</v>
      </c>
      <c r="AJ576" s="45">
        <f>IFERROR(AI576/AF566,"-")</f>
        <v>5.981779622605207E-4</v>
      </c>
      <c r="AK576" s="46">
        <v>5</v>
      </c>
      <c r="AL576" s="45">
        <f>IFERROR(AK576/AG566,"-")</f>
        <v>2.2624434389140271E-2</v>
      </c>
      <c r="AM576" s="187">
        <f t="shared" si="248"/>
        <v>25220</v>
      </c>
      <c r="AN576" s="199">
        <f t="shared" si="266"/>
        <v>1.8366147516896855E-4</v>
      </c>
      <c r="AO576" s="371"/>
      <c r="AP576" s="401"/>
      <c r="AQ576" s="228" t="s">
        <v>158</v>
      </c>
      <c r="AR576" s="46">
        <f t="shared" si="262"/>
        <v>227524</v>
      </c>
      <c r="AS576" s="45">
        <f>IFERROR(AR576/AO566,"-")</f>
        <v>1.35312697137981E-4</v>
      </c>
      <c r="AT576" s="46">
        <f t="shared" si="244"/>
        <v>16</v>
      </c>
      <c r="AU576" s="45">
        <f>IFERROR(AT576/AP566,"-")</f>
        <v>6.0560181680545042E-3</v>
      </c>
      <c r="AV576" s="187">
        <f t="shared" si="249"/>
        <v>14220.25</v>
      </c>
      <c r="AW576" s="199">
        <f t="shared" si="267"/>
        <v>5.8771672054069943E-4</v>
      </c>
      <c r="AX576" s="217"/>
      <c r="BE576" s="277"/>
      <c r="BG576" s="142"/>
      <c r="BH576" s="264"/>
    </row>
    <row r="577" spans="2:60" s="20" customFormat="1">
      <c r="B577" s="381"/>
      <c r="C577" s="383"/>
      <c r="D577" s="383"/>
      <c r="E577" s="371"/>
      <c r="F577" s="371"/>
      <c r="G577" s="228" t="s">
        <v>159</v>
      </c>
      <c r="H577" s="46">
        <v>1040835</v>
      </c>
      <c r="I577" s="45">
        <f>IFERROR(H577/E566,"-")</f>
        <v>8.8640788191093542E-4</v>
      </c>
      <c r="J577" s="46">
        <v>7</v>
      </c>
      <c r="K577" s="45">
        <f>IFERROR(J577/F566,"-")</f>
        <v>3.5282258064516128E-3</v>
      </c>
      <c r="L577" s="187">
        <f t="shared" si="245"/>
        <v>148690.71428571429</v>
      </c>
      <c r="M577" s="199">
        <f t="shared" si="263"/>
        <v>2.57126065236556E-4</v>
      </c>
      <c r="N577" s="371"/>
      <c r="O577" s="371"/>
      <c r="P577" s="228" t="s">
        <v>159</v>
      </c>
      <c r="Q577" s="46">
        <v>29003</v>
      </c>
      <c r="R577" s="45">
        <f>IFERROR(Q577/N566,"-")</f>
        <v>1.6221645748408053E-4</v>
      </c>
      <c r="S577" s="46">
        <v>2</v>
      </c>
      <c r="T577" s="45">
        <f>IFERROR(S577/O566,"-")</f>
        <v>7.7220077220077222E-3</v>
      </c>
      <c r="U577" s="187">
        <f t="shared" si="246"/>
        <v>14501.5</v>
      </c>
      <c r="V577" s="199">
        <f t="shared" si="264"/>
        <v>7.3464590067587429E-5</v>
      </c>
      <c r="W577" s="371"/>
      <c r="X577" s="371"/>
      <c r="Y577" s="228" t="s">
        <v>159</v>
      </c>
      <c r="Z577" s="46">
        <v>656157</v>
      </c>
      <c r="AA577" s="45">
        <f>IFERROR(Z577/W566,"-")</f>
        <v>5.5770694497743996E-3</v>
      </c>
      <c r="AB577" s="46">
        <v>2</v>
      </c>
      <c r="AC577" s="45">
        <f>IFERROR(AB577/X566,"-")</f>
        <v>1.1235955056179775E-2</v>
      </c>
      <c r="AD577" s="187">
        <f t="shared" si="247"/>
        <v>328078.5</v>
      </c>
      <c r="AE577" s="199">
        <f t="shared" si="265"/>
        <v>7.3464590067587429E-5</v>
      </c>
      <c r="AF577" s="371"/>
      <c r="AG577" s="371"/>
      <c r="AH577" s="228" t="s">
        <v>159</v>
      </c>
      <c r="AI577" s="46">
        <v>214733</v>
      </c>
      <c r="AJ577" s="45">
        <f>IFERROR(AI577/AF566,"-")</f>
        <v>1.0186244914360697E-3</v>
      </c>
      <c r="AK577" s="46">
        <v>7</v>
      </c>
      <c r="AL577" s="45">
        <f>IFERROR(AK577/AG566,"-")</f>
        <v>3.1674208144796379E-2</v>
      </c>
      <c r="AM577" s="187">
        <f t="shared" si="248"/>
        <v>30676.142857142859</v>
      </c>
      <c r="AN577" s="199">
        <f t="shared" si="266"/>
        <v>2.57126065236556E-4</v>
      </c>
      <c r="AO577" s="371"/>
      <c r="AP577" s="401"/>
      <c r="AQ577" s="228" t="s">
        <v>159</v>
      </c>
      <c r="AR577" s="46">
        <f t="shared" si="262"/>
        <v>1940728</v>
      </c>
      <c r="AS577" s="45">
        <f>IFERROR(AR577/AO566,"-")</f>
        <v>1.1541865477540812E-3</v>
      </c>
      <c r="AT577" s="46">
        <f t="shared" si="244"/>
        <v>18</v>
      </c>
      <c r="AU577" s="45">
        <f>IFERROR(AT577/AP566,"-")</f>
        <v>6.8130204390613172E-3</v>
      </c>
      <c r="AV577" s="187">
        <f t="shared" si="249"/>
        <v>107818.22222222222</v>
      </c>
      <c r="AW577" s="199">
        <f t="shared" si="267"/>
        <v>6.6118131060828676E-4</v>
      </c>
      <c r="AX577" s="217"/>
      <c r="BE577" s="277"/>
      <c r="BG577" s="142"/>
      <c r="BH577" s="264"/>
    </row>
    <row r="578" spans="2:60" s="20" customFormat="1">
      <c r="B578" s="381"/>
      <c r="C578" s="383"/>
      <c r="D578" s="383"/>
      <c r="E578" s="371"/>
      <c r="F578" s="371"/>
      <c r="G578" s="228" t="s">
        <v>160</v>
      </c>
      <c r="H578" s="46">
        <v>5502010</v>
      </c>
      <c r="I578" s="45">
        <f>IFERROR(H578/E566,"-")</f>
        <v>4.6856850801066316E-3</v>
      </c>
      <c r="J578" s="46">
        <v>170</v>
      </c>
      <c r="K578" s="45">
        <f>IFERROR(J578/F566,"-")</f>
        <v>8.5685483870967735E-2</v>
      </c>
      <c r="L578" s="187">
        <f t="shared" si="245"/>
        <v>32364.764705882353</v>
      </c>
      <c r="M578" s="199">
        <f t="shared" si="263"/>
        <v>6.244490155744931E-3</v>
      </c>
      <c r="N578" s="371"/>
      <c r="O578" s="371"/>
      <c r="P578" s="228" t="s">
        <v>160</v>
      </c>
      <c r="Q578" s="46">
        <v>1621336</v>
      </c>
      <c r="R578" s="45">
        <f>IFERROR(Q578/N566,"-")</f>
        <v>9.0682819815677412E-3</v>
      </c>
      <c r="S578" s="46">
        <v>35</v>
      </c>
      <c r="T578" s="45">
        <f>IFERROR(S578/O566,"-")</f>
        <v>0.13513513513513514</v>
      </c>
      <c r="U578" s="187">
        <f t="shared" si="246"/>
        <v>46323.885714285716</v>
      </c>
      <c r="V578" s="199">
        <f t="shared" si="264"/>
        <v>1.2856303261827799E-3</v>
      </c>
      <c r="W578" s="371"/>
      <c r="X578" s="371"/>
      <c r="Y578" s="228" t="s">
        <v>160</v>
      </c>
      <c r="Z578" s="46">
        <v>470078</v>
      </c>
      <c r="AA578" s="45">
        <f>IFERROR(Z578/W566,"-")</f>
        <v>3.9954731151402032E-3</v>
      </c>
      <c r="AB578" s="46">
        <v>31</v>
      </c>
      <c r="AC578" s="45">
        <f>IFERROR(AB578/X566,"-")</f>
        <v>0.17415730337078653</v>
      </c>
      <c r="AD578" s="187">
        <f t="shared" si="247"/>
        <v>15163.806451612903</v>
      </c>
      <c r="AE578" s="199">
        <f t="shared" si="265"/>
        <v>1.138701146047605E-3</v>
      </c>
      <c r="AF578" s="371"/>
      <c r="AG578" s="371"/>
      <c r="AH578" s="228" t="s">
        <v>160</v>
      </c>
      <c r="AI578" s="46">
        <v>1672886</v>
      </c>
      <c r="AJ578" s="45">
        <f>IFERROR(AI578/AF566,"-")</f>
        <v>7.9356347230305577E-3</v>
      </c>
      <c r="AK578" s="46">
        <v>28</v>
      </c>
      <c r="AL578" s="45">
        <f>IFERROR(AK578/AG566,"-")</f>
        <v>0.12669683257918551</v>
      </c>
      <c r="AM578" s="187">
        <f t="shared" si="248"/>
        <v>59745.928571428572</v>
      </c>
      <c r="AN578" s="199">
        <f t="shared" si="266"/>
        <v>1.028504260946224E-3</v>
      </c>
      <c r="AO578" s="371"/>
      <c r="AP578" s="401"/>
      <c r="AQ578" s="228" t="s">
        <v>160</v>
      </c>
      <c r="AR578" s="46">
        <f t="shared" si="262"/>
        <v>9266310</v>
      </c>
      <c r="AS578" s="45">
        <f>IFERROR(AR578/AO566,"-")</f>
        <v>5.5108445641630982E-3</v>
      </c>
      <c r="AT578" s="46">
        <f t="shared" si="244"/>
        <v>264</v>
      </c>
      <c r="AU578" s="45">
        <f>IFERROR(AT578/AP566,"-")</f>
        <v>9.9924299772899322E-2</v>
      </c>
      <c r="AV578" s="187">
        <f t="shared" si="249"/>
        <v>35099.659090909088</v>
      </c>
      <c r="AW578" s="199">
        <f t="shared" si="267"/>
        <v>9.6973258889215402E-3</v>
      </c>
      <c r="AX578" s="217"/>
      <c r="BE578" s="277"/>
      <c r="BG578" s="142"/>
      <c r="BH578" s="264"/>
    </row>
    <row r="579" spans="2:60" s="20" customFormat="1">
      <c r="B579" s="381"/>
      <c r="C579" s="383"/>
      <c r="D579" s="383"/>
      <c r="E579" s="371"/>
      <c r="F579" s="371"/>
      <c r="G579" s="228" t="s">
        <v>161</v>
      </c>
      <c r="H579" s="46">
        <v>12355455</v>
      </c>
      <c r="I579" s="45">
        <f>IFERROR(H579/E566,"-")</f>
        <v>1.0522294788891492E-2</v>
      </c>
      <c r="J579" s="46">
        <v>143</v>
      </c>
      <c r="K579" s="45">
        <f>IFERROR(J579/F566,"-")</f>
        <v>7.2076612903225812E-2</v>
      </c>
      <c r="L579" s="187">
        <f t="shared" si="245"/>
        <v>86401.783216783224</v>
      </c>
      <c r="M579" s="199">
        <f t="shared" si="263"/>
        <v>5.2527181898325004E-3</v>
      </c>
      <c r="N579" s="371"/>
      <c r="O579" s="371"/>
      <c r="P579" s="228" t="s">
        <v>161</v>
      </c>
      <c r="Q579" s="46">
        <v>415720</v>
      </c>
      <c r="R579" s="45">
        <f>IFERROR(Q579/N566,"-")</f>
        <v>2.3251603525594579E-3</v>
      </c>
      <c r="S579" s="46">
        <v>13</v>
      </c>
      <c r="T579" s="45">
        <f>IFERROR(S579/O566,"-")</f>
        <v>5.019305019305019E-2</v>
      </c>
      <c r="U579" s="187">
        <f t="shared" si="246"/>
        <v>31978.461538461539</v>
      </c>
      <c r="V579" s="199">
        <f t="shared" si="264"/>
        <v>4.7751983543931824E-4</v>
      </c>
      <c r="W579" s="371"/>
      <c r="X579" s="371"/>
      <c r="Y579" s="228" t="s">
        <v>161</v>
      </c>
      <c r="Z579" s="46">
        <v>1022367</v>
      </c>
      <c r="AA579" s="45">
        <f>IFERROR(Z579/W566,"-")</f>
        <v>8.6897065216975568E-3</v>
      </c>
      <c r="AB579" s="46">
        <v>16</v>
      </c>
      <c r="AC579" s="45">
        <f>IFERROR(AB579/X566,"-")</f>
        <v>8.98876404494382E-2</v>
      </c>
      <c r="AD579" s="187">
        <f t="shared" si="247"/>
        <v>63897.9375</v>
      </c>
      <c r="AE579" s="199">
        <f t="shared" si="265"/>
        <v>5.8771672054069943E-4</v>
      </c>
      <c r="AF579" s="371"/>
      <c r="AG579" s="371"/>
      <c r="AH579" s="228" t="s">
        <v>161</v>
      </c>
      <c r="AI579" s="46">
        <v>4255844</v>
      </c>
      <c r="AJ579" s="45">
        <f>IFERROR(AI579/AF566,"-")</f>
        <v>2.018835917223365E-2</v>
      </c>
      <c r="AK579" s="46">
        <v>26</v>
      </c>
      <c r="AL579" s="45">
        <f>IFERROR(AK579/AG566,"-")</f>
        <v>0.11764705882352941</v>
      </c>
      <c r="AM579" s="187">
        <f t="shared" si="248"/>
        <v>163686.30769230769</v>
      </c>
      <c r="AN579" s="199">
        <f t="shared" si="266"/>
        <v>9.5503967087863647E-4</v>
      </c>
      <c r="AO579" s="371"/>
      <c r="AP579" s="401"/>
      <c r="AQ579" s="228" t="s">
        <v>161</v>
      </c>
      <c r="AR579" s="46">
        <f t="shared" si="262"/>
        <v>18049386</v>
      </c>
      <c r="AS579" s="45">
        <f>IFERROR(AR579/AO566,"-")</f>
        <v>1.0734301002727247E-2</v>
      </c>
      <c r="AT579" s="46">
        <f t="shared" si="244"/>
        <v>198</v>
      </c>
      <c r="AU579" s="45">
        <f>IFERROR(AT579/AP566,"-")</f>
        <v>7.4943224829674485E-2</v>
      </c>
      <c r="AV579" s="187">
        <f t="shared" si="249"/>
        <v>91158.515151515152</v>
      </c>
      <c r="AW579" s="199">
        <f t="shared" si="267"/>
        <v>7.2729944166911552E-3</v>
      </c>
      <c r="AX579" s="217"/>
      <c r="BE579" s="277"/>
      <c r="BG579" s="142"/>
      <c r="BH579" s="264"/>
    </row>
    <row r="580" spans="2:60" s="20" customFormat="1">
      <c r="B580" s="381"/>
      <c r="C580" s="383"/>
      <c r="D580" s="383"/>
      <c r="E580" s="371"/>
      <c r="F580" s="371"/>
      <c r="G580" s="228" t="s">
        <v>162</v>
      </c>
      <c r="H580" s="46">
        <v>4239108</v>
      </c>
      <c r="I580" s="45">
        <f>IFERROR(H580/E566,"-")</f>
        <v>3.6101579438351915E-3</v>
      </c>
      <c r="J580" s="46">
        <v>96</v>
      </c>
      <c r="K580" s="45">
        <f>IFERROR(J580/F566,"-")</f>
        <v>4.8387096774193547E-2</v>
      </c>
      <c r="L580" s="187">
        <f t="shared" si="245"/>
        <v>44157.375</v>
      </c>
      <c r="M580" s="199">
        <f t="shared" si="263"/>
        <v>3.5263003232441962E-3</v>
      </c>
      <c r="N580" s="371"/>
      <c r="O580" s="371"/>
      <c r="P580" s="228" t="s">
        <v>162</v>
      </c>
      <c r="Q580" s="46">
        <v>514025</v>
      </c>
      <c r="R580" s="45">
        <f>IFERROR(Q580/N566,"-")</f>
        <v>2.8749892962195113E-3</v>
      </c>
      <c r="S580" s="46">
        <v>14</v>
      </c>
      <c r="T580" s="45">
        <f>IFERROR(S580/O566,"-")</f>
        <v>5.4054054054054057E-2</v>
      </c>
      <c r="U580" s="187">
        <f t="shared" si="246"/>
        <v>36716.071428571428</v>
      </c>
      <c r="V580" s="199">
        <f t="shared" si="264"/>
        <v>5.1425213047311201E-4</v>
      </c>
      <c r="W580" s="371"/>
      <c r="X580" s="371"/>
      <c r="Y580" s="228" t="s">
        <v>162</v>
      </c>
      <c r="Z580" s="46">
        <v>1384579</v>
      </c>
      <c r="AA580" s="45">
        <f>IFERROR(Z580/W566,"-")</f>
        <v>1.1768362208586037E-2</v>
      </c>
      <c r="AB580" s="46">
        <v>19</v>
      </c>
      <c r="AC580" s="45">
        <f>IFERROR(AB580/X566,"-")</f>
        <v>0.10674157303370786</v>
      </c>
      <c r="AD580" s="187">
        <f t="shared" si="247"/>
        <v>72872.578947368427</v>
      </c>
      <c r="AE580" s="199">
        <f t="shared" si="265"/>
        <v>6.9791360564208052E-4</v>
      </c>
      <c r="AF580" s="371"/>
      <c r="AG580" s="371"/>
      <c r="AH580" s="228" t="s">
        <v>162</v>
      </c>
      <c r="AI580" s="46">
        <v>970254</v>
      </c>
      <c r="AJ580" s="45">
        <f>IFERROR(AI580/AF566,"-")</f>
        <v>4.6025738350128406E-3</v>
      </c>
      <c r="AK580" s="46">
        <v>18</v>
      </c>
      <c r="AL580" s="45">
        <f>IFERROR(AK580/AG566,"-")</f>
        <v>8.1447963800904979E-2</v>
      </c>
      <c r="AM580" s="187">
        <f t="shared" si="248"/>
        <v>53903</v>
      </c>
      <c r="AN580" s="199">
        <f t="shared" si="266"/>
        <v>6.6118131060828676E-4</v>
      </c>
      <c r="AO580" s="371"/>
      <c r="AP580" s="401"/>
      <c r="AQ580" s="228" t="s">
        <v>162</v>
      </c>
      <c r="AR580" s="46">
        <f t="shared" si="262"/>
        <v>7107966</v>
      </c>
      <c r="AS580" s="45">
        <f>IFERROR(AR580/AO566,"-")</f>
        <v>4.2272377886511583E-3</v>
      </c>
      <c r="AT580" s="46">
        <f t="shared" si="244"/>
        <v>147</v>
      </c>
      <c r="AU580" s="45">
        <f>IFERROR(AT580/AP566,"-")</f>
        <v>5.5639666919000755E-2</v>
      </c>
      <c r="AV580" s="187">
        <f t="shared" si="249"/>
        <v>48353.510204081635</v>
      </c>
      <c r="AW580" s="199">
        <f t="shared" si="267"/>
        <v>5.3996473699676759E-3</v>
      </c>
      <c r="AX580" s="217"/>
      <c r="BE580" s="277"/>
      <c r="BG580" s="142"/>
      <c r="BH580" s="264"/>
    </row>
    <row r="581" spans="2:60" s="20" customFormat="1">
      <c r="B581" s="381"/>
      <c r="C581" s="383"/>
      <c r="D581" s="383"/>
      <c r="E581" s="371"/>
      <c r="F581" s="371"/>
      <c r="G581" s="229" t="s">
        <v>163</v>
      </c>
      <c r="H581" s="48">
        <v>1071909</v>
      </c>
      <c r="I581" s="47">
        <f>IFERROR(H581/E566,"-")</f>
        <v>9.1287147942879408E-4</v>
      </c>
      <c r="J581" s="48">
        <v>143</v>
      </c>
      <c r="K581" s="47">
        <f>IFERROR(J581/F566,"-")</f>
        <v>7.2076612903225812E-2</v>
      </c>
      <c r="L581" s="188">
        <f t="shared" si="245"/>
        <v>7495.8671328671326</v>
      </c>
      <c r="M581" s="200">
        <f t="shared" si="263"/>
        <v>5.2527181898325004E-3</v>
      </c>
      <c r="N581" s="371"/>
      <c r="O581" s="371"/>
      <c r="P581" s="229" t="s">
        <v>163</v>
      </c>
      <c r="Q581" s="48">
        <v>76092</v>
      </c>
      <c r="R581" s="47">
        <f>IFERROR(Q581/N566,"-")</f>
        <v>4.2558958324582472E-4</v>
      </c>
      <c r="S581" s="48">
        <v>16</v>
      </c>
      <c r="T581" s="47">
        <f>IFERROR(S581/O566,"-")</f>
        <v>6.1776061776061778E-2</v>
      </c>
      <c r="U581" s="188">
        <f t="shared" si="246"/>
        <v>4755.75</v>
      </c>
      <c r="V581" s="200">
        <f t="shared" si="264"/>
        <v>5.8771672054069943E-4</v>
      </c>
      <c r="W581" s="371"/>
      <c r="X581" s="371"/>
      <c r="Y581" s="229" t="s">
        <v>163</v>
      </c>
      <c r="Z581" s="48">
        <v>125598</v>
      </c>
      <c r="AA581" s="47">
        <f>IFERROR(Z581/W566,"-")</f>
        <v>1.0675322655290807E-3</v>
      </c>
      <c r="AB581" s="48">
        <v>15</v>
      </c>
      <c r="AC581" s="47">
        <f>IFERROR(AB581/X566,"-")</f>
        <v>8.4269662921348312E-2</v>
      </c>
      <c r="AD581" s="188">
        <f t="shared" si="247"/>
        <v>8373.2000000000007</v>
      </c>
      <c r="AE581" s="200">
        <f t="shared" si="265"/>
        <v>5.5098442550690567E-4</v>
      </c>
      <c r="AF581" s="371"/>
      <c r="AG581" s="371"/>
      <c r="AH581" s="229" t="s">
        <v>163</v>
      </c>
      <c r="AI581" s="48">
        <v>537497</v>
      </c>
      <c r="AJ581" s="47">
        <f>IFERROR(AI581/AF566,"-")</f>
        <v>2.5497134034983592E-3</v>
      </c>
      <c r="AK581" s="48">
        <v>28</v>
      </c>
      <c r="AL581" s="47">
        <f>IFERROR(AK581/AG566,"-")</f>
        <v>0.12669683257918551</v>
      </c>
      <c r="AM581" s="188">
        <f t="shared" si="248"/>
        <v>19196.321428571428</v>
      </c>
      <c r="AN581" s="200">
        <f t="shared" si="266"/>
        <v>1.028504260946224E-3</v>
      </c>
      <c r="AO581" s="371"/>
      <c r="AP581" s="401"/>
      <c r="AQ581" s="229" t="s">
        <v>163</v>
      </c>
      <c r="AR581" s="48">
        <f t="shared" si="262"/>
        <v>1811096</v>
      </c>
      <c r="AS581" s="47">
        <f>IFERROR(AR581/AO566,"-")</f>
        <v>1.077092019021329E-3</v>
      </c>
      <c r="AT581" s="48">
        <f t="shared" ref="AT581:AT644" si="268">SUM(J581,S581,AB581,AK581)</f>
        <v>202</v>
      </c>
      <c r="AU581" s="47">
        <f>IFERROR(AT581/AP566,"-")</f>
        <v>7.6457229371688112E-2</v>
      </c>
      <c r="AV581" s="188">
        <f t="shared" si="249"/>
        <v>8965.8217821782182</v>
      </c>
      <c r="AW581" s="200">
        <f t="shared" si="267"/>
        <v>7.4199235968263298E-3</v>
      </c>
      <c r="AX581" s="217"/>
      <c r="BE581" s="277"/>
      <c r="BG581" s="142"/>
      <c r="BH581" s="264"/>
    </row>
    <row r="582" spans="2:60" s="20" customFormat="1">
      <c r="B582" s="381"/>
      <c r="C582" s="384"/>
      <c r="D582" s="384"/>
      <c r="E582" s="372"/>
      <c r="F582" s="372"/>
      <c r="G582" s="230" t="s">
        <v>86</v>
      </c>
      <c r="H582" s="49">
        <f>SUM(H566:H581)</f>
        <v>223593680</v>
      </c>
      <c r="I582" s="47">
        <f>IFERROR(H582/E566,"-")</f>
        <v>0.19041942315301799</v>
      </c>
      <c r="J582" s="48">
        <v>1497</v>
      </c>
      <c r="K582" s="47">
        <f>IFERROR(J582/F566,"-")</f>
        <v>0.75453629032258063</v>
      </c>
      <c r="L582" s="188">
        <f t="shared" ref="L582:L645" si="269">IFERROR(H582/J582,"-")</f>
        <v>149361.17568470273</v>
      </c>
      <c r="M582" s="201">
        <f t="shared" si="263"/>
        <v>5.4988245665589186E-2</v>
      </c>
      <c r="N582" s="372"/>
      <c r="O582" s="372"/>
      <c r="P582" s="230" t="s">
        <v>86</v>
      </c>
      <c r="Q582" s="49">
        <f>SUM(Q566:Q581)</f>
        <v>44906355</v>
      </c>
      <c r="R582" s="47">
        <f>IFERROR(Q582/N566,"-")</f>
        <v>0.25116539070518662</v>
      </c>
      <c r="S582" s="48">
        <v>206</v>
      </c>
      <c r="T582" s="47">
        <f>IFERROR(S582/O566,"-")</f>
        <v>0.79536679536679533</v>
      </c>
      <c r="U582" s="188">
        <f t="shared" ref="U582:U645" si="270">IFERROR(Q582/S582,"-")</f>
        <v>217992.01456310679</v>
      </c>
      <c r="V582" s="201">
        <f t="shared" si="264"/>
        <v>7.5668527769615045E-3</v>
      </c>
      <c r="W582" s="372"/>
      <c r="X582" s="372"/>
      <c r="Y582" s="230" t="s">
        <v>86</v>
      </c>
      <c r="Z582" s="49">
        <f>SUM(Z566:Z581)</f>
        <v>28057798</v>
      </c>
      <c r="AA582" s="47">
        <f>IFERROR(Z582/W566,"-")</f>
        <v>0.23847994924041235</v>
      </c>
      <c r="AB582" s="48">
        <v>152</v>
      </c>
      <c r="AC582" s="47">
        <f>IFERROR(AB582/X566,"-")</f>
        <v>0.8539325842696629</v>
      </c>
      <c r="AD582" s="188">
        <f t="shared" ref="AD582:AD645" si="271">IFERROR(Z582/AB582,"-")</f>
        <v>184590.77631578947</v>
      </c>
      <c r="AE582" s="201">
        <f t="shared" si="265"/>
        <v>5.5833088451366442E-3</v>
      </c>
      <c r="AF582" s="372"/>
      <c r="AG582" s="372"/>
      <c r="AH582" s="230" t="s">
        <v>86</v>
      </c>
      <c r="AI582" s="49">
        <f>SUM(AI566:AI581)</f>
        <v>37863165</v>
      </c>
      <c r="AJ582" s="47">
        <f>IFERROR(AI582/AF566,"-")</f>
        <v>0.17961071280280624</v>
      </c>
      <c r="AK582" s="48">
        <v>181</v>
      </c>
      <c r="AL582" s="47">
        <f>IFERROR(AK582/AG566,"-")</f>
        <v>0.8190045248868778</v>
      </c>
      <c r="AM582" s="188">
        <f t="shared" ref="AM582:AM645" si="272">IFERROR(AI582/AK582,"-")</f>
        <v>209188.75690607735</v>
      </c>
      <c r="AN582" s="201">
        <f t="shared" si="266"/>
        <v>6.6485454011166621E-3</v>
      </c>
      <c r="AO582" s="372"/>
      <c r="AP582" s="402"/>
      <c r="AQ582" s="230" t="s">
        <v>86</v>
      </c>
      <c r="AR582" s="49">
        <f>SUM(AR566:AR581)</f>
        <v>334420998</v>
      </c>
      <c r="AS582" s="47">
        <f>IFERROR(AR582/AO566,"-")</f>
        <v>0.19888630306673297</v>
      </c>
      <c r="AT582" s="48">
        <f t="shared" si="268"/>
        <v>2036</v>
      </c>
      <c r="AU582" s="47">
        <f>IFERROR(AT582/AP566,"-")</f>
        <v>0.77062831188493564</v>
      </c>
      <c r="AV582" s="188">
        <f t="shared" ref="AV582:AV645" si="273">IFERROR(AR582/AT582,"-")</f>
        <v>164253.9282907662</v>
      </c>
      <c r="AW582" s="201">
        <f t="shared" si="267"/>
        <v>7.478695268880399E-2</v>
      </c>
      <c r="AX582" s="217"/>
      <c r="BE582" s="277"/>
      <c r="BG582" s="142"/>
      <c r="BH582" s="264"/>
    </row>
    <row r="583" spans="2:60" s="20" customFormat="1">
      <c r="B583" s="381">
        <v>35</v>
      </c>
      <c r="C583" s="382" t="s">
        <v>1</v>
      </c>
      <c r="D583" s="385">
        <f>BA39</f>
        <v>54858</v>
      </c>
      <c r="E583" s="380">
        <v>2880032880</v>
      </c>
      <c r="F583" s="380">
        <v>4627</v>
      </c>
      <c r="G583" s="226" t="s">
        <v>149</v>
      </c>
      <c r="H583" s="44">
        <v>60882183</v>
      </c>
      <c r="I583" s="43">
        <f>IFERROR(H583/E583,"-")</f>
        <v>2.1139405533453493E-2</v>
      </c>
      <c r="J583" s="44">
        <v>850</v>
      </c>
      <c r="K583" s="43">
        <f>IFERROR(J583/F583,"-")</f>
        <v>0.1837043440674303</v>
      </c>
      <c r="L583" s="186">
        <f t="shared" si="269"/>
        <v>71626.097647058821</v>
      </c>
      <c r="M583" s="198">
        <f>IFERROR(J583/$BA$39,0)</f>
        <v>1.5494549564329723E-2</v>
      </c>
      <c r="N583" s="380">
        <v>406641380</v>
      </c>
      <c r="O583" s="380">
        <v>660</v>
      </c>
      <c r="P583" s="226" t="s">
        <v>149</v>
      </c>
      <c r="Q583" s="44">
        <v>14822149</v>
      </c>
      <c r="R583" s="43">
        <f>IFERROR(Q583/N583,"-")</f>
        <v>3.6450173860810724E-2</v>
      </c>
      <c r="S583" s="44">
        <v>135</v>
      </c>
      <c r="T583" s="43">
        <f>IFERROR(S583/O583,"-")</f>
        <v>0.20454545454545456</v>
      </c>
      <c r="U583" s="186">
        <f t="shared" si="270"/>
        <v>109793.6962962963</v>
      </c>
      <c r="V583" s="198">
        <f>IFERROR(S583/$BA$39,0)</f>
        <v>2.4608990484523679E-3</v>
      </c>
      <c r="W583" s="380">
        <v>255895660</v>
      </c>
      <c r="X583" s="380">
        <v>354</v>
      </c>
      <c r="Y583" s="226" t="s">
        <v>149</v>
      </c>
      <c r="Z583" s="44">
        <v>7223441</v>
      </c>
      <c r="AA583" s="43">
        <f>IFERROR(Z583/W583,"-")</f>
        <v>2.8228071550725011E-2</v>
      </c>
      <c r="AB583" s="44">
        <v>69</v>
      </c>
      <c r="AC583" s="43">
        <f>IFERROR(AB583/X583,"-")</f>
        <v>0.19491525423728814</v>
      </c>
      <c r="AD583" s="186">
        <f t="shared" si="271"/>
        <v>104687.55072463768</v>
      </c>
      <c r="AE583" s="198">
        <f>IFERROR(AB583/$BA$39,0)</f>
        <v>1.2577928469867659E-3</v>
      </c>
      <c r="AF583" s="380">
        <v>497610970</v>
      </c>
      <c r="AG583" s="380">
        <v>610</v>
      </c>
      <c r="AH583" s="226" t="s">
        <v>149</v>
      </c>
      <c r="AI583" s="44">
        <v>12170970</v>
      </c>
      <c r="AJ583" s="43">
        <f>IFERROR(AI583/AF583,"-")</f>
        <v>2.4458805640880467E-2</v>
      </c>
      <c r="AK583" s="44">
        <v>167</v>
      </c>
      <c r="AL583" s="43">
        <f>IFERROR(AK583/AG583,"-")</f>
        <v>0.27377049180327867</v>
      </c>
      <c r="AM583" s="186">
        <f t="shared" si="272"/>
        <v>72880.059880239525</v>
      </c>
      <c r="AN583" s="198">
        <f>IFERROR(AK583/$BA$39,0)</f>
        <v>3.0442232673447813E-3</v>
      </c>
      <c r="AO583" s="380">
        <f>SUM(E583,N583,W583,AF583)</f>
        <v>4040180890</v>
      </c>
      <c r="AP583" s="400">
        <f>SUM(F583,O583,X583,AG583)</f>
        <v>6251</v>
      </c>
      <c r="AQ583" s="226" t="s">
        <v>149</v>
      </c>
      <c r="AR583" s="44">
        <f t="shared" ref="AR583:AR598" si="274">SUM(H583,Q583,Z583,AI583)</f>
        <v>95098743</v>
      </c>
      <c r="AS583" s="43">
        <f>IFERROR(AR583/AO583,"-")</f>
        <v>2.3538238902961594E-2</v>
      </c>
      <c r="AT583" s="44">
        <f t="shared" si="268"/>
        <v>1221</v>
      </c>
      <c r="AU583" s="43">
        <f>IFERROR(AT583/AP583,"-")</f>
        <v>0.19532874740041592</v>
      </c>
      <c r="AV583" s="186">
        <f t="shared" si="273"/>
        <v>77885.948402948401</v>
      </c>
      <c r="AW583" s="198">
        <f>IFERROR(AT583/$BA$39,0)</f>
        <v>2.2257464727113638E-2</v>
      </c>
      <c r="AX583" s="217"/>
      <c r="BE583" s="277"/>
      <c r="BG583" s="142"/>
      <c r="BH583" s="264"/>
    </row>
    <row r="584" spans="2:60" s="20" customFormat="1">
      <c r="B584" s="381"/>
      <c r="C584" s="383"/>
      <c r="D584" s="383"/>
      <c r="E584" s="371"/>
      <c r="F584" s="371"/>
      <c r="G584" s="227" t="s">
        <v>150</v>
      </c>
      <c r="H584" s="46">
        <v>88986365</v>
      </c>
      <c r="I584" s="45">
        <f>IFERROR(H584/E583,"-")</f>
        <v>3.0897690654142811E-2</v>
      </c>
      <c r="J584" s="46">
        <v>1036</v>
      </c>
      <c r="K584" s="45">
        <f>IFERROR(J584/F583,"-")</f>
        <v>0.22390317700453857</v>
      </c>
      <c r="L584" s="187">
        <f t="shared" si="269"/>
        <v>85894.174710424704</v>
      </c>
      <c r="M584" s="199">
        <f t="shared" ref="M584:M599" si="275">IFERROR(J584/$BA$39,0)</f>
        <v>1.8885121586641875E-2</v>
      </c>
      <c r="N584" s="371"/>
      <c r="O584" s="371"/>
      <c r="P584" s="227" t="s">
        <v>150</v>
      </c>
      <c r="Q584" s="46">
        <v>10310010</v>
      </c>
      <c r="R584" s="45">
        <f>IFERROR(Q584/N583,"-")</f>
        <v>2.5354060130329089E-2</v>
      </c>
      <c r="S584" s="46">
        <v>168</v>
      </c>
      <c r="T584" s="45">
        <f>IFERROR(S584/O583,"-")</f>
        <v>0.25454545454545452</v>
      </c>
      <c r="U584" s="187">
        <f t="shared" si="270"/>
        <v>61369.107142857145</v>
      </c>
      <c r="V584" s="199">
        <f t="shared" ref="V584:V599" si="276">IFERROR(S584/$BA$39,0)</f>
        <v>3.0624521491851688E-3</v>
      </c>
      <c r="W584" s="371"/>
      <c r="X584" s="371"/>
      <c r="Y584" s="227" t="s">
        <v>150</v>
      </c>
      <c r="Z584" s="46">
        <v>10946629</v>
      </c>
      <c r="AA584" s="45">
        <f>IFERROR(Z584/W583,"-")</f>
        <v>4.2777704787959281E-2</v>
      </c>
      <c r="AB584" s="46">
        <v>106</v>
      </c>
      <c r="AC584" s="45">
        <f>IFERROR(AB584/X583,"-")</f>
        <v>0.29943502824858759</v>
      </c>
      <c r="AD584" s="187">
        <f t="shared" si="271"/>
        <v>103270.08490566038</v>
      </c>
      <c r="AE584" s="199">
        <f t="shared" ref="AE584:AE599" si="277">IFERROR(AB584/$BA$39,0)</f>
        <v>1.9322614750811185E-3</v>
      </c>
      <c r="AF584" s="371"/>
      <c r="AG584" s="371"/>
      <c r="AH584" s="227" t="s">
        <v>150</v>
      </c>
      <c r="AI584" s="46">
        <v>7894399</v>
      </c>
      <c r="AJ584" s="45">
        <f>IFERROR(AI584/AF583,"-")</f>
        <v>1.5864600010727255E-2</v>
      </c>
      <c r="AK584" s="46">
        <v>190</v>
      </c>
      <c r="AL584" s="45">
        <f>IFERROR(AK584/AG583,"-")</f>
        <v>0.31147540983606559</v>
      </c>
      <c r="AM584" s="187">
        <f t="shared" si="272"/>
        <v>41549.468421052632</v>
      </c>
      <c r="AN584" s="199">
        <f t="shared" ref="AN584:AN599" si="278">IFERROR(AK584/$BA$39,0)</f>
        <v>3.4634875496737032E-3</v>
      </c>
      <c r="AO584" s="371"/>
      <c r="AP584" s="401"/>
      <c r="AQ584" s="227" t="s">
        <v>150</v>
      </c>
      <c r="AR584" s="46">
        <f t="shared" si="274"/>
        <v>118137403</v>
      </c>
      <c r="AS584" s="45">
        <f>IFERROR(AR584/AO583,"-")</f>
        <v>2.9240622194022604E-2</v>
      </c>
      <c r="AT584" s="46">
        <f t="shared" si="268"/>
        <v>1500</v>
      </c>
      <c r="AU584" s="45">
        <f>IFERROR(AT584/AP583,"-")</f>
        <v>0.23996160614301712</v>
      </c>
      <c r="AV584" s="187">
        <f t="shared" si="273"/>
        <v>78758.26866666667</v>
      </c>
      <c r="AW584" s="199">
        <f t="shared" ref="AW584:AW599" si="279">IFERROR(AT584/$BA$39,0)</f>
        <v>2.7343322760581865E-2</v>
      </c>
      <c r="AX584" s="217"/>
      <c r="BE584" s="277"/>
      <c r="BG584" s="142"/>
      <c r="BH584" s="264"/>
    </row>
    <row r="585" spans="2:60" s="20" customFormat="1">
      <c r="B585" s="381"/>
      <c r="C585" s="383"/>
      <c r="D585" s="383"/>
      <c r="E585" s="371"/>
      <c r="F585" s="371"/>
      <c r="G585" s="228" t="s">
        <v>151</v>
      </c>
      <c r="H585" s="46">
        <v>50635780</v>
      </c>
      <c r="I585" s="45">
        <f>IFERROR(H585/E583,"-")</f>
        <v>1.7581667331520189E-2</v>
      </c>
      <c r="J585" s="46">
        <v>1241</v>
      </c>
      <c r="K585" s="45">
        <f>IFERROR(J585/F583,"-")</f>
        <v>0.26820834233844826</v>
      </c>
      <c r="L585" s="187">
        <f t="shared" si="269"/>
        <v>40802.40128928284</v>
      </c>
      <c r="M585" s="199">
        <f t="shared" si="275"/>
        <v>2.2622042363921398E-2</v>
      </c>
      <c r="N585" s="371"/>
      <c r="O585" s="371"/>
      <c r="P585" s="228" t="s">
        <v>151</v>
      </c>
      <c r="Q585" s="46">
        <v>8233606</v>
      </c>
      <c r="R585" s="45">
        <f>IFERROR(Q585/N583,"-")</f>
        <v>2.0247831147926953E-2</v>
      </c>
      <c r="S585" s="46">
        <v>214</v>
      </c>
      <c r="T585" s="45">
        <f>IFERROR(S585/O583,"-")</f>
        <v>0.32424242424242422</v>
      </c>
      <c r="U585" s="187">
        <f t="shared" si="270"/>
        <v>38474.794392523363</v>
      </c>
      <c r="V585" s="199">
        <f t="shared" si="276"/>
        <v>3.900980713843013E-3</v>
      </c>
      <c r="W585" s="371"/>
      <c r="X585" s="371"/>
      <c r="Y585" s="228" t="s">
        <v>151</v>
      </c>
      <c r="Z585" s="46">
        <v>3263172</v>
      </c>
      <c r="AA585" s="45">
        <f>IFERROR(Z585/W583,"-")</f>
        <v>1.2751963046188435E-2</v>
      </c>
      <c r="AB585" s="46">
        <v>109</v>
      </c>
      <c r="AC585" s="45">
        <f>IFERROR(AB585/X583,"-")</f>
        <v>0.30790960451977401</v>
      </c>
      <c r="AD585" s="187">
        <f t="shared" si="271"/>
        <v>29937.357798165136</v>
      </c>
      <c r="AE585" s="199">
        <f t="shared" si="277"/>
        <v>1.9869481206022822E-3</v>
      </c>
      <c r="AF585" s="371"/>
      <c r="AG585" s="371"/>
      <c r="AH585" s="228" t="s">
        <v>151</v>
      </c>
      <c r="AI585" s="46">
        <v>9424078</v>
      </c>
      <c r="AJ585" s="45">
        <f>IFERROR(AI585/AF583,"-")</f>
        <v>1.8938645986843899E-2</v>
      </c>
      <c r="AK585" s="46">
        <v>211</v>
      </c>
      <c r="AL585" s="45">
        <f>IFERROR(AK585/AG583,"-")</f>
        <v>0.34590163934426227</v>
      </c>
      <c r="AM585" s="187">
        <f t="shared" si="272"/>
        <v>44663.876777251186</v>
      </c>
      <c r="AN585" s="199">
        <f t="shared" si="278"/>
        <v>3.8462940683218491E-3</v>
      </c>
      <c r="AO585" s="371"/>
      <c r="AP585" s="401"/>
      <c r="AQ585" s="228" t="s">
        <v>151</v>
      </c>
      <c r="AR585" s="46">
        <f t="shared" si="274"/>
        <v>71556636</v>
      </c>
      <c r="AS585" s="45">
        <f>IFERROR(AR585/AO583,"-")</f>
        <v>1.7711245597223743E-2</v>
      </c>
      <c r="AT585" s="46">
        <f t="shared" si="268"/>
        <v>1775</v>
      </c>
      <c r="AU585" s="45">
        <f>IFERROR(AT585/AP583,"-")</f>
        <v>0.2839545672692369</v>
      </c>
      <c r="AV585" s="187">
        <f t="shared" si="273"/>
        <v>40313.597746478874</v>
      </c>
      <c r="AW585" s="199">
        <f t="shared" si="279"/>
        <v>3.2356265266688541E-2</v>
      </c>
      <c r="AX585" s="217"/>
      <c r="BE585" s="277"/>
      <c r="BG585" s="142"/>
      <c r="BH585" s="264"/>
    </row>
    <row r="586" spans="2:60" s="20" customFormat="1">
      <c r="B586" s="381"/>
      <c r="C586" s="383"/>
      <c r="D586" s="383"/>
      <c r="E586" s="371"/>
      <c r="F586" s="371"/>
      <c r="G586" s="228" t="s">
        <v>152</v>
      </c>
      <c r="H586" s="46">
        <v>9743565</v>
      </c>
      <c r="I586" s="45">
        <f>IFERROR(H586/E583,"-")</f>
        <v>3.3831436674431302E-3</v>
      </c>
      <c r="J586" s="46">
        <v>179</v>
      </c>
      <c r="K586" s="45">
        <f>IFERROR(J586/F583,"-")</f>
        <v>3.8685973633023556E-2</v>
      </c>
      <c r="L586" s="187">
        <f t="shared" si="269"/>
        <v>54433.324022346365</v>
      </c>
      <c r="M586" s="199">
        <f t="shared" si="275"/>
        <v>3.2629698494294362E-3</v>
      </c>
      <c r="N586" s="371"/>
      <c r="O586" s="371"/>
      <c r="P586" s="228" t="s">
        <v>152</v>
      </c>
      <c r="Q586" s="46">
        <v>383336</v>
      </c>
      <c r="R586" s="45">
        <f>IFERROR(Q586/N583,"-")</f>
        <v>9.426881248534028E-4</v>
      </c>
      <c r="S586" s="46">
        <v>35</v>
      </c>
      <c r="T586" s="45">
        <f>IFERROR(S586/O583,"-")</f>
        <v>5.3030303030303032E-2</v>
      </c>
      <c r="U586" s="187">
        <f t="shared" si="270"/>
        <v>10952.457142857143</v>
      </c>
      <c r="V586" s="199">
        <f t="shared" si="276"/>
        <v>6.380108644135769E-4</v>
      </c>
      <c r="W586" s="371"/>
      <c r="X586" s="371"/>
      <c r="Y586" s="228" t="s">
        <v>152</v>
      </c>
      <c r="Z586" s="46">
        <v>215787</v>
      </c>
      <c r="AA586" s="45">
        <f>IFERROR(Z586/W583,"-")</f>
        <v>8.4326166375779882E-4</v>
      </c>
      <c r="AB586" s="46">
        <v>18</v>
      </c>
      <c r="AC586" s="45">
        <f>IFERROR(AB586/X583,"-")</f>
        <v>5.0847457627118647E-2</v>
      </c>
      <c r="AD586" s="187">
        <f t="shared" si="271"/>
        <v>11988.166666666666</v>
      </c>
      <c r="AE586" s="199">
        <f t="shared" si="277"/>
        <v>3.2811987312698237E-4</v>
      </c>
      <c r="AF586" s="371"/>
      <c r="AG586" s="371"/>
      <c r="AH586" s="228" t="s">
        <v>152</v>
      </c>
      <c r="AI586" s="46">
        <v>391480</v>
      </c>
      <c r="AJ586" s="45">
        <f>IFERROR(AI586/AF583,"-")</f>
        <v>7.867189905399393E-4</v>
      </c>
      <c r="AK586" s="46">
        <v>21</v>
      </c>
      <c r="AL586" s="45">
        <f>IFERROR(AK586/AG583,"-")</f>
        <v>3.4426229508196723E-2</v>
      </c>
      <c r="AM586" s="187">
        <f t="shared" si="272"/>
        <v>18641.904761904763</v>
      </c>
      <c r="AN586" s="199">
        <f t="shared" si="278"/>
        <v>3.828065186481461E-4</v>
      </c>
      <c r="AO586" s="371"/>
      <c r="AP586" s="401"/>
      <c r="AQ586" s="228" t="s">
        <v>152</v>
      </c>
      <c r="AR586" s="46">
        <f t="shared" si="274"/>
        <v>10734168</v>
      </c>
      <c r="AS586" s="45">
        <f>IFERROR(AR586/AO583,"-")</f>
        <v>2.6568533172780786E-3</v>
      </c>
      <c r="AT586" s="46">
        <f t="shared" si="268"/>
        <v>253</v>
      </c>
      <c r="AU586" s="45">
        <f>IFERROR(AT586/AP583,"-")</f>
        <v>4.0473524236122223E-2</v>
      </c>
      <c r="AV586" s="187">
        <f t="shared" si="273"/>
        <v>42427.541501976288</v>
      </c>
      <c r="AW586" s="199">
        <f t="shared" si="279"/>
        <v>4.6119071056181411E-3</v>
      </c>
      <c r="AX586" s="217"/>
      <c r="BE586" s="277"/>
      <c r="BG586" s="142"/>
      <c r="BH586" s="264"/>
    </row>
    <row r="587" spans="2:60" s="20" customFormat="1">
      <c r="B587" s="381"/>
      <c r="C587" s="383"/>
      <c r="D587" s="383"/>
      <c r="E587" s="371"/>
      <c r="F587" s="371"/>
      <c r="G587" s="228" t="s">
        <v>153</v>
      </c>
      <c r="H587" s="46">
        <v>72846625</v>
      </c>
      <c r="I587" s="45">
        <f>IFERROR(H587/E583,"-")</f>
        <v>2.5293678244395598E-2</v>
      </c>
      <c r="J587" s="46">
        <v>1555</v>
      </c>
      <c r="K587" s="45">
        <f>IFERROR(J587/F583,"-")</f>
        <v>0.33607088826453424</v>
      </c>
      <c r="L587" s="187">
        <f t="shared" si="269"/>
        <v>46846.704180064306</v>
      </c>
      <c r="M587" s="199">
        <f t="shared" si="275"/>
        <v>2.8345911261803202E-2</v>
      </c>
      <c r="N587" s="371"/>
      <c r="O587" s="371"/>
      <c r="P587" s="228" t="s">
        <v>153</v>
      </c>
      <c r="Q587" s="46">
        <v>12484439</v>
      </c>
      <c r="R587" s="45">
        <f>IFERROR(Q587/N583,"-")</f>
        <v>3.0701349183892696E-2</v>
      </c>
      <c r="S587" s="46">
        <v>263</v>
      </c>
      <c r="T587" s="45">
        <f>IFERROR(S587/O583,"-")</f>
        <v>0.3984848484848485</v>
      </c>
      <c r="U587" s="187">
        <f t="shared" si="270"/>
        <v>47469.349809885935</v>
      </c>
      <c r="V587" s="199">
        <f t="shared" si="276"/>
        <v>4.7941959240220206E-3</v>
      </c>
      <c r="W587" s="371"/>
      <c r="X587" s="371"/>
      <c r="Y587" s="228" t="s">
        <v>153</v>
      </c>
      <c r="Z587" s="46">
        <v>8864499</v>
      </c>
      <c r="AA587" s="45">
        <f>IFERROR(Z587/W583,"-")</f>
        <v>3.4641068160358793E-2</v>
      </c>
      <c r="AB587" s="46">
        <v>142</v>
      </c>
      <c r="AC587" s="45">
        <f>IFERROR(AB587/X583,"-")</f>
        <v>0.40112994350282488</v>
      </c>
      <c r="AD587" s="187">
        <f t="shared" si="271"/>
        <v>62426.049295774646</v>
      </c>
      <c r="AE587" s="199">
        <f t="shared" si="277"/>
        <v>2.5885012213350835E-3</v>
      </c>
      <c r="AF587" s="371"/>
      <c r="AG587" s="371"/>
      <c r="AH587" s="228" t="s">
        <v>153</v>
      </c>
      <c r="AI587" s="46">
        <v>13055232</v>
      </c>
      <c r="AJ587" s="45">
        <f>IFERROR(AI587/AF583,"-")</f>
        <v>2.6235820323655647E-2</v>
      </c>
      <c r="AK587" s="46">
        <v>259</v>
      </c>
      <c r="AL587" s="45">
        <f>IFERROR(AK587/AG583,"-")</f>
        <v>0.42459016393442622</v>
      </c>
      <c r="AM587" s="187">
        <f t="shared" si="272"/>
        <v>50406.301158301161</v>
      </c>
      <c r="AN587" s="199">
        <f t="shared" si="278"/>
        <v>4.7212803966604688E-3</v>
      </c>
      <c r="AO587" s="371"/>
      <c r="AP587" s="401"/>
      <c r="AQ587" s="228" t="s">
        <v>153</v>
      </c>
      <c r="AR587" s="46">
        <f t="shared" si="274"/>
        <v>107250795</v>
      </c>
      <c r="AS587" s="45">
        <f>IFERROR(AR587/AO583,"-")</f>
        <v>2.6546037892872663E-2</v>
      </c>
      <c r="AT587" s="46">
        <f t="shared" si="268"/>
        <v>2219</v>
      </c>
      <c r="AU587" s="45">
        <f>IFERROR(AT587/AP583,"-")</f>
        <v>0.35498320268757</v>
      </c>
      <c r="AV587" s="187">
        <f t="shared" si="273"/>
        <v>48332.940513744928</v>
      </c>
      <c r="AW587" s="199">
        <f t="shared" si="279"/>
        <v>4.044988880382077E-2</v>
      </c>
      <c r="AX587" s="217"/>
      <c r="BE587" s="277"/>
      <c r="BG587" s="142"/>
      <c r="BH587" s="264"/>
    </row>
    <row r="588" spans="2:60" s="20" customFormat="1">
      <c r="B588" s="381"/>
      <c r="C588" s="383"/>
      <c r="D588" s="383"/>
      <c r="E588" s="371"/>
      <c r="F588" s="371"/>
      <c r="G588" s="228" t="s">
        <v>154</v>
      </c>
      <c r="H588" s="46">
        <v>121322504</v>
      </c>
      <c r="I588" s="45">
        <f>IFERROR(H588/E583,"-")</f>
        <v>4.2125388512925591E-2</v>
      </c>
      <c r="J588" s="46">
        <v>1762</v>
      </c>
      <c r="K588" s="45">
        <f>IFERROR(J588/F583,"-")</f>
        <v>0.38080829911389669</v>
      </c>
      <c r="L588" s="187">
        <f t="shared" si="269"/>
        <v>68854.996594778655</v>
      </c>
      <c r="M588" s="199">
        <f t="shared" si="275"/>
        <v>3.2119289802763497E-2</v>
      </c>
      <c r="N588" s="371"/>
      <c r="O588" s="371"/>
      <c r="P588" s="228" t="s">
        <v>154</v>
      </c>
      <c r="Q588" s="46">
        <v>20236344</v>
      </c>
      <c r="R588" s="45">
        <f>IFERROR(Q588/N583,"-")</f>
        <v>4.9764596018240938E-2</v>
      </c>
      <c r="S588" s="46">
        <v>270</v>
      </c>
      <c r="T588" s="45">
        <f>IFERROR(S588/O583,"-")</f>
        <v>0.40909090909090912</v>
      </c>
      <c r="U588" s="187">
        <f t="shared" si="270"/>
        <v>74949.422222222216</v>
      </c>
      <c r="V588" s="199">
        <f t="shared" si="276"/>
        <v>4.9217980969047358E-3</v>
      </c>
      <c r="W588" s="371"/>
      <c r="X588" s="371"/>
      <c r="Y588" s="228" t="s">
        <v>154</v>
      </c>
      <c r="Z588" s="46">
        <v>15182374</v>
      </c>
      <c r="AA588" s="45">
        <f>IFERROR(Z588/W583,"-")</f>
        <v>5.9330330182231307E-2</v>
      </c>
      <c r="AB588" s="46">
        <v>161</v>
      </c>
      <c r="AC588" s="45">
        <f>IFERROR(AB588/X583,"-")</f>
        <v>0.45480225988700562</v>
      </c>
      <c r="AD588" s="187">
        <f t="shared" si="271"/>
        <v>94300.459627329197</v>
      </c>
      <c r="AE588" s="199">
        <f t="shared" si="277"/>
        <v>2.9348499763024536E-3</v>
      </c>
      <c r="AF588" s="371"/>
      <c r="AG588" s="371"/>
      <c r="AH588" s="228" t="s">
        <v>154</v>
      </c>
      <c r="AI588" s="46">
        <v>21370881</v>
      </c>
      <c r="AJ588" s="45">
        <f>IFERROR(AI588/AF583,"-")</f>
        <v>4.2946965176430894E-2</v>
      </c>
      <c r="AK588" s="46">
        <v>283</v>
      </c>
      <c r="AL588" s="45">
        <f>IFERROR(AK588/AG583,"-")</f>
        <v>0.4639344262295082</v>
      </c>
      <c r="AM588" s="187">
        <f t="shared" si="272"/>
        <v>75515.480565371021</v>
      </c>
      <c r="AN588" s="199">
        <f t="shared" si="278"/>
        <v>5.1587735608297786E-3</v>
      </c>
      <c r="AO588" s="371"/>
      <c r="AP588" s="401"/>
      <c r="AQ588" s="228" t="s">
        <v>154</v>
      </c>
      <c r="AR588" s="46">
        <f t="shared" si="274"/>
        <v>178112103</v>
      </c>
      <c r="AS588" s="45">
        <f>IFERROR(AR588/AO583,"-")</f>
        <v>4.4085180304884813E-2</v>
      </c>
      <c r="AT588" s="46">
        <f t="shared" si="268"/>
        <v>2476</v>
      </c>
      <c r="AU588" s="45">
        <f>IFERROR(AT588/AP583,"-")</f>
        <v>0.39609662454007361</v>
      </c>
      <c r="AV588" s="187">
        <f t="shared" si="273"/>
        <v>71935.421243941848</v>
      </c>
      <c r="AW588" s="199">
        <f t="shared" si="279"/>
        <v>4.5134711436800465E-2</v>
      </c>
      <c r="AX588" s="217"/>
      <c r="BE588" s="277"/>
      <c r="BG588" s="142"/>
      <c r="BH588" s="264"/>
    </row>
    <row r="589" spans="2:60" s="20" customFormat="1">
      <c r="B589" s="381"/>
      <c r="C589" s="383"/>
      <c r="D589" s="383"/>
      <c r="E589" s="371"/>
      <c r="F589" s="371"/>
      <c r="G589" s="228" t="s">
        <v>155</v>
      </c>
      <c r="H589" s="46">
        <v>64284418</v>
      </c>
      <c r="I589" s="45">
        <f>IFERROR(H589/E583,"-")</f>
        <v>2.2320723643960622E-2</v>
      </c>
      <c r="J589" s="46">
        <v>391</v>
      </c>
      <c r="K589" s="45">
        <f>IFERROR(J589/F583,"-")</f>
        <v>8.4503998271017941E-2</v>
      </c>
      <c r="L589" s="187">
        <f t="shared" si="269"/>
        <v>164410.27621483375</v>
      </c>
      <c r="M589" s="199">
        <f t="shared" si="275"/>
        <v>7.1274927995916733E-3</v>
      </c>
      <c r="N589" s="371"/>
      <c r="O589" s="371"/>
      <c r="P589" s="228" t="s">
        <v>155</v>
      </c>
      <c r="Q589" s="46">
        <v>11913707</v>
      </c>
      <c r="R589" s="45">
        <f>IFERROR(Q589/N583,"-")</f>
        <v>2.9297822567885247E-2</v>
      </c>
      <c r="S589" s="46">
        <v>68</v>
      </c>
      <c r="T589" s="45">
        <f>IFERROR(S589/O583,"-")</f>
        <v>0.10303030303030303</v>
      </c>
      <c r="U589" s="187">
        <f t="shared" si="270"/>
        <v>175201.57352941178</v>
      </c>
      <c r="V589" s="199">
        <f t="shared" si="276"/>
        <v>1.2395639651463779E-3</v>
      </c>
      <c r="W589" s="371"/>
      <c r="X589" s="371"/>
      <c r="Y589" s="228" t="s">
        <v>155</v>
      </c>
      <c r="Z589" s="46">
        <v>10186894</v>
      </c>
      <c r="AA589" s="45">
        <f>IFERROR(Z589/W583,"-")</f>
        <v>3.9808779875360134E-2</v>
      </c>
      <c r="AB589" s="46">
        <v>43</v>
      </c>
      <c r="AC589" s="45">
        <f>IFERROR(AB589/X583,"-")</f>
        <v>0.12146892655367232</v>
      </c>
      <c r="AD589" s="187">
        <f t="shared" si="271"/>
        <v>236904.51162790696</v>
      </c>
      <c r="AE589" s="199">
        <f t="shared" si="277"/>
        <v>7.8384191913668014E-4</v>
      </c>
      <c r="AF589" s="371"/>
      <c r="AG589" s="371"/>
      <c r="AH589" s="228" t="s">
        <v>155</v>
      </c>
      <c r="AI589" s="46">
        <v>17174218</v>
      </c>
      <c r="AJ589" s="45">
        <f>IFERROR(AI589/AF583,"-")</f>
        <v>3.4513342822807949E-2</v>
      </c>
      <c r="AK589" s="46">
        <v>71</v>
      </c>
      <c r="AL589" s="45">
        <f>IFERROR(AK589/AG583,"-")</f>
        <v>0.11639344262295082</v>
      </c>
      <c r="AM589" s="187">
        <f t="shared" si="272"/>
        <v>241890.39436619717</v>
      </c>
      <c r="AN589" s="199">
        <f t="shared" si="278"/>
        <v>1.2942506106675418E-3</v>
      </c>
      <c r="AO589" s="371"/>
      <c r="AP589" s="401"/>
      <c r="AQ589" s="228" t="s">
        <v>155</v>
      </c>
      <c r="AR589" s="46">
        <f t="shared" si="274"/>
        <v>103559237</v>
      </c>
      <c r="AS589" s="45">
        <f>IFERROR(AR589/AO583,"-")</f>
        <v>2.563232682386159E-2</v>
      </c>
      <c r="AT589" s="46">
        <f t="shared" si="268"/>
        <v>573</v>
      </c>
      <c r="AU589" s="45">
        <f>IFERROR(AT589/AP583,"-")</f>
        <v>9.1665333546632533E-2</v>
      </c>
      <c r="AV589" s="187">
        <f t="shared" si="273"/>
        <v>180731.65270506107</v>
      </c>
      <c r="AW589" s="199">
        <f t="shared" si="279"/>
        <v>1.0445149294542273E-2</v>
      </c>
      <c r="AX589" s="217"/>
      <c r="BE589" s="277"/>
      <c r="BG589" s="142"/>
      <c r="BH589" s="264"/>
    </row>
    <row r="590" spans="2:60" s="20" customFormat="1">
      <c r="B590" s="381"/>
      <c r="C590" s="383"/>
      <c r="D590" s="383"/>
      <c r="E590" s="371"/>
      <c r="F590" s="371"/>
      <c r="G590" s="228" t="s">
        <v>165</v>
      </c>
      <c r="H590" s="46">
        <v>0</v>
      </c>
      <c r="I590" s="45">
        <f>IFERROR(H590/E583,"-")</f>
        <v>0</v>
      </c>
      <c r="J590" s="46">
        <v>0</v>
      </c>
      <c r="K590" s="45">
        <f>IFERROR(J590/F583,"-")</f>
        <v>0</v>
      </c>
      <c r="L590" s="187" t="str">
        <f t="shared" si="269"/>
        <v>-</v>
      </c>
      <c r="M590" s="199">
        <f t="shared" si="275"/>
        <v>0</v>
      </c>
      <c r="N590" s="371"/>
      <c r="O590" s="371"/>
      <c r="P590" s="228" t="s">
        <v>165</v>
      </c>
      <c r="Q590" s="46">
        <v>960</v>
      </c>
      <c r="R590" s="45">
        <f>IFERROR(Q590/N583,"-")</f>
        <v>2.3608025331804647E-6</v>
      </c>
      <c r="S590" s="46">
        <v>1</v>
      </c>
      <c r="T590" s="45">
        <f>IFERROR(S590/O583,"-")</f>
        <v>1.5151515151515152E-3</v>
      </c>
      <c r="U590" s="187">
        <f t="shared" si="270"/>
        <v>960</v>
      </c>
      <c r="V590" s="199">
        <f t="shared" si="276"/>
        <v>1.8228881840387912E-5</v>
      </c>
      <c r="W590" s="371"/>
      <c r="X590" s="371"/>
      <c r="Y590" s="228" t="s">
        <v>165</v>
      </c>
      <c r="Z590" s="46">
        <v>1385</v>
      </c>
      <c r="AA590" s="45">
        <f>IFERROR(Z590/W583,"-")</f>
        <v>5.4123622104415523E-6</v>
      </c>
      <c r="AB590" s="46">
        <v>1</v>
      </c>
      <c r="AC590" s="45">
        <f>IFERROR(AB590/X583,"-")</f>
        <v>2.8248587570621469E-3</v>
      </c>
      <c r="AD590" s="187">
        <f t="shared" si="271"/>
        <v>1385</v>
      </c>
      <c r="AE590" s="199">
        <f t="shared" si="277"/>
        <v>1.8228881840387912E-5</v>
      </c>
      <c r="AF590" s="371"/>
      <c r="AG590" s="371"/>
      <c r="AH590" s="228" t="s">
        <v>165</v>
      </c>
      <c r="AI590" s="46">
        <v>0</v>
      </c>
      <c r="AJ590" s="45">
        <f>IFERROR(AI590/AF583,"-")</f>
        <v>0</v>
      </c>
      <c r="AK590" s="46">
        <v>0</v>
      </c>
      <c r="AL590" s="45">
        <f>IFERROR(AK590/AG583,"-")</f>
        <v>0</v>
      </c>
      <c r="AM590" s="187" t="str">
        <f t="shared" si="272"/>
        <v>-</v>
      </c>
      <c r="AN590" s="199">
        <f t="shared" si="278"/>
        <v>0</v>
      </c>
      <c r="AO590" s="371"/>
      <c r="AP590" s="401"/>
      <c r="AQ590" s="228" t="s">
        <v>165</v>
      </c>
      <c r="AR590" s="46">
        <f t="shared" si="274"/>
        <v>2345</v>
      </c>
      <c r="AS590" s="45">
        <f>IFERROR(AR590/AO583,"-")</f>
        <v>5.8041955641248533E-7</v>
      </c>
      <c r="AT590" s="46">
        <f t="shared" si="268"/>
        <v>2</v>
      </c>
      <c r="AU590" s="45">
        <f>IFERROR(AT590/AP583,"-")</f>
        <v>3.1994880819068947E-4</v>
      </c>
      <c r="AV590" s="187">
        <f t="shared" si="273"/>
        <v>1172.5</v>
      </c>
      <c r="AW590" s="199">
        <f t="shared" si="279"/>
        <v>3.6457763680775823E-5</v>
      </c>
      <c r="AX590" s="217"/>
      <c r="BE590" s="277"/>
      <c r="BG590" s="142"/>
      <c r="BH590" s="264"/>
    </row>
    <row r="591" spans="2:60" s="20" customFormat="1">
      <c r="B591" s="381"/>
      <c r="C591" s="383"/>
      <c r="D591" s="383"/>
      <c r="E591" s="371"/>
      <c r="F591" s="371"/>
      <c r="G591" s="228" t="s">
        <v>156</v>
      </c>
      <c r="H591" s="46">
        <v>1317734</v>
      </c>
      <c r="I591" s="45">
        <f>IFERROR(H591/E583,"-")</f>
        <v>4.5754130418122172E-4</v>
      </c>
      <c r="J591" s="46">
        <v>44</v>
      </c>
      <c r="K591" s="45">
        <f>IFERROR(J591/F583,"-")</f>
        <v>9.5094013399610981E-3</v>
      </c>
      <c r="L591" s="187">
        <f t="shared" si="269"/>
        <v>29948.5</v>
      </c>
      <c r="M591" s="199">
        <f t="shared" si="275"/>
        <v>8.0207080097706809E-4</v>
      </c>
      <c r="N591" s="371"/>
      <c r="O591" s="371"/>
      <c r="P591" s="228" t="s">
        <v>156</v>
      </c>
      <c r="Q591" s="46">
        <v>158667</v>
      </c>
      <c r="R591" s="45">
        <f>IFERROR(Q591/N583,"-")</f>
        <v>3.9018901617931753E-4</v>
      </c>
      <c r="S591" s="46">
        <v>9</v>
      </c>
      <c r="T591" s="45">
        <f>IFERROR(S591/O583,"-")</f>
        <v>1.3636363636363636E-2</v>
      </c>
      <c r="U591" s="187">
        <f t="shared" si="270"/>
        <v>17629.666666666668</v>
      </c>
      <c r="V591" s="199">
        <f t="shared" si="276"/>
        <v>1.6405993656349119E-4</v>
      </c>
      <c r="W591" s="371"/>
      <c r="X591" s="371"/>
      <c r="Y591" s="228" t="s">
        <v>156</v>
      </c>
      <c r="Z591" s="46">
        <v>188419</v>
      </c>
      <c r="AA591" s="45">
        <f>IFERROR(Z591/W583,"-")</f>
        <v>7.3631182334237325E-4</v>
      </c>
      <c r="AB591" s="46">
        <v>7</v>
      </c>
      <c r="AC591" s="45">
        <f>IFERROR(AB591/X583,"-")</f>
        <v>1.977401129943503E-2</v>
      </c>
      <c r="AD591" s="187">
        <f t="shared" si="271"/>
        <v>26917</v>
      </c>
      <c r="AE591" s="199">
        <f t="shared" si="277"/>
        <v>1.2760217288271538E-4</v>
      </c>
      <c r="AF591" s="371"/>
      <c r="AG591" s="371"/>
      <c r="AH591" s="228" t="s">
        <v>156</v>
      </c>
      <c r="AI591" s="46">
        <v>239762</v>
      </c>
      <c r="AJ591" s="45">
        <f>IFERROR(AI591/AF583,"-")</f>
        <v>4.8182619446673371E-4</v>
      </c>
      <c r="AK591" s="46">
        <v>8</v>
      </c>
      <c r="AL591" s="45">
        <f>IFERROR(AK591/AG583,"-")</f>
        <v>1.3114754098360656E-2</v>
      </c>
      <c r="AM591" s="187">
        <f t="shared" si="272"/>
        <v>29970.25</v>
      </c>
      <c r="AN591" s="199">
        <f t="shared" si="278"/>
        <v>1.4583105472310329E-4</v>
      </c>
      <c r="AO591" s="371"/>
      <c r="AP591" s="401"/>
      <c r="AQ591" s="228" t="s">
        <v>156</v>
      </c>
      <c r="AR591" s="46">
        <f t="shared" si="274"/>
        <v>1904582</v>
      </c>
      <c r="AS591" s="45">
        <f>IFERROR(AR591/AO583,"-")</f>
        <v>4.7141008084912754E-4</v>
      </c>
      <c r="AT591" s="46">
        <f t="shared" si="268"/>
        <v>68</v>
      </c>
      <c r="AU591" s="45">
        <f>IFERROR(AT591/AP583,"-")</f>
        <v>1.0878259478483443E-2</v>
      </c>
      <c r="AV591" s="187">
        <f t="shared" si="273"/>
        <v>28008.558823529413</v>
      </c>
      <c r="AW591" s="199">
        <f t="shared" si="279"/>
        <v>1.2395639651463779E-3</v>
      </c>
      <c r="AX591" s="217"/>
      <c r="BE591" s="277"/>
      <c r="BG591" s="142"/>
      <c r="BH591" s="264"/>
    </row>
    <row r="592" spans="2:60" s="20" customFormat="1">
      <c r="B592" s="381"/>
      <c r="C592" s="383"/>
      <c r="D592" s="383"/>
      <c r="E592" s="371"/>
      <c r="F592" s="371"/>
      <c r="G592" s="228" t="s">
        <v>157</v>
      </c>
      <c r="H592" s="46">
        <v>1406582</v>
      </c>
      <c r="I592" s="45">
        <f>IFERROR(H592/E583,"-")</f>
        <v>4.8839095198107601E-4</v>
      </c>
      <c r="J592" s="46">
        <v>134</v>
      </c>
      <c r="K592" s="45">
        <f>IFERROR(J592/F583,"-")</f>
        <v>2.896044953533607E-2</v>
      </c>
      <c r="L592" s="187">
        <f t="shared" si="269"/>
        <v>10496.880597014926</v>
      </c>
      <c r="M592" s="199">
        <f t="shared" si="275"/>
        <v>2.4426701666119799E-3</v>
      </c>
      <c r="N592" s="371"/>
      <c r="O592" s="371"/>
      <c r="P592" s="228" t="s">
        <v>157</v>
      </c>
      <c r="Q592" s="46">
        <v>227464</v>
      </c>
      <c r="R592" s="45">
        <f>IFERROR(Q592/N583,"-")</f>
        <v>5.5937248688266801E-4</v>
      </c>
      <c r="S592" s="46">
        <v>23</v>
      </c>
      <c r="T592" s="45">
        <f>IFERROR(S592/O583,"-")</f>
        <v>3.4848484848484851E-2</v>
      </c>
      <c r="U592" s="187">
        <f t="shared" si="270"/>
        <v>9889.7391304347821</v>
      </c>
      <c r="V592" s="199">
        <f t="shared" si="276"/>
        <v>4.1926428232892194E-4</v>
      </c>
      <c r="W592" s="371"/>
      <c r="X592" s="371"/>
      <c r="Y592" s="228" t="s">
        <v>157</v>
      </c>
      <c r="Z592" s="46">
        <v>81427</v>
      </c>
      <c r="AA592" s="45">
        <f>IFERROR(Z592/W583,"-")</f>
        <v>3.1820391170369987E-4</v>
      </c>
      <c r="AB592" s="46">
        <v>13</v>
      </c>
      <c r="AC592" s="45">
        <f>IFERROR(AB592/X583,"-")</f>
        <v>3.6723163841807911E-2</v>
      </c>
      <c r="AD592" s="187">
        <f t="shared" si="271"/>
        <v>6263.6153846153848</v>
      </c>
      <c r="AE592" s="199">
        <f t="shared" si="277"/>
        <v>2.3697546392504283E-4</v>
      </c>
      <c r="AF592" s="371"/>
      <c r="AG592" s="371"/>
      <c r="AH592" s="228" t="s">
        <v>157</v>
      </c>
      <c r="AI592" s="46">
        <v>471228</v>
      </c>
      <c r="AJ592" s="45">
        <f>IFERROR(AI592/AF583,"-")</f>
        <v>9.4698073075036911E-4</v>
      </c>
      <c r="AK592" s="46">
        <v>39</v>
      </c>
      <c r="AL592" s="45">
        <f>IFERROR(AK592/AG583,"-")</f>
        <v>6.3934426229508193E-2</v>
      </c>
      <c r="AM592" s="187">
        <f t="shared" si="272"/>
        <v>12082.76923076923</v>
      </c>
      <c r="AN592" s="199">
        <f t="shared" si="278"/>
        <v>7.1092639177512847E-4</v>
      </c>
      <c r="AO592" s="371"/>
      <c r="AP592" s="401"/>
      <c r="AQ592" s="228" t="s">
        <v>157</v>
      </c>
      <c r="AR592" s="46">
        <f t="shared" si="274"/>
        <v>2186701</v>
      </c>
      <c r="AS592" s="45">
        <f>IFERROR(AR592/AO583,"-")</f>
        <v>5.412383899474362E-4</v>
      </c>
      <c r="AT592" s="46">
        <f t="shared" si="268"/>
        <v>209</v>
      </c>
      <c r="AU592" s="45">
        <f>IFERROR(AT592/AP583,"-")</f>
        <v>3.3434650455927049E-2</v>
      </c>
      <c r="AV592" s="187">
        <f t="shared" si="273"/>
        <v>10462.684210526315</v>
      </c>
      <c r="AW592" s="199">
        <f t="shared" si="279"/>
        <v>3.8098363046410733E-3</v>
      </c>
      <c r="AX592" s="217"/>
      <c r="BE592" s="277"/>
      <c r="BG592" s="142"/>
      <c r="BH592" s="264"/>
    </row>
    <row r="593" spans="2:60" s="20" customFormat="1">
      <c r="B593" s="381"/>
      <c r="C593" s="383"/>
      <c r="D593" s="383"/>
      <c r="E593" s="371"/>
      <c r="F593" s="371"/>
      <c r="G593" s="228" t="s">
        <v>158</v>
      </c>
      <c r="H593" s="46">
        <v>1014193</v>
      </c>
      <c r="I593" s="45">
        <f>IFERROR(H593/E583,"-")</f>
        <v>3.5214632688499028E-4</v>
      </c>
      <c r="J593" s="46">
        <v>14</v>
      </c>
      <c r="K593" s="45">
        <f>IFERROR(J593/F583,"-")</f>
        <v>3.0257186081694403E-3</v>
      </c>
      <c r="L593" s="187">
        <f t="shared" si="269"/>
        <v>72442.357142857145</v>
      </c>
      <c r="M593" s="199">
        <f t="shared" si="275"/>
        <v>2.5520434576543075E-4</v>
      </c>
      <c r="N593" s="371"/>
      <c r="O593" s="371"/>
      <c r="P593" s="228" t="s">
        <v>158</v>
      </c>
      <c r="Q593" s="46">
        <v>13799</v>
      </c>
      <c r="R593" s="45">
        <f>IFERROR(Q593/N583,"-")</f>
        <v>3.3934077245163788E-5</v>
      </c>
      <c r="S593" s="46">
        <v>4</v>
      </c>
      <c r="T593" s="45">
        <f>IFERROR(S593/O583,"-")</f>
        <v>6.0606060606060606E-3</v>
      </c>
      <c r="U593" s="187">
        <f t="shared" si="270"/>
        <v>3449.75</v>
      </c>
      <c r="V593" s="199">
        <f t="shared" si="276"/>
        <v>7.2915527361551647E-5</v>
      </c>
      <c r="W593" s="371"/>
      <c r="X593" s="371"/>
      <c r="Y593" s="228" t="s">
        <v>158</v>
      </c>
      <c r="Z593" s="46">
        <v>15491</v>
      </c>
      <c r="AA593" s="45">
        <f>IFERROR(Z593/W583,"-")</f>
        <v>6.0536392059169741E-5</v>
      </c>
      <c r="AB593" s="46">
        <v>2</v>
      </c>
      <c r="AC593" s="45">
        <f>IFERROR(AB593/X583,"-")</f>
        <v>5.6497175141242938E-3</v>
      </c>
      <c r="AD593" s="187">
        <f t="shared" si="271"/>
        <v>7745.5</v>
      </c>
      <c r="AE593" s="199">
        <f t="shared" si="277"/>
        <v>3.6457763680775823E-5</v>
      </c>
      <c r="AF593" s="371"/>
      <c r="AG593" s="371"/>
      <c r="AH593" s="228" t="s">
        <v>158</v>
      </c>
      <c r="AI593" s="46">
        <v>164334</v>
      </c>
      <c r="AJ593" s="45">
        <f>IFERROR(AI593/AF583,"-")</f>
        <v>3.3024593489166848E-4</v>
      </c>
      <c r="AK593" s="46">
        <v>8</v>
      </c>
      <c r="AL593" s="45">
        <f>IFERROR(AK593/AG583,"-")</f>
        <v>1.3114754098360656E-2</v>
      </c>
      <c r="AM593" s="187">
        <f t="shared" si="272"/>
        <v>20541.75</v>
      </c>
      <c r="AN593" s="199">
        <f t="shared" si="278"/>
        <v>1.4583105472310329E-4</v>
      </c>
      <c r="AO593" s="371"/>
      <c r="AP593" s="401"/>
      <c r="AQ593" s="228" t="s">
        <v>158</v>
      </c>
      <c r="AR593" s="46">
        <f t="shared" si="274"/>
        <v>1207817</v>
      </c>
      <c r="AS593" s="45">
        <f>IFERROR(AR593/AO583,"-")</f>
        <v>2.9895121849358579E-4</v>
      </c>
      <c r="AT593" s="46">
        <f t="shared" si="268"/>
        <v>28</v>
      </c>
      <c r="AU593" s="45">
        <f>IFERROR(AT593/AP583,"-")</f>
        <v>4.4792833146696529E-3</v>
      </c>
      <c r="AV593" s="187">
        <f t="shared" si="273"/>
        <v>43136.321428571428</v>
      </c>
      <c r="AW593" s="199">
        <f t="shared" si="279"/>
        <v>5.104086915308615E-4</v>
      </c>
      <c r="AX593" s="217"/>
      <c r="BE593" s="277"/>
      <c r="BG593" s="142"/>
      <c r="BH593" s="264"/>
    </row>
    <row r="594" spans="2:60" s="20" customFormat="1">
      <c r="B594" s="381"/>
      <c r="C594" s="383"/>
      <c r="D594" s="383"/>
      <c r="E594" s="371"/>
      <c r="F594" s="371"/>
      <c r="G594" s="228" t="s">
        <v>159</v>
      </c>
      <c r="H594" s="46">
        <v>4951327</v>
      </c>
      <c r="I594" s="45">
        <f>IFERROR(H594/E583,"-")</f>
        <v>1.7191911364567477E-3</v>
      </c>
      <c r="J594" s="46">
        <v>24</v>
      </c>
      <c r="K594" s="45">
        <f>IFERROR(J594/F583,"-")</f>
        <v>5.1869461854333263E-3</v>
      </c>
      <c r="L594" s="187">
        <f t="shared" si="269"/>
        <v>206305.29166666666</v>
      </c>
      <c r="M594" s="199">
        <f t="shared" si="275"/>
        <v>4.3749316416930988E-4</v>
      </c>
      <c r="N594" s="371"/>
      <c r="O594" s="371"/>
      <c r="P594" s="228" t="s">
        <v>159</v>
      </c>
      <c r="Q594" s="46">
        <v>20642</v>
      </c>
      <c r="R594" s="45">
        <f>IFERROR(Q594/N583,"-")</f>
        <v>5.0762172801990788E-5</v>
      </c>
      <c r="S594" s="46">
        <v>2</v>
      </c>
      <c r="T594" s="45">
        <f>IFERROR(S594/O583,"-")</f>
        <v>3.0303030303030303E-3</v>
      </c>
      <c r="U594" s="187">
        <f t="shared" si="270"/>
        <v>10321</v>
      </c>
      <c r="V594" s="199">
        <f t="shared" si="276"/>
        <v>3.6457763680775823E-5</v>
      </c>
      <c r="W594" s="371"/>
      <c r="X594" s="371"/>
      <c r="Y594" s="228" t="s">
        <v>159</v>
      </c>
      <c r="Z594" s="46">
        <v>1287561</v>
      </c>
      <c r="AA594" s="45">
        <f>IFERROR(Z594/W583,"-")</f>
        <v>5.0315859206052967E-3</v>
      </c>
      <c r="AB594" s="46">
        <v>2</v>
      </c>
      <c r="AC594" s="45">
        <f>IFERROR(AB594/X583,"-")</f>
        <v>5.6497175141242938E-3</v>
      </c>
      <c r="AD594" s="187">
        <f t="shared" si="271"/>
        <v>643780.5</v>
      </c>
      <c r="AE594" s="199">
        <f t="shared" si="277"/>
        <v>3.6457763680775823E-5</v>
      </c>
      <c r="AF594" s="371"/>
      <c r="AG594" s="371"/>
      <c r="AH594" s="228" t="s">
        <v>159</v>
      </c>
      <c r="AI594" s="46">
        <v>3326727</v>
      </c>
      <c r="AJ594" s="45">
        <f>IFERROR(AI594/AF583,"-")</f>
        <v>6.6853972290843991E-3</v>
      </c>
      <c r="AK594" s="46">
        <v>5</v>
      </c>
      <c r="AL594" s="45">
        <f>IFERROR(AK594/AG583,"-")</f>
        <v>8.1967213114754103E-3</v>
      </c>
      <c r="AM594" s="187">
        <f t="shared" si="272"/>
        <v>665345.4</v>
      </c>
      <c r="AN594" s="199">
        <f t="shared" si="278"/>
        <v>9.1144409201939552E-5</v>
      </c>
      <c r="AO594" s="371"/>
      <c r="AP594" s="401"/>
      <c r="AQ594" s="228" t="s">
        <v>159</v>
      </c>
      <c r="AR594" s="46">
        <f t="shared" si="274"/>
        <v>9586257</v>
      </c>
      <c r="AS594" s="45">
        <f>IFERROR(AR594/AO583,"-")</f>
        <v>2.3727296527062181E-3</v>
      </c>
      <c r="AT594" s="46">
        <f t="shared" si="268"/>
        <v>33</v>
      </c>
      <c r="AU594" s="45">
        <f>IFERROR(AT594/AP583,"-")</f>
        <v>5.2791553351463766E-3</v>
      </c>
      <c r="AV594" s="187">
        <f t="shared" si="273"/>
        <v>290492.63636363635</v>
      </c>
      <c r="AW594" s="199">
        <f t="shared" si="279"/>
        <v>6.0155310073280101E-4</v>
      </c>
      <c r="AX594" s="217"/>
      <c r="BE594" s="277"/>
      <c r="BG594" s="142"/>
      <c r="BH594" s="264"/>
    </row>
    <row r="595" spans="2:60" s="20" customFormat="1">
      <c r="B595" s="381"/>
      <c r="C595" s="383"/>
      <c r="D595" s="383"/>
      <c r="E595" s="371"/>
      <c r="F595" s="371"/>
      <c r="G595" s="228" t="s">
        <v>160</v>
      </c>
      <c r="H595" s="46">
        <v>14149084</v>
      </c>
      <c r="I595" s="45">
        <f>IFERROR(H595/E583,"-")</f>
        <v>4.9128203008571205E-3</v>
      </c>
      <c r="J595" s="46">
        <v>421</v>
      </c>
      <c r="K595" s="45">
        <f>IFERROR(J595/F583,"-")</f>
        <v>9.0987681002809601E-2</v>
      </c>
      <c r="L595" s="187">
        <f t="shared" si="269"/>
        <v>33608.275534441804</v>
      </c>
      <c r="M595" s="199">
        <f t="shared" si="275"/>
        <v>7.6743592548033108E-3</v>
      </c>
      <c r="N595" s="371"/>
      <c r="O595" s="371"/>
      <c r="P595" s="228" t="s">
        <v>160</v>
      </c>
      <c r="Q595" s="46">
        <v>3999316</v>
      </c>
      <c r="R595" s="45">
        <f>IFERROR(Q595/N583,"-")</f>
        <v>9.8349951497803782E-3</v>
      </c>
      <c r="S595" s="46">
        <v>84</v>
      </c>
      <c r="T595" s="45">
        <f>IFERROR(S595/O583,"-")</f>
        <v>0.12727272727272726</v>
      </c>
      <c r="U595" s="187">
        <f t="shared" si="270"/>
        <v>47610.904761904763</v>
      </c>
      <c r="V595" s="199">
        <f t="shared" si="276"/>
        <v>1.5312260745925844E-3</v>
      </c>
      <c r="W595" s="371"/>
      <c r="X595" s="371"/>
      <c r="Y595" s="228" t="s">
        <v>160</v>
      </c>
      <c r="Z595" s="46">
        <v>1715736</v>
      </c>
      <c r="AA595" s="45">
        <f>IFERROR(Z595/W583,"-")</f>
        <v>6.7048264906094928E-3</v>
      </c>
      <c r="AB595" s="46">
        <v>56</v>
      </c>
      <c r="AC595" s="45">
        <f>IFERROR(AB595/X583,"-")</f>
        <v>0.15819209039548024</v>
      </c>
      <c r="AD595" s="187">
        <f t="shared" si="271"/>
        <v>30638.142857142859</v>
      </c>
      <c r="AE595" s="199">
        <f t="shared" si="277"/>
        <v>1.020817383061723E-3</v>
      </c>
      <c r="AF595" s="371"/>
      <c r="AG595" s="371"/>
      <c r="AH595" s="228" t="s">
        <v>160</v>
      </c>
      <c r="AI595" s="46">
        <v>3827328</v>
      </c>
      <c r="AJ595" s="45">
        <f>IFERROR(AI595/AF583,"-")</f>
        <v>7.691405999349251E-3</v>
      </c>
      <c r="AK595" s="46">
        <v>100</v>
      </c>
      <c r="AL595" s="45">
        <f>IFERROR(AK595/AG583,"-")</f>
        <v>0.16393442622950818</v>
      </c>
      <c r="AM595" s="187">
        <f t="shared" si="272"/>
        <v>38273.279999999999</v>
      </c>
      <c r="AN595" s="199">
        <f t="shared" si="278"/>
        <v>1.8228881840387911E-3</v>
      </c>
      <c r="AO595" s="371"/>
      <c r="AP595" s="401"/>
      <c r="AQ595" s="228" t="s">
        <v>160</v>
      </c>
      <c r="AR595" s="46">
        <f t="shared" si="274"/>
        <v>23691464</v>
      </c>
      <c r="AS595" s="45">
        <f>IFERROR(AR595/AO583,"-")</f>
        <v>5.8639612049647604E-3</v>
      </c>
      <c r="AT595" s="46">
        <f t="shared" si="268"/>
        <v>661</v>
      </c>
      <c r="AU595" s="45">
        <f>IFERROR(AT595/AP583,"-")</f>
        <v>0.10574308110702288</v>
      </c>
      <c r="AV595" s="187">
        <f t="shared" si="273"/>
        <v>35841.851739788202</v>
      </c>
      <c r="AW595" s="199">
        <f t="shared" si="279"/>
        <v>1.2049290896496409E-2</v>
      </c>
      <c r="AX595" s="217"/>
      <c r="BE595" s="277"/>
      <c r="BG595" s="142"/>
      <c r="BH595" s="264"/>
    </row>
    <row r="596" spans="2:60" s="20" customFormat="1">
      <c r="B596" s="381"/>
      <c r="C596" s="383"/>
      <c r="D596" s="383"/>
      <c r="E596" s="371"/>
      <c r="F596" s="371"/>
      <c r="G596" s="228" t="s">
        <v>161</v>
      </c>
      <c r="H596" s="46">
        <v>22122678</v>
      </c>
      <c r="I596" s="45">
        <f>IFERROR(H596/E583,"-")</f>
        <v>7.6813977207093554E-3</v>
      </c>
      <c r="J596" s="46">
        <v>335</v>
      </c>
      <c r="K596" s="45">
        <f>IFERROR(J596/F583,"-")</f>
        <v>7.2401123838340173E-2</v>
      </c>
      <c r="L596" s="187">
        <f t="shared" si="269"/>
        <v>66037.844776119397</v>
      </c>
      <c r="M596" s="199">
        <f t="shared" si="275"/>
        <v>6.1066754165299501E-3</v>
      </c>
      <c r="N596" s="371"/>
      <c r="O596" s="371"/>
      <c r="P596" s="228" t="s">
        <v>161</v>
      </c>
      <c r="Q596" s="46">
        <v>3957822</v>
      </c>
      <c r="R596" s="45">
        <f>IFERROR(Q596/N583,"-")</f>
        <v>9.732954378622264E-3</v>
      </c>
      <c r="S596" s="46">
        <v>40</v>
      </c>
      <c r="T596" s="45">
        <f>IFERROR(S596/O583,"-")</f>
        <v>6.0606060606060608E-2</v>
      </c>
      <c r="U596" s="187">
        <f t="shared" si="270"/>
        <v>98945.55</v>
      </c>
      <c r="V596" s="199">
        <f t="shared" si="276"/>
        <v>7.2915527361551641E-4</v>
      </c>
      <c r="W596" s="371"/>
      <c r="X596" s="371"/>
      <c r="Y596" s="228" t="s">
        <v>161</v>
      </c>
      <c r="Z596" s="46">
        <v>1995062</v>
      </c>
      <c r="AA596" s="45">
        <f>IFERROR(Z596/W583,"-")</f>
        <v>7.7963885749371444E-3</v>
      </c>
      <c r="AB596" s="46">
        <v>29</v>
      </c>
      <c r="AC596" s="45">
        <f>IFERROR(AB596/X583,"-")</f>
        <v>8.1920903954802254E-2</v>
      </c>
      <c r="AD596" s="187">
        <f t="shared" si="271"/>
        <v>68795.241379310348</v>
      </c>
      <c r="AE596" s="199">
        <f t="shared" si="277"/>
        <v>5.2863757337124945E-4</v>
      </c>
      <c r="AF596" s="371"/>
      <c r="AG596" s="371"/>
      <c r="AH596" s="228" t="s">
        <v>161</v>
      </c>
      <c r="AI596" s="46">
        <v>4042473</v>
      </c>
      <c r="AJ596" s="45">
        <f>IFERROR(AI596/AF583,"-")</f>
        <v>8.1237618214083981E-3</v>
      </c>
      <c r="AK596" s="46">
        <v>61</v>
      </c>
      <c r="AL596" s="45">
        <f>IFERROR(AK596/AG583,"-")</f>
        <v>0.1</v>
      </c>
      <c r="AM596" s="187">
        <f t="shared" si="272"/>
        <v>66270.049180327871</v>
      </c>
      <c r="AN596" s="199">
        <f t="shared" si="278"/>
        <v>1.1119617922636625E-3</v>
      </c>
      <c r="AO596" s="371"/>
      <c r="AP596" s="401"/>
      <c r="AQ596" s="228" t="s">
        <v>161</v>
      </c>
      <c r="AR596" s="46">
        <f t="shared" si="274"/>
        <v>32118035</v>
      </c>
      <c r="AS596" s="45">
        <f>IFERROR(AR596/AO583,"-")</f>
        <v>7.9496527196335504E-3</v>
      </c>
      <c r="AT596" s="46">
        <f t="shared" si="268"/>
        <v>465</v>
      </c>
      <c r="AU596" s="45">
        <f>IFERROR(AT596/AP583,"-")</f>
        <v>7.4388097904335301E-2</v>
      </c>
      <c r="AV596" s="187">
        <f t="shared" si="273"/>
        <v>69071.043010752692</v>
      </c>
      <c r="AW596" s="199">
        <f t="shared" si="279"/>
        <v>8.4764300557803787E-3</v>
      </c>
      <c r="AX596" s="217"/>
      <c r="BE596" s="277"/>
      <c r="BG596" s="142"/>
      <c r="BH596" s="264"/>
    </row>
    <row r="597" spans="2:60" s="20" customFormat="1">
      <c r="B597" s="381"/>
      <c r="C597" s="383"/>
      <c r="D597" s="383"/>
      <c r="E597" s="371"/>
      <c r="F597" s="371"/>
      <c r="G597" s="228" t="s">
        <v>162</v>
      </c>
      <c r="H597" s="46">
        <v>10063134</v>
      </c>
      <c r="I597" s="45">
        <f>IFERROR(H597/E583,"-")</f>
        <v>3.4941038589809434E-3</v>
      </c>
      <c r="J597" s="46">
        <v>222</v>
      </c>
      <c r="K597" s="45">
        <f>IFERROR(J597/F583,"-")</f>
        <v>4.797925221525827E-2</v>
      </c>
      <c r="L597" s="187">
        <f t="shared" si="269"/>
        <v>45329.432432432433</v>
      </c>
      <c r="M597" s="199">
        <f t="shared" si="275"/>
        <v>4.0468117685661161E-3</v>
      </c>
      <c r="N597" s="371"/>
      <c r="O597" s="371"/>
      <c r="P597" s="228" t="s">
        <v>162</v>
      </c>
      <c r="Q597" s="46">
        <v>1468019</v>
      </c>
      <c r="R597" s="45">
        <f>IFERROR(Q597/N583,"-")</f>
        <v>3.6101072645385967E-3</v>
      </c>
      <c r="S597" s="46">
        <v>37</v>
      </c>
      <c r="T597" s="45">
        <f>IFERROR(S597/O583,"-")</f>
        <v>5.6060606060606061E-2</v>
      </c>
      <c r="U597" s="187">
        <f t="shared" si="270"/>
        <v>39676.189189189186</v>
      </c>
      <c r="V597" s="199">
        <f t="shared" si="276"/>
        <v>6.7446862809435269E-4</v>
      </c>
      <c r="W597" s="371"/>
      <c r="X597" s="371"/>
      <c r="Y597" s="228" t="s">
        <v>162</v>
      </c>
      <c r="Z597" s="46">
        <v>1756545</v>
      </c>
      <c r="AA597" s="45">
        <f>IFERROR(Z597/W583,"-")</f>
        <v>6.8643016454440842E-3</v>
      </c>
      <c r="AB597" s="46">
        <v>29</v>
      </c>
      <c r="AC597" s="45">
        <f>IFERROR(AB597/X583,"-")</f>
        <v>8.1920903954802254E-2</v>
      </c>
      <c r="AD597" s="187">
        <f t="shared" si="271"/>
        <v>60570.517241379312</v>
      </c>
      <c r="AE597" s="199">
        <f t="shared" si="277"/>
        <v>5.2863757337124945E-4</v>
      </c>
      <c r="AF597" s="371"/>
      <c r="AG597" s="371"/>
      <c r="AH597" s="228" t="s">
        <v>162</v>
      </c>
      <c r="AI597" s="46">
        <v>2882080</v>
      </c>
      <c r="AJ597" s="45">
        <f>IFERROR(AI597/AF583,"-")</f>
        <v>5.7918337290675083E-3</v>
      </c>
      <c r="AK597" s="46">
        <v>55</v>
      </c>
      <c r="AL597" s="45">
        <f>IFERROR(AK597/AG583,"-")</f>
        <v>9.0163934426229511E-2</v>
      </c>
      <c r="AM597" s="187">
        <f t="shared" si="272"/>
        <v>52401.454545454544</v>
      </c>
      <c r="AN597" s="199">
        <f t="shared" si="278"/>
        <v>1.0025885012213351E-3</v>
      </c>
      <c r="AO597" s="371"/>
      <c r="AP597" s="401"/>
      <c r="AQ597" s="228" t="s">
        <v>162</v>
      </c>
      <c r="AR597" s="46">
        <f t="shared" si="274"/>
        <v>16169778</v>
      </c>
      <c r="AS597" s="45">
        <f>IFERROR(AR597/AO583,"-")</f>
        <v>4.0022410976752083E-3</v>
      </c>
      <c r="AT597" s="46">
        <f t="shared" si="268"/>
        <v>343</v>
      </c>
      <c r="AU597" s="45">
        <f>IFERROR(AT597/AP583,"-")</f>
        <v>5.4871220604703244E-2</v>
      </c>
      <c r="AV597" s="187">
        <f t="shared" si="273"/>
        <v>47142.20991253644</v>
      </c>
      <c r="AW597" s="199">
        <f t="shared" si="279"/>
        <v>6.2525064712530536E-3</v>
      </c>
      <c r="AX597" s="217"/>
      <c r="BE597" s="277"/>
      <c r="BG597" s="142"/>
      <c r="BH597" s="264"/>
    </row>
    <row r="598" spans="2:60" s="20" customFormat="1">
      <c r="B598" s="381"/>
      <c r="C598" s="383"/>
      <c r="D598" s="383"/>
      <c r="E598" s="371"/>
      <c r="F598" s="371"/>
      <c r="G598" s="229" t="s">
        <v>163</v>
      </c>
      <c r="H598" s="48">
        <v>5086982</v>
      </c>
      <c r="I598" s="47">
        <f>IFERROR(H598/E583,"-")</f>
        <v>1.7662930292656938E-3</v>
      </c>
      <c r="J598" s="48">
        <v>333</v>
      </c>
      <c r="K598" s="47">
        <f>IFERROR(J598/F583,"-")</f>
        <v>7.1968878322887397E-2</v>
      </c>
      <c r="L598" s="188">
        <f t="shared" si="269"/>
        <v>15276.222222222223</v>
      </c>
      <c r="M598" s="200">
        <f t="shared" si="275"/>
        <v>6.0702176528491742E-3</v>
      </c>
      <c r="N598" s="371"/>
      <c r="O598" s="371"/>
      <c r="P598" s="229" t="s">
        <v>163</v>
      </c>
      <c r="Q598" s="48">
        <v>910850</v>
      </c>
      <c r="R598" s="47">
        <f>IFERROR(Q598/N583,"-")</f>
        <v>2.2399343618202359E-3</v>
      </c>
      <c r="S598" s="48">
        <v>48</v>
      </c>
      <c r="T598" s="47">
        <f>IFERROR(S598/O583,"-")</f>
        <v>7.2727272727272724E-2</v>
      </c>
      <c r="U598" s="188">
        <f t="shared" si="270"/>
        <v>18976.041666666668</v>
      </c>
      <c r="V598" s="200">
        <f t="shared" si="276"/>
        <v>8.7498632833861976E-4</v>
      </c>
      <c r="W598" s="371"/>
      <c r="X598" s="371"/>
      <c r="Y598" s="229" t="s">
        <v>163</v>
      </c>
      <c r="Z598" s="48">
        <v>567452</v>
      </c>
      <c r="AA598" s="47">
        <f>IFERROR(Z598/W583,"-")</f>
        <v>2.2175131848660504E-3</v>
      </c>
      <c r="AB598" s="48">
        <v>28</v>
      </c>
      <c r="AC598" s="47">
        <f>IFERROR(AB598/X583,"-")</f>
        <v>7.909604519774012E-2</v>
      </c>
      <c r="AD598" s="188">
        <f t="shared" si="271"/>
        <v>20266.142857142859</v>
      </c>
      <c r="AE598" s="200">
        <f t="shared" si="277"/>
        <v>5.104086915308615E-4</v>
      </c>
      <c r="AF598" s="371"/>
      <c r="AG598" s="371"/>
      <c r="AH598" s="229" t="s">
        <v>163</v>
      </c>
      <c r="AI598" s="48">
        <v>1024767</v>
      </c>
      <c r="AJ598" s="47">
        <f>IFERROR(AI598/AF583,"-")</f>
        <v>2.0593738116344179E-3</v>
      </c>
      <c r="AK598" s="48">
        <v>61</v>
      </c>
      <c r="AL598" s="47">
        <f>IFERROR(AK598/AG583,"-")</f>
        <v>0.1</v>
      </c>
      <c r="AM598" s="188">
        <f t="shared" si="272"/>
        <v>16799.459016393441</v>
      </c>
      <c r="AN598" s="200">
        <f t="shared" si="278"/>
        <v>1.1119617922636625E-3</v>
      </c>
      <c r="AO598" s="371"/>
      <c r="AP598" s="401"/>
      <c r="AQ598" s="229" t="s">
        <v>163</v>
      </c>
      <c r="AR598" s="48">
        <f t="shared" si="274"/>
        <v>7590051</v>
      </c>
      <c r="AS598" s="47">
        <f>IFERROR(AR598/AO583,"-")</f>
        <v>1.8786413793467549E-3</v>
      </c>
      <c r="AT598" s="48">
        <f t="shared" si="268"/>
        <v>470</v>
      </c>
      <c r="AU598" s="47">
        <f>IFERROR(AT598/AP583,"-")</f>
        <v>7.5187969924812026E-2</v>
      </c>
      <c r="AV598" s="188">
        <f t="shared" si="273"/>
        <v>16149.044680851064</v>
      </c>
      <c r="AW598" s="200">
        <f t="shared" si="279"/>
        <v>8.5675744649823179E-3</v>
      </c>
      <c r="AX598" s="217"/>
      <c r="BE598" s="277"/>
      <c r="BG598" s="142"/>
      <c r="BH598" s="264"/>
    </row>
    <row r="599" spans="2:60" s="20" customFormat="1">
      <c r="B599" s="381"/>
      <c r="C599" s="384"/>
      <c r="D599" s="384"/>
      <c r="E599" s="372"/>
      <c r="F599" s="372"/>
      <c r="G599" s="230" t="s">
        <v>86</v>
      </c>
      <c r="H599" s="49">
        <f>SUM(H583:H598)</f>
        <v>528813154</v>
      </c>
      <c r="I599" s="47">
        <f>IFERROR(H599/E583,"-")</f>
        <v>0.18361358221715857</v>
      </c>
      <c r="J599" s="48">
        <v>3524</v>
      </c>
      <c r="K599" s="47">
        <f>IFERROR(J599/F583,"-")</f>
        <v>0.76161659822779337</v>
      </c>
      <c r="L599" s="188">
        <f t="shared" si="269"/>
        <v>150060.48637911465</v>
      </c>
      <c r="M599" s="201">
        <f t="shared" si="275"/>
        <v>6.4238579605526994E-2</v>
      </c>
      <c r="N599" s="372"/>
      <c r="O599" s="372"/>
      <c r="P599" s="230" t="s">
        <v>86</v>
      </c>
      <c r="Q599" s="49">
        <f>SUM(Q583:Q598)</f>
        <v>89141130</v>
      </c>
      <c r="R599" s="47">
        <f>IFERROR(Q599/N583,"-")</f>
        <v>0.21921313074434284</v>
      </c>
      <c r="S599" s="48">
        <v>540</v>
      </c>
      <c r="T599" s="47">
        <f>IFERROR(S599/O583,"-")</f>
        <v>0.81818181818181823</v>
      </c>
      <c r="U599" s="188">
        <f t="shared" si="270"/>
        <v>165076.16666666666</v>
      </c>
      <c r="V599" s="201">
        <f t="shared" si="276"/>
        <v>9.8435961938094715E-3</v>
      </c>
      <c r="W599" s="372"/>
      <c r="X599" s="372"/>
      <c r="Y599" s="230" t="s">
        <v>86</v>
      </c>
      <c r="Z599" s="49">
        <f>SUM(Z583:Z598)</f>
        <v>63491874</v>
      </c>
      <c r="AA599" s="47">
        <f>IFERROR(Z599/W583,"-")</f>
        <v>0.24811625957235853</v>
      </c>
      <c r="AB599" s="48">
        <v>292</v>
      </c>
      <c r="AC599" s="47">
        <f>IFERROR(AB599/X583,"-")</f>
        <v>0.82485875706214684</v>
      </c>
      <c r="AD599" s="188">
        <f t="shared" si="271"/>
        <v>217437.92465753425</v>
      </c>
      <c r="AE599" s="201">
        <f t="shared" si="277"/>
        <v>5.3228334973932697E-3</v>
      </c>
      <c r="AF599" s="372"/>
      <c r="AG599" s="372"/>
      <c r="AH599" s="230" t="s">
        <v>86</v>
      </c>
      <c r="AI599" s="49">
        <f>SUM(AI583:AI598)</f>
        <v>97459957</v>
      </c>
      <c r="AJ599" s="47">
        <f>IFERROR(AI599/AF583,"-")</f>
        <v>0.19585572440253879</v>
      </c>
      <c r="AK599" s="48">
        <v>530</v>
      </c>
      <c r="AL599" s="47">
        <f>IFERROR(AK599/AG583,"-")</f>
        <v>0.86885245901639341</v>
      </c>
      <c r="AM599" s="188">
        <f t="shared" si="272"/>
        <v>183886.71132075472</v>
      </c>
      <c r="AN599" s="201">
        <f t="shared" si="278"/>
        <v>9.661307375405593E-3</v>
      </c>
      <c r="AO599" s="372"/>
      <c r="AP599" s="402"/>
      <c r="AQ599" s="230" t="s">
        <v>86</v>
      </c>
      <c r="AR599" s="49">
        <f>SUM(AR583:AR598)</f>
        <v>778906115</v>
      </c>
      <c r="AS599" s="47">
        <f>IFERROR(AR599/AO583,"-")</f>
        <v>0.19278991119627814</v>
      </c>
      <c r="AT599" s="48">
        <f t="shared" si="268"/>
        <v>4886</v>
      </c>
      <c r="AU599" s="47">
        <f>IFERROR(AT599/AP583,"-")</f>
        <v>0.78163493840985443</v>
      </c>
      <c r="AV599" s="188">
        <f t="shared" si="273"/>
        <v>159415.90564879248</v>
      </c>
      <c r="AW599" s="201">
        <f t="shared" si="279"/>
        <v>8.9066316672135326E-2</v>
      </c>
      <c r="AX599" s="217"/>
      <c r="BE599" s="277"/>
      <c r="BG599" s="142"/>
      <c r="BH599" s="264"/>
    </row>
    <row r="600" spans="2:60" s="20" customFormat="1">
      <c r="B600" s="381">
        <v>36</v>
      </c>
      <c r="C600" s="382" t="s">
        <v>2</v>
      </c>
      <c r="D600" s="385">
        <f>BA40</f>
        <v>15190</v>
      </c>
      <c r="E600" s="380">
        <v>994949890</v>
      </c>
      <c r="F600" s="380">
        <v>1464</v>
      </c>
      <c r="G600" s="226" t="s">
        <v>149</v>
      </c>
      <c r="H600" s="44">
        <v>16304427</v>
      </c>
      <c r="I600" s="43">
        <f>IFERROR(H600/E600,"-")</f>
        <v>1.6387184082205387E-2</v>
      </c>
      <c r="J600" s="44">
        <v>322</v>
      </c>
      <c r="K600" s="43">
        <f>IFERROR(J600/F600,"-")</f>
        <v>0.21994535519125682</v>
      </c>
      <c r="L600" s="186">
        <f t="shared" si="269"/>
        <v>50634.86645962733</v>
      </c>
      <c r="M600" s="198">
        <f>IFERROR(J600/$BA$40,0)</f>
        <v>2.1198156682027649E-2</v>
      </c>
      <c r="N600" s="380">
        <v>118248090</v>
      </c>
      <c r="O600" s="380">
        <v>209</v>
      </c>
      <c r="P600" s="226" t="s">
        <v>149</v>
      </c>
      <c r="Q600" s="44">
        <v>798870</v>
      </c>
      <c r="R600" s="43">
        <f>IFERROR(Q600/N600,"-")</f>
        <v>6.7558807926622749E-3</v>
      </c>
      <c r="S600" s="44">
        <v>49</v>
      </c>
      <c r="T600" s="43">
        <f>IFERROR(S600/O600,"-")</f>
        <v>0.23444976076555024</v>
      </c>
      <c r="U600" s="186">
        <f t="shared" si="270"/>
        <v>16303.469387755102</v>
      </c>
      <c r="V600" s="198">
        <f>IFERROR(S600/$BA$40,0)</f>
        <v>3.2258064516129032E-3</v>
      </c>
      <c r="W600" s="380">
        <v>95548260</v>
      </c>
      <c r="X600" s="380">
        <v>124</v>
      </c>
      <c r="Y600" s="226" t="s">
        <v>149</v>
      </c>
      <c r="Z600" s="44">
        <v>591582</v>
      </c>
      <c r="AA600" s="43">
        <f>IFERROR(Z600/W600,"-")</f>
        <v>6.1914471283935468E-3</v>
      </c>
      <c r="AB600" s="44">
        <v>35</v>
      </c>
      <c r="AC600" s="43">
        <f>IFERROR(AB600/X600,"-")</f>
        <v>0.28225806451612906</v>
      </c>
      <c r="AD600" s="186">
        <f t="shared" si="271"/>
        <v>16902.342857142856</v>
      </c>
      <c r="AE600" s="198">
        <f>IFERROR(AB600/$BA$40,0)</f>
        <v>2.304147465437788E-3</v>
      </c>
      <c r="AF600" s="380">
        <v>180846430</v>
      </c>
      <c r="AG600" s="380">
        <v>190</v>
      </c>
      <c r="AH600" s="226" t="s">
        <v>149</v>
      </c>
      <c r="AI600" s="44">
        <v>3088241</v>
      </c>
      <c r="AJ600" s="43">
        <f>IFERROR(AI600/AF600,"-")</f>
        <v>1.7076593660156854E-2</v>
      </c>
      <c r="AK600" s="44">
        <v>57</v>
      </c>
      <c r="AL600" s="43">
        <f>IFERROR(AK600/AG600,"-")</f>
        <v>0.3</v>
      </c>
      <c r="AM600" s="186">
        <f t="shared" si="272"/>
        <v>54179.666666666664</v>
      </c>
      <c r="AN600" s="198">
        <f>IFERROR(AK600/$BA$40,0)</f>
        <v>3.7524687294272548E-3</v>
      </c>
      <c r="AO600" s="380">
        <f>SUM(E600,N600,W600,AF600)</f>
        <v>1389592670</v>
      </c>
      <c r="AP600" s="400">
        <f>SUM(F600,O600,X600,AG600)</f>
        <v>1987</v>
      </c>
      <c r="AQ600" s="226" t="s">
        <v>149</v>
      </c>
      <c r="AR600" s="44">
        <f t="shared" ref="AR600:AR615" si="280">SUM(H600,Q600,Z600,AI600)</f>
        <v>20783120</v>
      </c>
      <c r="AS600" s="43">
        <f>IFERROR(AR600/AO600,"-")</f>
        <v>1.4956267724123789E-2</v>
      </c>
      <c r="AT600" s="44">
        <f t="shared" si="268"/>
        <v>463</v>
      </c>
      <c r="AU600" s="43">
        <f>IFERROR(AT600/AP600,"-")</f>
        <v>0.23301459486663312</v>
      </c>
      <c r="AV600" s="186">
        <f t="shared" si="273"/>
        <v>44887.948164146866</v>
      </c>
      <c r="AW600" s="198">
        <f>IFERROR(AT600/$BA$40,0)</f>
        <v>3.0480579328505595E-2</v>
      </c>
      <c r="AX600" s="217"/>
      <c r="BE600" s="277"/>
      <c r="BG600" s="142"/>
      <c r="BH600" s="264"/>
    </row>
    <row r="601" spans="2:60" s="20" customFormat="1">
      <c r="B601" s="381"/>
      <c r="C601" s="383"/>
      <c r="D601" s="383"/>
      <c r="E601" s="371"/>
      <c r="F601" s="371"/>
      <c r="G601" s="227" t="s">
        <v>150</v>
      </c>
      <c r="H601" s="46">
        <v>23631765</v>
      </c>
      <c r="I601" s="45">
        <f>IFERROR(H601/E600,"-")</f>
        <v>2.375171376721294E-2</v>
      </c>
      <c r="J601" s="46">
        <v>345</v>
      </c>
      <c r="K601" s="45">
        <f>IFERROR(J601/F600,"-")</f>
        <v>0.23565573770491804</v>
      </c>
      <c r="L601" s="187">
        <f t="shared" si="269"/>
        <v>68497.869565217392</v>
      </c>
      <c r="M601" s="199">
        <f t="shared" ref="M601:M616" si="281">IFERROR(J601/$BA$40,0)</f>
        <v>2.2712310730743909E-2</v>
      </c>
      <c r="N601" s="371"/>
      <c r="O601" s="371"/>
      <c r="P601" s="227" t="s">
        <v>150</v>
      </c>
      <c r="Q601" s="46">
        <v>1586085</v>
      </c>
      <c r="R601" s="45">
        <f>IFERROR(Q601/N600,"-")</f>
        <v>1.3413197625433105E-2</v>
      </c>
      <c r="S601" s="46">
        <v>61</v>
      </c>
      <c r="T601" s="45">
        <f>IFERROR(S601/O600,"-")</f>
        <v>0.291866028708134</v>
      </c>
      <c r="U601" s="187">
        <f t="shared" si="270"/>
        <v>26001.39344262295</v>
      </c>
      <c r="V601" s="199">
        <f t="shared" ref="V601:V616" si="282">IFERROR(S601/$BA$40,0)</f>
        <v>4.0157998683344309E-3</v>
      </c>
      <c r="W601" s="371"/>
      <c r="X601" s="371"/>
      <c r="Y601" s="227" t="s">
        <v>150</v>
      </c>
      <c r="Z601" s="46">
        <v>6321120</v>
      </c>
      <c r="AA601" s="45">
        <f>IFERROR(Z601/W600,"-")</f>
        <v>6.6156306771049514E-2</v>
      </c>
      <c r="AB601" s="46">
        <v>40</v>
      </c>
      <c r="AC601" s="45">
        <f>IFERROR(AB601/X600,"-")</f>
        <v>0.32258064516129031</v>
      </c>
      <c r="AD601" s="187">
        <f t="shared" si="271"/>
        <v>158028</v>
      </c>
      <c r="AE601" s="199">
        <f t="shared" ref="AE601:AE616" si="283">IFERROR(AB601/$BA$40,0)</f>
        <v>2.6333113890717576E-3</v>
      </c>
      <c r="AF601" s="371"/>
      <c r="AG601" s="371"/>
      <c r="AH601" s="227" t="s">
        <v>150</v>
      </c>
      <c r="AI601" s="46">
        <v>6639206</v>
      </c>
      <c r="AJ601" s="45">
        <f>IFERROR(AI601/AF600,"-")</f>
        <v>3.6711844408540438E-2</v>
      </c>
      <c r="AK601" s="46">
        <v>64</v>
      </c>
      <c r="AL601" s="45">
        <f>IFERROR(AK601/AG600,"-")</f>
        <v>0.33684210526315789</v>
      </c>
      <c r="AM601" s="187">
        <f t="shared" si="272"/>
        <v>103737.59375</v>
      </c>
      <c r="AN601" s="199">
        <f t="shared" ref="AN601:AN616" si="284">IFERROR(AK601/$BA$40,0)</f>
        <v>4.213298222514812E-3</v>
      </c>
      <c r="AO601" s="371"/>
      <c r="AP601" s="401"/>
      <c r="AQ601" s="227" t="s">
        <v>150</v>
      </c>
      <c r="AR601" s="46">
        <f t="shared" si="280"/>
        <v>38178176</v>
      </c>
      <c r="AS601" s="45">
        <f>IFERROR(AR601/AO600,"-")</f>
        <v>2.747436484390782E-2</v>
      </c>
      <c r="AT601" s="46">
        <f t="shared" si="268"/>
        <v>510</v>
      </c>
      <c r="AU601" s="45">
        <f>IFERROR(AT601/AP600,"-")</f>
        <v>0.25666834423754403</v>
      </c>
      <c r="AV601" s="187">
        <f t="shared" si="273"/>
        <v>74859.168627450985</v>
      </c>
      <c r="AW601" s="199">
        <f t="shared" ref="AW601:AW616" si="285">IFERROR(AT601/$BA$40,0)</f>
        <v>3.3574720210664911E-2</v>
      </c>
      <c r="AX601" s="217"/>
      <c r="BE601" s="277"/>
      <c r="BG601" s="142"/>
      <c r="BH601" s="264"/>
    </row>
    <row r="602" spans="2:60" s="20" customFormat="1">
      <c r="B602" s="381"/>
      <c r="C602" s="383"/>
      <c r="D602" s="383"/>
      <c r="E602" s="371"/>
      <c r="F602" s="371"/>
      <c r="G602" s="228" t="s">
        <v>151</v>
      </c>
      <c r="H602" s="46">
        <v>18627777</v>
      </c>
      <c r="I602" s="45">
        <f>IFERROR(H602/E600,"-")</f>
        <v>1.8722326809845671E-2</v>
      </c>
      <c r="J602" s="46">
        <v>420</v>
      </c>
      <c r="K602" s="45">
        <f>IFERROR(J602/F600,"-")</f>
        <v>0.28688524590163933</v>
      </c>
      <c r="L602" s="187">
        <f t="shared" si="269"/>
        <v>44351.85</v>
      </c>
      <c r="M602" s="199">
        <f t="shared" si="281"/>
        <v>2.7649769585253458E-2</v>
      </c>
      <c r="N602" s="371"/>
      <c r="O602" s="371"/>
      <c r="P602" s="228" t="s">
        <v>151</v>
      </c>
      <c r="Q602" s="46">
        <v>1907997</v>
      </c>
      <c r="R602" s="45">
        <f>IFERROR(Q602/N600,"-")</f>
        <v>1.6135541808751413E-2</v>
      </c>
      <c r="S602" s="46">
        <v>69</v>
      </c>
      <c r="T602" s="45">
        <f>IFERROR(S602/O600,"-")</f>
        <v>0.33014354066985646</v>
      </c>
      <c r="U602" s="187">
        <f t="shared" si="270"/>
        <v>27652.130434782608</v>
      </c>
      <c r="V602" s="199">
        <f t="shared" si="282"/>
        <v>4.542462146148782E-3</v>
      </c>
      <c r="W602" s="371"/>
      <c r="X602" s="371"/>
      <c r="Y602" s="228" t="s">
        <v>151</v>
      </c>
      <c r="Z602" s="46">
        <v>1471884</v>
      </c>
      <c r="AA602" s="45">
        <f>IFERROR(Z602/W600,"-")</f>
        <v>1.5404613333618006E-2</v>
      </c>
      <c r="AB602" s="46">
        <v>42</v>
      </c>
      <c r="AC602" s="45">
        <f>IFERROR(AB602/X600,"-")</f>
        <v>0.33870967741935482</v>
      </c>
      <c r="AD602" s="187">
        <f t="shared" si="271"/>
        <v>35044.857142857145</v>
      </c>
      <c r="AE602" s="199">
        <f t="shared" si="283"/>
        <v>2.7649769585253456E-3</v>
      </c>
      <c r="AF602" s="371"/>
      <c r="AG602" s="371"/>
      <c r="AH602" s="228" t="s">
        <v>151</v>
      </c>
      <c r="AI602" s="46">
        <v>3242812</v>
      </c>
      <c r="AJ602" s="45">
        <f>IFERROR(AI602/AF600,"-")</f>
        <v>1.7931302265684759E-2</v>
      </c>
      <c r="AK602" s="46">
        <v>70</v>
      </c>
      <c r="AL602" s="45">
        <f>IFERROR(AK602/AG600,"-")</f>
        <v>0.36842105263157893</v>
      </c>
      <c r="AM602" s="187">
        <f t="shared" si="272"/>
        <v>46325.885714285716</v>
      </c>
      <c r="AN602" s="199">
        <f t="shared" si="284"/>
        <v>4.608294930875576E-3</v>
      </c>
      <c r="AO602" s="371"/>
      <c r="AP602" s="401"/>
      <c r="AQ602" s="228" t="s">
        <v>151</v>
      </c>
      <c r="AR602" s="46">
        <f t="shared" si="280"/>
        <v>25250470</v>
      </c>
      <c r="AS602" s="45">
        <f>IFERROR(AR602/AO600,"-")</f>
        <v>1.8171130681050585E-2</v>
      </c>
      <c r="AT602" s="46">
        <f t="shared" si="268"/>
        <v>601</v>
      </c>
      <c r="AU602" s="45">
        <f>IFERROR(AT602/AP600,"-")</f>
        <v>0.30246602918973325</v>
      </c>
      <c r="AV602" s="187">
        <f t="shared" si="273"/>
        <v>42014.093178036608</v>
      </c>
      <c r="AW602" s="199">
        <f t="shared" si="285"/>
        <v>3.9565503620803161E-2</v>
      </c>
      <c r="AX602" s="217"/>
      <c r="BE602" s="277"/>
      <c r="BG602" s="142"/>
      <c r="BH602" s="264"/>
    </row>
    <row r="603" spans="2:60" s="20" customFormat="1">
      <c r="B603" s="381"/>
      <c r="C603" s="383"/>
      <c r="D603" s="383"/>
      <c r="E603" s="371"/>
      <c r="F603" s="371"/>
      <c r="G603" s="228" t="s">
        <v>152</v>
      </c>
      <c r="H603" s="46">
        <v>4782256</v>
      </c>
      <c r="I603" s="45">
        <f>IFERROR(H603/E600,"-")</f>
        <v>4.8065295027069155E-3</v>
      </c>
      <c r="J603" s="46">
        <v>60</v>
      </c>
      <c r="K603" s="45">
        <f>IFERROR(J603/F600,"-")</f>
        <v>4.0983606557377046E-2</v>
      </c>
      <c r="L603" s="187">
        <f t="shared" si="269"/>
        <v>79704.266666666663</v>
      </c>
      <c r="M603" s="199">
        <f t="shared" si="281"/>
        <v>3.9499670836076368E-3</v>
      </c>
      <c r="N603" s="371"/>
      <c r="O603" s="371"/>
      <c r="P603" s="228" t="s">
        <v>152</v>
      </c>
      <c r="Q603" s="46">
        <v>156508</v>
      </c>
      <c r="R603" s="45">
        <f>IFERROR(Q603/N600,"-")</f>
        <v>1.32355626209269E-3</v>
      </c>
      <c r="S603" s="46">
        <v>14</v>
      </c>
      <c r="T603" s="45">
        <f>IFERROR(S603/O600,"-")</f>
        <v>6.6985645933014357E-2</v>
      </c>
      <c r="U603" s="187">
        <f t="shared" si="270"/>
        <v>11179.142857142857</v>
      </c>
      <c r="V603" s="199">
        <f t="shared" si="282"/>
        <v>9.2165898617511521E-4</v>
      </c>
      <c r="W603" s="371"/>
      <c r="X603" s="371"/>
      <c r="Y603" s="228" t="s">
        <v>152</v>
      </c>
      <c r="Z603" s="46">
        <v>117086</v>
      </c>
      <c r="AA603" s="45">
        <f>IFERROR(Z603/W600,"-")</f>
        <v>1.2254121634449439E-3</v>
      </c>
      <c r="AB603" s="46">
        <v>5</v>
      </c>
      <c r="AC603" s="45">
        <f>IFERROR(AB603/X600,"-")</f>
        <v>4.0322580645161289E-2</v>
      </c>
      <c r="AD603" s="187">
        <f t="shared" si="271"/>
        <v>23417.200000000001</v>
      </c>
      <c r="AE603" s="199">
        <f t="shared" si="283"/>
        <v>3.291639236339697E-4</v>
      </c>
      <c r="AF603" s="371"/>
      <c r="AG603" s="371"/>
      <c r="AH603" s="228" t="s">
        <v>152</v>
      </c>
      <c r="AI603" s="46">
        <v>2345444</v>
      </c>
      <c r="AJ603" s="45">
        <f>IFERROR(AI603/AF600,"-")</f>
        <v>1.2969257949963403E-2</v>
      </c>
      <c r="AK603" s="46">
        <v>16</v>
      </c>
      <c r="AL603" s="45">
        <f>IFERROR(AK603/AG600,"-")</f>
        <v>8.4210526315789472E-2</v>
      </c>
      <c r="AM603" s="187">
        <f t="shared" si="272"/>
        <v>146590.25</v>
      </c>
      <c r="AN603" s="199">
        <f t="shared" si="284"/>
        <v>1.053324555628703E-3</v>
      </c>
      <c r="AO603" s="371"/>
      <c r="AP603" s="401"/>
      <c r="AQ603" s="228" t="s">
        <v>152</v>
      </c>
      <c r="AR603" s="46">
        <f t="shared" si="280"/>
        <v>7401294</v>
      </c>
      <c r="AS603" s="45">
        <f>IFERROR(AR603/AO600,"-")</f>
        <v>5.3262327585536272E-3</v>
      </c>
      <c r="AT603" s="46">
        <f t="shared" si="268"/>
        <v>95</v>
      </c>
      <c r="AU603" s="45">
        <f>IFERROR(AT603/AP600,"-")</f>
        <v>4.7810770005032713E-2</v>
      </c>
      <c r="AV603" s="187">
        <f t="shared" si="273"/>
        <v>77908.357894736837</v>
      </c>
      <c r="AW603" s="199">
        <f t="shared" si="285"/>
        <v>6.2541145490454244E-3</v>
      </c>
      <c r="AX603" s="217"/>
      <c r="BE603" s="277"/>
      <c r="BG603" s="142"/>
      <c r="BH603" s="264"/>
    </row>
    <row r="604" spans="2:60" s="20" customFormat="1">
      <c r="B604" s="381"/>
      <c r="C604" s="383"/>
      <c r="D604" s="383"/>
      <c r="E604" s="371"/>
      <c r="F604" s="371"/>
      <c r="G604" s="228" t="s">
        <v>153</v>
      </c>
      <c r="H604" s="46">
        <v>16558303</v>
      </c>
      <c r="I604" s="45">
        <f>IFERROR(H604/E600,"-")</f>
        <v>1.6642348691550686E-2</v>
      </c>
      <c r="J604" s="46">
        <v>452</v>
      </c>
      <c r="K604" s="45">
        <f>IFERROR(J604/F600,"-")</f>
        <v>0.30874316939890711</v>
      </c>
      <c r="L604" s="187">
        <f t="shared" si="269"/>
        <v>36633.413716814161</v>
      </c>
      <c r="M604" s="199">
        <f t="shared" si="281"/>
        <v>2.9756418696510863E-2</v>
      </c>
      <c r="N604" s="371"/>
      <c r="O604" s="371"/>
      <c r="P604" s="228" t="s">
        <v>153</v>
      </c>
      <c r="Q604" s="46">
        <v>1906709</v>
      </c>
      <c r="R604" s="45">
        <f>IFERROR(Q604/N600,"-")</f>
        <v>1.6124649455225872E-2</v>
      </c>
      <c r="S604" s="46">
        <v>78</v>
      </c>
      <c r="T604" s="45">
        <f>IFERROR(S604/O600,"-")</f>
        <v>0.37320574162679426</v>
      </c>
      <c r="U604" s="187">
        <f t="shared" si="270"/>
        <v>24444.98717948718</v>
      </c>
      <c r="V604" s="199">
        <f t="shared" si="282"/>
        <v>5.1349572086899272E-3</v>
      </c>
      <c r="W604" s="371"/>
      <c r="X604" s="371"/>
      <c r="Y604" s="228" t="s">
        <v>153</v>
      </c>
      <c r="Z604" s="46">
        <v>4056302</v>
      </c>
      <c r="AA604" s="45">
        <f>IFERROR(Z604/W600,"-")</f>
        <v>4.2452913323591662E-2</v>
      </c>
      <c r="AB604" s="46">
        <v>42</v>
      </c>
      <c r="AC604" s="45">
        <f>IFERROR(AB604/X600,"-")</f>
        <v>0.33870967741935482</v>
      </c>
      <c r="AD604" s="187">
        <f t="shared" si="271"/>
        <v>96578.619047619053</v>
      </c>
      <c r="AE604" s="199">
        <f t="shared" si="283"/>
        <v>2.7649769585253456E-3</v>
      </c>
      <c r="AF604" s="371"/>
      <c r="AG604" s="371"/>
      <c r="AH604" s="228" t="s">
        <v>153</v>
      </c>
      <c r="AI604" s="46">
        <v>3149240</v>
      </c>
      <c r="AJ604" s="45">
        <f>IFERROR(AI604/AF600,"-")</f>
        <v>1.7413890890740833E-2</v>
      </c>
      <c r="AK604" s="46">
        <v>82</v>
      </c>
      <c r="AL604" s="45">
        <f>IFERROR(AK604/AG600,"-")</f>
        <v>0.43157894736842106</v>
      </c>
      <c r="AM604" s="187">
        <f t="shared" si="272"/>
        <v>38405.365853658535</v>
      </c>
      <c r="AN604" s="199">
        <f t="shared" si="284"/>
        <v>5.3982883475971032E-3</v>
      </c>
      <c r="AO604" s="371"/>
      <c r="AP604" s="401"/>
      <c r="AQ604" s="228" t="s">
        <v>153</v>
      </c>
      <c r="AR604" s="46">
        <f t="shared" si="280"/>
        <v>25670554</v>
      </c>
      <c r="AS604" s="45">
        <f>IFERROR(AR604/AO600,"-")</f>
        <v>1.8473437975172969E-2</v>
      </c>
      <c r="AT604" s="46">
        <f t="shared" si="268"/>
        <v>654</v>
      </c>
      <c r="AU604" s="45">
        <f>IFERROR(AT604/AP600,"-")</f>
        <v>0.32913940613990939</v>
      </c>
      <c r="AV604" s="187">
        <f t="shared" si="273"/>
        <v>39251.611620795105</v>
      </c>
      <c r="AW604" s="199">
        <f t="shared" si="285"/>
        <v>4.3054641211323241E-2</v>
      </c>
      <c r="AX604" s="217"/>
      <c r="BE604" s="277"/>
      <c r="BG604" s="142"/>
      <c r="BH604" s="264"/>
    </row>
    <row r="605" spans="2:60" s="20" customFormat="1">
      <c r="B605" s="381"/>
      <c r="C605" s="383"/>
      <c r="D605" s="383"/>
      <c r="E605" s="371"/>
      <c r="F605" s="371"/>
      <c r="G605" s="228" t="s">
        <v>154</v>
      </c>
      <c r="H605" s="46">
        <v>38833875</v>
      </c>
      <c r="I605" s="45">
        <f>IFERROR(H605/E600,"-")</f>
        <v>3.9030985771554789E-2</v>
      </c>
      <c r="J605" s="46">
        <v>600</v>
      </c>
      <c r="K605" s="45">
        <f>IFERROR(J605/F600,"-")</f>
        <v>0.4098360655737705</v>
      </c>
      <c r="L605" s="187">
        <f t="shared" si="269"/>
        <v>64723.125</v>
      </c>
      <c r="M605" s="199">
        <f t="shared" si="281"/>
        <v>3.9499670836076368E-2</v>
      </c>
      <c r="N605" s="371"/>
      <c r="O605" s="371"/>
      <c r="P605" s="228" t="s">
        <v>154</v>
      </c>
      <c r="Q605" s="46">
        <v>6293150</v>
      </c>
      <c r="R605" s="45">
        <f>IFERROR(Q605/N600,"-")</f>
        <v>5.3219887103461885E-2</v>
      </c>
      <c r="S605" s="46">
        <v>95</v>
      </c>
      <c r="T605" s="45">
        <f>IFERROR(S605/O600,"-")</f>
        <v>0.45454545454545453</v>
      </c>
      <c r="U605" s="187">
        <f t="shared" si="270"/>
        <v>66243.68421052632</v>
      </c>
      <c r="V605" s="199">
        <f t="shared" si="282"/>
        <v>6.2541145490454244E-3</v>
      </c>
      <c r="W605" s="371"/>
      <c r="X605" s="371"/>
      <c r="Y605" s="228" t="s">
        <v>154</v>
      </c>
      <c r="Z605" s="46">
        <v>3872016</v>
      </c>
      <c r="AA605" s="45">
        <f>IFERROR(Z605/W600,"-")</f>
        <v>4.0524191649329876E-2</v>
      </c>
      <c r="AB605" s="46">
        <v>53</v>
      </c>
      <c r="AC605" s="45">
        <f>IFERROR(AB605/X600,"-")</f>
        <v>0.42741935483870969</v>
      </c>
      <c r="AD605" s="187">
        <f t="shared" si="271"/>
        <v>73056.905660377364</v>
      </c>
      <c r="AE605" s="199">
        <f t="shared" si="283"/>
        <v>3.4891375905200788E-3</v>
      </c>
      <c r="AF605" s="371"/>
      <c r="AG605" s="371"/>
      <c r="AH605" s="228" t="s">
        <v>154</v>
      </c>
      <c r="AI605" s="46">
        <v>6478399</v>
      </c>
      <c r="AJ605" s="45">
        <f>IFERROR(AI605/AF600,"-")</f>
        <v>3.5822653507730291E-2</v>
      </c>
      <c r="AK605" s="46">
        <v>94</v>
      </c>
      <c r="AL605" s="45">
        <f>IFERROR(AK605/AG600,"-")</f>
        <v>0.49473684210526314</v>
      </c>
      <c r="AM605" s="187">
        <f t="shared" si="272"/>
        <v>68919.138297872341</v>
      </c>
      <c r="AN605" s="199">
        <f t="shared" si="284"/>
        <v>6.1882817643186304E-3</v>
      </c>
      <c r="AO605" s="371"/>
      <c r="AP605" s="401"/>
      <c r="AQ605" s="228" t="s">
        <v>154</v>
      </c>
      <c r="AR605" s="46">
        <f t="shared" si="280"/>
        <v>55477440</v>
      </c>
      <c r="AS605" s="45">
        <f>IFERROR(AR605/AO600,"-")</f>
        <v>3.9923526654757034E-2</v>
      </c>
      <c r="AT605" s="46">
        <f t="shared" si="268"/>
        <v>842</v>
      </c>
      <c r="AU605" s="45">
        <f>IFERROR(AT605/AP600,"-")</f>
        <v>0.4237544036235531</v>
      </c>
      <c r="AV605" s="187">
        <f t="shared" si="273"/>
        <v>65887.695961995254</v>
      </c>
      <c r="AW605" s="199">
        <f t="shared" si="285"/>
        <v>5.54312047399605E-2</v>
      </c>
      <c r="AX605" s="217"/>
      <c r="BE605" s="277"/>
      <c r="BG605" s="142"/>
      <c r="BH605" s="264"/>
    </row>
    <row r="606" spans="2:60" s="20" customFormat="1">
      <c r="B606" s="381"/>
      <c r="C606" s="383"/>
      <c r="D606" s="383"/>
      <c r="E606" s="371"/>
      <c r="F606" s="371"/>
      <c r="G606" s="228" t="s">
        <v>155</v>
      </c>
      <c r="H606" s="46">
        <v>18937266</v>
      </c>
      <c r="I606" s="45">
        <f>IFERROR(H606/E600,"-")</f>
        <v>1.903338669648981E-2</v>
      </c>
      <c r="J606" s="46">
        <v>123</v>
      </c>
      <c r="K606" s="45">
        <f>IFERROR(J606/F600,"-")</f>
        <v>8.4016393442622947E-2</v>
      </c>
      <c r="L606" s="187">
        <f t="shared" si="269"/>
        <v>153961.51219512196</v>
      </c>
      <c r="M606" s="199">
        <f t="shared" si="281"/>
        <v>8.0974325213956557E-3</v>
      </c>
      <c r="N606" s="371"/>
      <c r="O606" s="371"/>
      <c r="P606" s="228" t="s">
        <v>155</v>
      </c>
      <c r="Q606" s="46">
        <v>3035902</v>
      </c>
      <c r="R606" s="45">
        <f>IFERROR(Q606/N600,"-")</f>
        <v>2.5674004544174879E-2</v>
      </c>
      <c r="S606" s="46">
        <v>20</v>
      </c>
      <c r="T606" s="45">
        <f>IFERROR(S606/O600,"-")</f>
        <v>9.569377990430622E-2</v>
      </c>
      <c r="U606" s="187">
        <f t="shared" si="270"/>
        <v>151795.1</v>
      </c>
      <c r="V606" s="199">
        <f t="shared" si="282"/>
        <v>1.3166556945358788E-3</v>
      </c>
      <c r="W606" s="371"/>
      <c r="X606" s="371"/>
      <c r="Y606" s="228" t="s">
        <v>155</v>
      </c>
      <c r="Z606" s="46">
        <v>7271363</v>
      </c>
      <c r="AA606" s="45">
        <f>IFERROR(Z606/W600,"-")</f>
        <v>7.6101469561036486E-2</v>
      </c>
      <c r="AB606" s="46">
        <v>22</v>
      </c>
      <c r="AC606" s="45">
        <f>IFERROR(AB606/X600,"-")</f>
        <v>0.17741935483870969</v>
      </c>
      <c r="AD606" s="187">
        <f t="shared" si="271"/>
        <v>330516.5</v>
      </c>
      <c r="AE606" s="199">
        <f t="shared" si="283"/>
        <v>1.4483212639894668E-3</v>
      </c>
      <c r="AF606" s="371"/>
      <c r="AG606" s="371"/>
      <c r="AH606" s="228" t="s">
        <v>155</v>
      </c>
      <c r="AI606" s="46">
        <v>5371074</v>
      </c>
      <c r="AJ606" s="45">
        <f>IFERROR(AI606/AF600,"-")</f>
        <v>2.9699640739383134E-2</v>
      </c>
      <c r="AK606" s="46">
        <v>28</v>
      </c>
      <c r="AL606" s="45">
        <f>IFERROR(AK606/AG600,"-")</f>
        <v>0.14736842105263157</v>
      </c>
      <c r="AM606" s="187">
        <f t="shared" si="272"/>
        <v>191824.07142857142</v>
      </c>
      <c r="AN606" s="199">
        <f t="shared" si="284"/>
        <v>1.8433179723502304E-3</v>
      </c>
      <c r="AO606" s="371"/>
      <c r="AP606" s="401"/>
      <c r="AQ606" s="228" t="s">
        <v>155</v>
      </c>
      <c r="AR606" s="46">
        <f t="shared" si="280"/>
        <v>34615605</v>
      </c>
      <c r="AS606" s="45">
        <f>IFERROR(AR606/AO600,"-")</f>
        <v>2.4910612834479044E-2</v>
      </c>
      <c r="AT606" s="46">
        <f t="shared" si="268"/>
        <v>193</v>
      </c>
      <c r="AU606" s="45">
        <f>IFERROR(AT606/AP600,"-")</f>
        <v>9.7131353799698034E-2</v>
      </c>
      <c r="AV606" s="187">
        <f t="shared" si="273"/>
        <v>179355.46632124353</v>
      </c>
      <c r="AW606" s="199">
        <f t="shared" si="285"/>
        <v>1.2705727452271231E-2</v>
      </c>
      <c r="AX606" s="217"/>
      <c r="BE606" s="277"/>
      <c r="BG606" s="142"/>
      <c r="BH606" s="264"/>
    </row>
    <row r="607" spans="2:60" s="20" customFormat="1">
      <c r="B607" s="381"/>
      <c r="C607" s="383"/>
      <c r="D607" s="383"/>
      <c r="E607" s="371"/>
      <c r="F607" s="371"/>
      <c r="G607" s="228" t="s">
        <v>165</v>
      </c>
      <c r="H607" s="46">
        <v>2182</v>
      </c>
      <c r="I607" s="45">
        <f>IFERROR(H607/E600,"-")</f>
        <v>2.1930752713586409E-6</v>
      </c>
      <c r="J607" s="46">
        <v>2</v>
      </c>
      <c r="K607" s="45">
        <f>IFERROR(J607/F600,"-")</f>
        <v>1.366120218579235E-3</v>
      </c>
      <c r="L607" s="187">
        <f t="shared" si="269"/>
        <v>1091</v>
      </c>
      <c r="M607" s="199">
        <f t="shared" si="281"/>
        <v>1.3166556945358788E-4</v>
      </c>
      <c r="N607" s="371"/>
      <c r="O607" s="371"/>
      <c r="P607" s="228" t="s">
        <v>165</v>
      </c>
      <c r="Q607" s="46">
        <v>0</v>
      </c>
      <c r="R607" s="45">
        <f>IFERROR(Q607/N600,"-")</f>
        <v>0</v>
      </c>
      <c r="S607" s="46">
        <v>0</v>
      </c>
      <c r="T607" s="45">
        <f>IFERROR(S607/O600,"-")</f>
        <v>0</v>
      </c>
      <c r="U607" s="187" t="str">
        <f t="shared" si="270"/>
        <v>-</v>
      </c>
      <c r="V607" s="199">
        <f t="shared" si="282"/>
        <v>0</v>
      </c>
      <c r="W607" s="371"/>
      <c r="X607" s="371"/>
      <c r="Y607" s="228" t="s">
        <v>165</v>
      </c>
      <c r="Z607" s="46">
        <v>0</v>
      </c>
      <c r="AA607" s="45">
        <f>IFERROR(Z607/W600,"-")</f>
        <v>0</v>
      </c>
      <c r="AB607" s="46">
        <v>0</v>
      </c>
      <c r="AC607" s="45">
        <f>IFERROR(AB607/X600,"-")</f>
        <v>0</v>
      </c>
      <c r="AD607" s="187" t="str">
        <f t="shared" si="271"/>
        <v>-</v>
      </c>
      <c r="AE607" s="199">
        <f t="shared" si="283"/>
        <v>0</v>
      </c>
      <c r="AF607" s="371"/>
      <c r="AG607" s="371"/>
      <c r="AH607" s="228" t="s">
        <v>165</v>
      </c>
      <c r="AI607" s="46">
        <v>0</v>
      </c>
      <c r="AJ607" s="45">
        <f>IFERROR(AI607/AF600,"-")</f>
        <v>0</v>
      </c>
      <c r="AK607" s="46">
        <v>0</v>
      </c>
      <c r="AL607" s="45">
        <f>IFERROR(AK607/AG600,"-")</f>
        <v>0</v>
      </c>
      <c r="AM607" s="187" t="str">
        <f t="shared" si="272"/>
        <v>-</v>
      </c>
      <c r="AN607" s="199">
        <f t="shared" si="284"/>
        <v>0</v>
      </c>
      <c r="AO607" s="371"/>
      <c r="AP607" s="401"/>
      <c r="AQ607" s="228" t="s">
        <v>165</v>
      </c>
      <c r="AR607" s="46">
        <f t="shared" si="280"/>
        <v>2182</v>
      </c>
      <c r="AS607" s="45">
        <f>IFERROR(AR607/AO600,"-")</f>
        <v>1.5702443220285552E-6</v>
      </c>
      <c r="AT607" s="46">
        <f t="shared" si="268"/>
        <v>2</v>
      </c>
      <c r="AU607" s="45">
        <f>IFERROR(AT607/AP600,"-")</f>
        <v>1.0065425264217413E-3</v>
      </c>
      <c r="AV607" s="187">
        <f t="shared" si="273"/>
        <v>1091</v>
      </c>
      <c r="AW607" s="199">
        <f t="shared" si="285"/>
        <v>1.3166556945358788E-4</v>
      </c>
      <c r="AX607" s="217"/>
      <c r="BE607" s="277"/>
      <c r="BG607" s="142"/>
      <c r="BH607" s="264"/>
    </row>
    <row r="608" spans="2:60" s="20" customFormat="1">
      <c r="B608" s="381"/>
      <c r="C608" s="383"/>
      <c r="D608" s="383"/>
      <c r="E608" s="371"/>
      <c r="F608" s="371"/>
      <c r="G608" s="228" t="s">
        <v>156</v>
      </c>
      <c r="H608" s="46">
        <v>523230</v>
      </c>
      <c r="I608" s="45">
        <f>IFERROR(H608/E600,"-")</f>
        <v>5.2588578104169651E-4</v>
      </c>
      <c r="J608" s="46">
        <v>23</v>
      </c>
      <c r="K608" s="45">
        <f>IFERROR(J608/F600,"-")</f>
        <v>1.5710382513661202E-2</v>
      </c>
      <c r="L608" s="187">
        <f t="shared" si="269"/>
        <v>22749.130434782608</v>
      </c>
      <c r="M608" s="199">
        <f t="shared" si="281"/>
        <v>1.5141540487162606E-3</v>
      </c>
      <c r="N608" s="371"/>
      <c r="O608" s="371"/>
      <c r="P608" s="228" t="s">
        <v>156</v>
      </c>
      <c r="Q608" s="46">
        <v>30620</v>
      </c>
      <c r="R608" s="45">
        <f>IFERROR(Q608/N600,"-")</f>
        <v>2.5894710011806535E-4</v>
      </c>
      <c r="S608" s="46">
        <v>2</v>
      </c>
      <c r="T608" s="45">
        <f>IFERROR(S608/O600,"-")</f>
        <v>9.5693779904306216E-3</v>
      </c>
      <c r="U608" s="187">
        <f t="shared" si="270"/>
        <v>15310</v>
      </c>
      <c r="V608" s="199">
        <f t="shared" si="282"/>
        <v>1.3166556945358788E-4</v>
      </c>
      <c r="W608" s="371"/>
      <c r="X608" s="371"/>
      <c r="Y608" s="228" t="s">
        <v>156</v>
      </c>
      <c r="Z608" s="46">
        <v>0</v>
      </c>
      <c r="AA608" s="45">
        <f>IFERROR(Z608/W600,"-")</f>
        <v>0</v>
      </c>
      <c r="AB608" s="46">
        <v>0</v>
      </c>
      <c r="AC608" s="45">
        <f>IFERROR(AB608/X600,"-")</f>
        <v>0</v>
      </c>
      <c r="AD608" s="187" t="str">
        <f t="shared" si="271"/>
        <v>-</v>
      </c>
      <c r="AE608" s="199">
        <f t="shared" si="283"/>
        <v>0</v>
      </c>
      <c r="AF608" s="371"/>
      <c r="AG608" s="371"/>
      <c r="AH608" s="228" t="s">
        <v>156</v>
      </c>
      <c r="AI608" s="46">
        <v>69144</v>
      </c>
      <c r="AJ608" s="45">
        <f>IFERROR(AI608/AF600,"-")</f>
        <v>3.8233544339249604E-4</v>
      </c>
      <c r="AK608" s="46">
        <v>5</v>
      </c>
      <c r="AL608" s="45">
        <f>IFERROR(AK608/AG600,"-")</f>
        <v>2.6315789473684209E-2</v>
      </c>
      <c r="AM608" s="187">
        <f t="shared" si="272"/>
        <v>13828.8</v>
      </c>
      <c r="AN608" s="199">
        <f t="shared" si="284"/>
        <v>3.291639236339697E-4</v>
      </c>
      <c r="AO608" s="371"/>
      <c r="AP608" s="401"/>
      <c r="AQ608" s="228" t="s">
        <v>156</v>
      </c>
      <c r="AR608" s="46">
        <f t="shared" si="280"/>
        <v>622994</v>
      </c>
      <c r="AS608" s="45">
        <f>IFERROR(AR608/AO600,"-")</f>
        <v>4.4832850190552605E-4</v>
      </c>
      <c r="AT608" s="46">
        <f t="shared" si="268"/>
        <v>30</v>
      </c>
      <c r="AU608" s="45">
        <f>IFERROR(AT608/AP600,"-")</f>
        <v>1.509813789632612E-2</v>
      </c>
      <c r="AV608" s="187">
        <f t="shared" si="273"/>
        <v>20766.466666666667</v>
      </c>
      <c r="AW608" s="199">
        <f t="shared" si="285"/>
        <v>1.9749835418038184E-3</v>
      </c>
      <c r="AX608" s="217"/>
      <c r="BE608" s="277"/>
      <c r="BG608" s="142"/>
      <c r="BH608" s="264"/>
    </row>
    <row r="609" spans="2:60" s="20" customFormat="1">
      <c r="B609" s="381"/>
      <c r="C609" s="383"/>
      <c r="D609" s="383"/>
      <c r="E609" s="371"/>
      <c r="F609" s="371"/>
      <c r="G609" s="228" t="s">
        <v>157</v>
      </c>
      <c r="H609" s="46">
        <v>353393</v>
      </c>
      <c r="I609" s="45">
        <f>IFERROR(H609/E600,"-")</f>
        <v>3.551867320674813E-4</v>
      </c>
      <c r="J609" s="46">
        <v>48</v>
      </c>
      <c r="K609" s="45">
        <f>IFERROR(J609/F600,"-")</f>
        <v>3.2786885245901641E-2</v>
      </c>
      <c r="L609" s="187">
        <f t="shared" si="269"/>
        <v>7362.354166666667</v>
      </c>
      <c r="M609" s="199">
        <f t="shared" si="281"/>
        <v>3.1599736668861092E-3</v>
      </c>
      <c r="N609" s="371"/>
      <c r="O609" s="371"/>
      <c r="P609" s="228" t="s">
        <v>157</v>
      </c>
      <c r="Q609" s="46">
        <v>102053</v>
      </c>
      <c r="R609" s="45">
        <f>IFERROR(Q609/N600,"-")</f>
        <v>8.6304142417860613E-4</v>
      </c>
      <c r="S609" s="46">
        <v>6</v>
      </c>
      <c r="T609" s="45">
        <f>IFERROR(S609/O600,"-")</f>
        <v>2.8708133971291867E-2</v>
      </c>
      <c r="U609" s="187">
        <f t="shared" si="270"/>
        <v>17008.833333333332</v>
      </c>
      <c r="V609" s="199">
        <f t="shared" si="282"/>
        <v>3.9499670836076365E-4</v>
      </c>
      <c r="W609" s="371"/>
      <c r="X609" s="371"/>
      <c r="Y609" s="228" t="s">
        <v>157</v>
      </c>
      <c r="Z609" s="46">
        <v>11067</v>
      </c>
      <c r="AA609" s="45">
        <f>IFERROR(Z609/W600,"-")</f>
        <v>1.1582628506264792E-4</v>
      </c>
      <c r="AB609" s="46">
        <v>7</v>
      </c>
      <c r="AC609" s="45">
        <f>IFERROR(AB609/X600,"-")</f>
        <v>5.6451612903225805E-2</v>
      </c>
      <c r="AD609" s="187">
        <f t="shared" si="271"/>
        <v>1581</v>
      </c>
      <c r="AE609" s="199">
        <f t="shared" si="283"/>
        <v>4.608294930875576E-4</v>
      </c>
      <c r="AF609" s="371"/>
      <c r="AG609" s="371"/>
      <c r="AH609" s="228" t="s">
        <v>157</v>
      </c>
      <c r="AI609" s="46">
        <v>54755</v>
      </c>
      <c r="AJ609" s="45">
        <f>IFERROR(AI609/AF600,"-")</f>
        <v>3.0277069887417739E-4</v>
      </c>
      <c r="AK609" s="46">
        <v>9</v>
      </c>
      <c r="AL609" s="45">
        <f>IFERROR(AK609/AG600,"-")</f>
        <v>4.736842105263158E-2</v>
      </c>
      <c r="AM609" s="187">
        <f t="shared" si="272"/>
        <v>6083.8888888888887</v>
      </c>
      <c r="AN609" s="199">
        <f t="shared" si="284"/>
        <v>5.9249506254114551E-4</v>
      </c>
      <c r="AO609" s="371"/>
      <c r="AP609" s="401"/>
      <c r="AQ609" s="228" t="s">
        <v>157</v>
      </c>
      <c r="AR609" s="46">
        <f t="shared" si="280"/>
        <v>521268</v>
      </c>
      <c r="AS609" s="45">
        <f>IFERROR(AR609/AO600,"-")</f>
        <v>3.7512287683555499E-4</v>
      </c>
      <c r="AT609" s="46">
        <f t="shared" si="268"/>
        <v>70</v>
      </c>
      <c r="AU609" s="45">
        <f>IFERROR(AT609/AP600,"-")</f>
        <v>3.5228988424760944E-2</v>
      </c>
      <c r="AV609" s="187">
        <f t="shared" si="273"/>
        <v>7446.6857142857143</v>
      </c>
      <c r="AW609" s="199">
        <f t="shared" si="285"/>
        <v>4.608294930875576E-3</v>
      </c>
      <c r="AX609" s="217"/>
      <c r="BE609" s="277"/>
      <c r="BG609" s="142"/>
      <c r="BH609" s="264"/>
    </row>
    <row r="610" spans="2:60" s="20" customFormat="1">
      <c r="B610" s="381"/>
      <c r="C610" s="383"/>
      <c r="D610" s="383"/>
      <c r="E610" s="371"/>
      <c r="F610" s="371"/>
      <c r="G610" s="228" t="s">
        <v>158</v>
      </c>
      <c r="H610" s="46">
        <v>1322683</v>
      </c>
      <c r="I610" s="45">
        <f>IFERROR(H610/E600,"-")</f>
        <v>1.3293965990588733E-3</v>
      </c>
      <c r="J610" s="46">
        <v>6</v>
      </c>
      <c r="K610" s="45">
        <f>IFERROR(J610/F600,"-")</f>
        <v>4.0983606557377051E-3</v>
      </c>
      <c r="L610" s="187">
        <f t="shared" si="269"/>
        <v>220447.16666666666</v>
      </c>
      <c r="M610" s="199">
        <f t="shared" si="281"/>
        <v>3.9499670836076365E-4</v>
      </c>
      <c r="N610" s="371"/>
      <c r="O610" s="371"/>
      <c r="P610" s="228" t="s">
        <v>158</v>
      </c>
      <c r="Q610" s="46">
        <v>0</v>
      </c>
      <c r="R610" s="45">
        <f>IFERROR(Q610/N600,"-")</f>
        <v>0</v>
      </c>
      <c r="S610" s="46">
        <v>0</v>
      </c>
      <c r="T610" s="45">
        <f>IFERROR(S610/O600,"-")</f>
        <v>0</v>
      </c>
      <c r="U610" s="187" t="str">
        <f t="shared" si="270"/>
        <v>-</v>
      </c>
      <c r="V610" s="199">
        <f t="shared" si="282"/>
        <v>0</v>
      </c>
      <c r="W610" s="371"/>
      <c r="X610" s="371"/>
      <c r="Y610" s="228" t="s">
        <v>158</v>
      </c>
      <c r="Z610" s="46">
        <v>4363</v>
      </c>
      <c r="AA610" s="45">
        <f>IFERROR(Z610/W600,"-")</f>
        <v>4.5662788626396755E-5</v>
      </c>
      <c r="AB610" s="46">
        <v>1</v>
      </c>
      <c r="AC610" s="45">
        <f>IFERROR(AB610/X600,"-")</f>
        <v>8.0645161290322578E-3</v>
      </c>
      <c r="AD610" s="187">
        <f t="shared" si="271"/>
        <v>4363</v>
      </c>
      <c r="AE610" s="199">
        <f t="shared" si="283"/>
        <v>6.5832784726793938E-5</v>
      </c>
      <c r="AF610" s="371"/>
      <c r="AG610" s="371"/>
      <c r="AH610" s="228" t="s">
        <v>158</v>
      </c>
      <c r="AI610" s="46">
        <v>142111</v>
      </c>
      <c r="AJ610" s="45">
        <f>IFERROR(AI610/AF600,"-")</f>
        <v>7.8581036960475247E-4</v>
      </c>
      <c r="AK610" s="46">
        <v>8</v>
      </c>
      <c r="AL610" s="45">
        <f>IFERROR(AK610/AG600,"-")</f>
        <v>4.2105263157894736E-2</v>
      </c>
      <c r="AM610" s="187">
        <f t="shared" si="272"/>
        <v>17763.875</v>
      </c>
      <c r="AN610" s="199">
        <f t="shared" si="284"/>
        <v>5.266622778143515E-4</v>
      </c>
      <c r="AO610" s="371"/>
      <c r="AP610" s="401"/>
      <c r="AQ610" s="228" t="s">
        <v>158</v>
      </c>
      <c r="AR610" s="46">
        <f t="shared" si="280"/>
        <v>1469157</v>
      </c>
      <c r="AS610" s="45">
        <f>IFERROR(AR610/AO600,"-")</f>
        <v>1.0572573040414787E-3</v>
      </c>
      <c r="AT610" s="46">
        <f t="shared" si="268"/>
        <v>15</v>
      </c>
      <c r="AU610" s="45">
        <f>IFERROR(AT610/AP600,"-")</f>
        <v>7.5490689481630601E-3</v>
      </c>
      <c r="AV610" s="187">
        <f t="shared" si="273"/>
        <v>97943.8</v>
      </c>
      <c r="AW610" s="199">
        <f t="shared" si="285"/>
        <v>9.8749177090190921E-4</v>
      </c>
      <c r="AX610" s="217"/>
      <c r="BE610" s="277"/>
      <c r="BG610" s="142"/>
      <c r="BH610" s="264"/>
    </row>
    <row r="611" spans="2:60" s="20" customFormat="1">
      <c r="B611" s="381"/>
      <c r="C611" s="383"/>
      <c r="D611" s="383"/>
      <c r="E611" s="371"/>
      <c r="F611" s="371"/>
      <c r="G611" s="228" t="s">
        <v>159</v>
      </c>
      <c r="H611" s="46">
        <v>2288514</v>
      </c>
      <c r="I611" s="45">
        <f>IFERROR(H611/E600,"-")</f>
        <v>2.300129909055018E-3</v>
      </c>
      <c r="J611" s="46">
        <v>7</v>
      </c>
      <c r="K611" s="45">
        <f>IFERROR(J611/F600,"-")</f>
        <v>4.7814207650273225E-3</v>
      </c>
      <c r="L611" s="187">
        <f t="shared" si="269"/>
        <v>326930.57142857142</v>
      </c>
      <c r="M611" s="199">
        <f t="shared" si="281"/>
        <v>4.608294930875576E-4</v>
      </c>
      <c r="N611" s="371"/>
      <c r="O611" s="371"/>
      <c r="P611" s="228" t="s">
        <v>159</v>
      </c>
      <c r="Q611" s="46">
        <v>0</v>
      </c>
      <c r="R611" s="45">
        <f>IFERROR(Q611/N600,"-")</f>
        <v>0</v>
      </c>
      <c r="S611" s="46">
        <v>0</v>
      </c>
      <c r="T611" s="45">
        <f>IFERROR(S611/O600,"-")</f>
        <v>0</v>
      </c>
      <c r="U611" s="187" t="str">
        <f t="shared" si="270"/>
        <v>-</v>
      </c>
      <c r="V611" s="199">
        <f t="shared" si="282"/>
        <v>0</v>
      </c>
      <c r="W611" s="371"/>
      <c r="X611" s="371"/>
      <c r="Y611" s="228" t="s">
        <v>159</v>
      </c>
      <c r="Z611" s="46">
        <v>0</v>
      </c>
      <c r="AA611" s="45">
        <f>IFERROR(Z611/W600,"-")</f>
        <v>0</v>
      </c>
      <c r="AB611" s="46">
        <v>0</v>
      </c>
      <c r="AC611" s="45">
        <f>IFERROR(AB611/X600,"-")</f>
        <v>0</v>
      </c>
      <c r="AD611" s="187" t="str">
        <f t="shared" si="271"/>
        <v>-</v>
      </c>
      <c r="AE611" s="199">
        <f t="shared" si="283"/>
        <v>0</v>
      </c>
      <c r="AF611" s="371"/>
      <c r="AG611" s="371"/>
      <c r="AH611" s="228" t="s">
        <v>159</v>
      </c>
      <c r="AI611" s="46">
        <v>29727</v>
      </c>
      <c r="AJ611" s="45">
        <f>IFERROR(AI611/AF600,"-")</f>
        <v>1.6437703525582452E-4</v>
      </c>
      <c r="AK611" s="46">
        <v>4</v>
      </c>
      <c r="AL611" s="45">
        <f>IFERROR(AK611/AG600,"-")</f>
        <v>2.1052631578947368E-2</v>
      </c>
      <c r="AM611" s="187">
        <f t="shared" si="272"/>
        <v>7431.75</v>
      </c>
      <c r="AN611" s="199">
        <f t="shared" si="284"/>
        <v>2.6333113890717575E-4</v>
      </c>
      <c r="AO611" s="371"/>
      <c r="AP611" s="401"/>
      <c r="AQ611" s="228" t="s">
        <v>159</v>
      </c>
      <c r="AR611" s="46">
        <f t="shared" si="280"/>
        <v>2318241</v>
      </c>
      <c r="AS611" s="45">
        <f>IFERROR(AR611/AO600,"-")</f>
        <v>1.6682881610191568E-3</v>
      </c>
      <c r="AT611" s="46">
        <f t="shared" si="268"/>
        <v>11</v>
      </c>
      <c r="AU611" s="45">
        <f>IFERROR(AT611/AP600,"-")</f>
        <v>5.5359838953195776E-3</v>
      </c>
      <c r="AV611" s="187">
        <f t="shared" si="273"/>
        <v>210749.18181818182</v>
      </c>
      <c r="AW611" s="199">
        <f t="shared" si="285"/>
        <v>7.2416063199473341E-4</v>
      </c>
      <c r="AX611" s="217"/>
      <c r="BE611" s="277"/>
      <c r="BG611" s="142"/>
      <c r="BH611" s="264"/>
    </row>
    <row r="612" spans="2:60" s="20" customFormat="1">
      <c r="B612" s="381"/>
      <c r="C612" s="383"/>
      <c r="D612" s="383"/>
      <c r="E612" s="371"/>
      <c r="F612" s="371"/>
      <c r="G612" s="228" t="s">
        <v>160</v>
      </c>
      <c r="H612" s="46">
        <v>5694664</v>
      </c>
      <c r="I612" s="45">
        <f>IFERROR(H612/E600,"-")</f>
        <v>5.7235686512815236E-3</v>
      </c>
      <c r="J612" s="46">
        <v>127</v>
      </c>
      <c r="K612" s="45">
        <f>IFERROR(J612/F600,"-")</f>
        <v>8.674863387978142E-2</v>
      </c>
      <c r="L612" s="187">
        <f t="shared" si="269"/>
        <v>44839.874015748028</v>
      </c>
      <c r="M612" s="199">
        <f t="shared" si="281"/>
        <v>8.36076366030283E-3</v>
      </c>
      <c r="N612" s="371"/>
      <c r="O612" s="371"/>
      <c r="P612" s="228" t="s">
        <v>160</v>
      </c>
      <c r="Q612" s="46">
        <v>794681</v>
      </c>
      <c r="R612" s="45">
        <f>IFERROR(Q612/N600,"-")</f>
        <v>6.7204552733156194E-3</v>
      </c>
      <c r="S612" s="46">
        <v>34</v>
      </c>
      <c r="T612" s="45">
        <f>IFERROR(S612/O600,"-")</f>
        <v>0.16267942583732056</v>
      </c>
      <c r="U612" s="187">
        <f t="shared" si="270"/>
        <v>23372.970588235294</v>
      </c>
      <c r="V612" s="199">
        <f t="shared" si="282"/>
        <v>2.238314680710994E-3</v>
      </c>
      <c r="W612" s="371"/>
      <c r="X612" s="371"/>
      <c r="Y612" s="228" t="s">
        <v>160</v>
      </c>
      <c r="Z612" s="46">
        <v>250722</v>
      </c>
      <c r="AA612" s="45">
        <f>IFERROR(Z612/W600,"-")</f>
        <v>2.6240352257592132E-3</v>
      </c>
      <c r="AB612" s="46">
        <v>15</v>
      </c>
      <c r="AC612" s="45">
        <f>IFERROR(AB612/X600,"-")</f>
        <v>0.12096774193548387</v>
      </c>
      <c r="AD612" s="187">
        <f t="shared" si="271"/>
        <v>16714.8</v>
      </c>
      <c r="AE612" s="199">
        <f t="shared" si="283"/>
        <v>9.8749177090190921E-4</v>
      </c>
      <c r="AF612" s="371"/>
      <c r="AG612" s="371"/>
      <c r="AH612" s="228" t="s">
        <v>160</v>
      </c>
      <c r="AI612" s="46">
        <v>1668811</v>
      </c>
      <c r="AJ612" s="45">
        <f>IFERROR(AI612/AF600,"-")</f>
        <v>9.2277796138967184E-3</v>
      </c>
      <c r="AK612" s="46">
        <v>34</v>
      </c>
      <c r="AL612" s="45">
        <f>IFERROR(AK612/AG600,"-")</f>
        <v>0.17894736842105263</v>
      </c>
      <c r="AM612" s="187">
        <f t="shared" si="272"/>
        <v>49082.676470588238</v>
      </c>
      <c r="AN612" s="199">
        <f t="shared" si="284"/>
        <v>2.238314680710994E-3</v>
      </c>
      <c r="AO612" s="371"/>
      <c r="AP612" s="401"/>
      <c r="AQ612" s="228" t="s">
        <v>160</v>
      </c>
      <c r="AR612" s="46">
        <f t="shared" si="280"/>
        <v>8408878</v>
      </c>
      <c r="AS612" s="45">
        <f>IFERROR(AR612/AO600,"-")</f>
        <v>6.0513258176584945E-3</v>
      </c>
      <c r="AT612" s="46">
        <f t="shared" si="268"/>
        <v>210</v>
      </c>
      <c r="AU612" s="45">
        <f>IFERROR(AT612/AP600,"-")</f>
        <v>0.10568696527428284</v>
      </c>
      <c r="AV612" s="187">
        <f t="shared" si="273"/>
        <v>40042.276190476194</v>
      </c>
      <c r="AW612" s="199">
        <f t="shared" si="285"/>
        <v>1.3824884792626729E-2</v>
      </c>
      <c r="AX612" s="217"/>
      <c r="BE612" s="277"/>
      <c r="BG612" s="142"/>
      <c r="BH612" s="264"/>
    </row>
    <row r="613" spans="2:60" s="20" customFormat="1">
      <c r="B613" s="381"/>
      <c r="C613" s="383"/>
      <c r="D613" s="383"/>
      <c r="E613" s="371"/>
      <c r="F613" s="371"/>
      <c r="G613" s="228" t="s">
        <v>161</v>
      </c>
      <c r="H613" s="46">
        <v>13053909</v>
      </c>
      <c r="I613" s="45">
        <f>IFERROR(H613/E600,"-")</f>
        <v>1.3120167288022917E-2</v>
      </c>
      <c r="J613" s="46">
        <v>216</v>
      </c>
      <c r="K613" s="45">
        <f>IFERROR(J613/F600,"-")</f>
        <v>0.14754098360655737</v>
      </c>
      <c r="L613" s="187">
        <f t="shared" si="269"/>
        <v>60434.763888888891</v>
      </c>
      <c r="M613" s="199">
        <f t="shared" si="281"/>
        <v>1.4219881500987491E-2</v>
      </c>
      <c r="N613" s="371"/>
      <c r="O613" s="371"/>
      <c r="P613" s="228" t="s">
        <v>161</v>
      </c>
      <c r="Q613" s="46">
        <v>2502871</v>
      </c>
      <c r="R613" s="45">
        <f>IFERROR(Q613/N600,"-")</f>
        <v>2.116627000064018E-2</v>
      </c>
      <c r="S613" s="46">
        <v>32</v>
      </c>
      <c r="T613" s="45">
        <f>IFERROR(S613/O600,"-")</f>
        <v>0.15311004784688995</v>
      </c>
      <c r="U613" s="187">
        <f t="shared" si="270"/>
        <v>78214.71875</v>
      </c>
      <c r="V613" s="199">
        <f t="shared" si="282"/>
        <v>2.106649111257406E-3</v>
      </c>
      <c r="W613" s="371"/>
      <c r="X613" s="371"/>
      <c r="Y613" s="228" t="s">
        <v>161</v>
      </c>
      <c r="Z613" s="46">
        <v>622677</v>
      </c>
      <c r="AA613" s="45">
        <f>IFERROR(Z613/W600,"-")</f>
        <v>6.5168847658764271E-3</v>
      </c>
      <c r="AB613" s="46">
        <v>22</v>
      </c>
      <c r="AC613" s="45">
        <f>IFERROR(AB613/X600,"-")</f>
        <v>0.17741935483870969</v>
      </c>
      <c r="AD613" s="187">
        <f t="shared" si="271"/>
        <v>28303.5</v>
      </c>
      <c r="AE613" s="199">
        <f t="shared" si="283"/>
        <v>1.4483212639894668E-3</v>
      </c>
      <c r="AF613" s="371"/>
      <c r="AG613" s="371"/>
      <c r="AH613" s="228" t="s">
        <v>161</v>
      </c>
      <c r="AI613" s="46">
        <v>2364866</v>
      </c>
      <c r="AJ613" s="45">
        <f>IFERROR(AI613/AF600,"-")</f>
        <v>1.3076652936969781E-2</v>
      </c>
      <c r="AK613" s="46">
        <v>41</v>
      </c>
      <c r="AL613" s="45">
        <f>IFERROR(AK613/AG600,"-")</f>
        <v>0.21578947368421053</v>
      </c>
      <c r="AM613" s="187">
        <f t="shared" si="272"/>
        <v>57679.658536585368</v>
      </c>
      <c r="AN613" s="199">
        <f t="shared" si="284"/>
        <v>2.6991441737985516E-3</v>
      </c>
      <c r="AO613" s="371"/>
      <c r="AP613" s="401"/>
      <c r="AQ613" s="228" t="s">
        <v>161</v>
      </c>
      <c r="AR613" s="46">
        <f t="shared" si="280"/>
        <v>18544323</v>
      </c>
      <c r="AS613" s="45">
        <f>IFERROR(AR613/AO600,"-")</f>
        <v>1.334515027342509E-2</v>
      </c>
      <c r="AT613" s="46">
        <f t="shared" si="268"/>
        <v>311</v>
      </c>
      <c r="AU613" s="45">
        <f>IFERROR(AT613/AP600,"-")</f>
        <v>0.15651736285858078</v>
      </c>
      <c r="AV613" s="187">
        <f t="shared" si="273"/>
        <v>59628.048231511253</v>
      </c>
      <c r="AW613" s="199">
        <f t="shared" si="285"/>
        <v>2.0473996050032917E-2</v>
      </c>
      <c r="AX613" s="217"/>
      <c r="BE613" s="277"/>
      <c r="BG613" s="142"/>
      <c r="BH613" s="264"/>
    </row>
    <row r="614" spans="2:60" s="20" customFormat="1">
      <c r="B614" s="381"/>
      <c r="C614" s="383"/>
      <c r="D614" s="383"/>
      <c r="E614" s="371"/>
      <c r="F614" s="371"/>
      <c r="G614" s="228" t="s">
        <v>162</v>
      </c>
      <c r="H614" s="46">
        <v>4067200</v>
      </c>
      <c r="I614" s="45">
        <f>IFERROR(H614/E600,"-")</f>
        <v>4.0878440621768403E-3</v>
      </c>
      <c r="J614" s="46">
        <v>80</v>
      </c>
      <c r="K614" s="45">
        <f>IFERROR(J614/F600,"-")</f>
        <v>5.4644808743169397E-2</v>
      </c>
      <c r="L614" s="187">
        <f t="shared" si="269"/>
        <v>50840</v>
      </c>
      <c r="M614" s="199">
        <f t="shared" si="281"/>
        <v>5.2666227781435152E-3</v>
      </c>
      <c r="N614" s="371"/>
      <c r="O614" s="371"/>
      <c r="P614" s="228" t="s">
        <v>162</v>
      </c>
      <c r="Q614" s="46">
        <v>198454</v>
      </c>
      <c r="R614" s="45">
        <f>IFERROR(Q614/N600,"-")</f>
        <v>1.678285036147307E-3</v>
      </c>
      <c r="S614" s="46">
        <v>9</v>
      </c>
      <c r="T614" s="45">
        <f>IFERROR(S614/O600,"-")</f>
        <v>4.3062200956937802E-2</v>
      </c>
      <c r="U614" s="187">
        <f t="shared" si="270"/>
        <v>22050.444444444445</v>
      </c>
      <c r="V614" s="199">
        <f t="shared" si="282"/>
        <v>5.9249506254114551E-4</v>
      </c>
      <c r="W614" s="371"/>
      <c r="X614" s="371"/>
      <c r="Y614" s="228" t="s">
        <v>162</v>
      </c>
      <c r="Z614" s="46">
        <v>703458</v>
      </c>
      <c r="AA614" s="45">
        <f>IFERROR(Z614/W600,"-")</f>
        <v>7.3623318729195072E-3</v>
      </c>
      <c r="AB614" s="46">
        <v>13</v>
      </c>
      <c r="AC614" s="45">
        <f>IFERROR(AB614/X600,"-")</f>
        <v>0.10483870967741936</v>
      </c>
      <c r="AD614" s="187">
        <f t="shared" si="271"/>
        <v>54112.153846153844</v>
      </c>
      <c r="AE614" s="199">
        <f t="shared" si="283"/>
        <v>8.5582620144832131E-4</v>
      </c>
      <c r="AF614" s="371"/>
      <c r="AG614" s="371"/>
      <c r="AH614" s="228" t="s">
        <v>162</v>
      </c>
      <c r="AI614" s="46">
        <v>543659</v>
      </c>
      <c r="AJ614" s="45">
        <f>IFERROR(AI614/AF600,"-")</f>
        <v>3.0061914962877618E-3</v>
      </c>
      <c r="AK614" s="46">
        <v>20</v>
      </c>
      <c r="AL614" s="45">
        <f>IFERROR(AK614/AG600,"-")</f>
        <v>0.10526315789473684</v>
      </c>
      <c r="AM614" s="187">
        <f t="shared" si="272"/>
        <v>27182.95</v>
      </c>
      <c r="AN614" s="199">
        <f t="shared" si="284"/>
        <v>1.3166556945358788E-3</v>
      </c>
      <c r="AO614" s="371"/>
      <c r="AP614" s="401"/>
      <c r="AQ614" s="228" t="s">
        <v>162</v>
      </c>
      <c r="AR614" s="46">
        <f t="shared" si="280"/>
        <v>5512771</v>
      </c>
      <c r="AS614" s="45">
        <f>IFERROR(AR614/AO600,"-")</f>
        <v>3.9671848585672229E-3</v>
      </c>
      <c r="AT614" s="46">
        <f t="shared" si="268"/>
        <v>122</v>
      </c>
      <c r="AU614" s="45">
        <f>IFERROR(AT614/AP600,"-")</f>
        <v>6.139909411172622E-2</v>
      </c>
      <c r="AV614" s="187">
        <f t="shared" si="273"/>
        <v>45186.647540983606</v>
      </c>
      <c r="AW614" s="199">
        <f t="shared" si="285"/>
        <v>8.0315997366688617E-3</v>
      </c>
      <c r="AX614" s="217"/>
      <c r="BE614" s="277"/>
      <c r="BG614" s="142"/>
      <c r="BH614" s="264"/>
    </row>
    <row r="615" spans="2:60" s="20" customFormat="1">
      <c r="B615" s="381"/>
      <c r="C615" s="383"/>
      <c r="D615" s="383"/>
      <c r="E615" s="371"/>
      <c r="F615" s="371"/>
      <c r="G615" s="229" t="s">
        <v>163</v>
      </c>
      <c r="H615" s="48">
        <v>1108734</v>
      </c>
      <c r="I615" s="47">
        <f>IFERROR(H615/E600,"-")</f>
        <v>1.1143616489067605E-3</v>
      </c>
      <c r="J615" s="48">
        <v>100</v>
      </c>
      <c r="K615" s="47">
        <f>IFERROR(J615/F600,"-")</f>
        <v>6.8306010928961755E-2</v>
      </c>
      <c r="L615" s="188">
        <f t="shared" si="269"/>
        <v>11087.34</v>
      </c>
      <c r="M615" s="200">
        <f t="shared" si="281"/>
        <v>6.5832784726793945E-3</v>
      </c>
      <c r="N615" s="371"/>
      <c r="O615" s="371"/>
      <c r="P615" s="229" t="s">
        <v>163</v>
      </c>
      <c r="Q615" s="48">
        <v>232431</v>
      </c>
      <c r="R615" s="47">
        <f>IFERROR(Q615/N600,"-")</f>
        <v>1.965621601160746E-3</v>
      </c>
      <c r="S615" s="48">
        <v>21</v>
      </c>
      <c r="T615" s="47">
        <f>IFERROR(S615/O600,"-")</f>
        <v>0.10047846889952153</v>
      </c>
      <c r="U615" s="188">
        <f t="shared" si="270"/>
        <v>11068.142857142857</v>
      </c>
      <c r="V615" s="200">
        <f t="shared" si="282"/>
        <v>1.3824884792626728E-3</v>
      </c>
      <c r="W615" s="371"/>
      <c r="X615" s="371"/>
      <c r="Y615" s="229" t="s">
        <v>163</v>
      </c>
      <c r="Z615" s="48">
        <v>54332</v>
      </c>
      <c r="AA615" s="47">
        <f>IFERROR(Z615/W600,"-")</f>
        <v>5.6863411222768476E-4</v>
      </c>
      <c r="AB615" s="48">
        <v>9</v>
      </c>
      <c r="AC615" s="47">
        <f>IFERROR(AB615/X600,"-")</f>
        <v>7.2580645161290328E-2</v>
      </c>
      <c r="AD615" s="188">
        <f t="shared" si="271"/>
        <v>6036.8888888888887</v>
      </c>
      <c r="AE615" s="200">
        <f t="shared" si="283"/>
        <v>5.9249506254114551E-4</v>
      </c>
      <c r="AF615" s="371"/>
      <c r="AG615" s="371"/>
      <c r="AH615" s="229" t="s">
        <v>163</v>
      </c>
      <c r="AI615" s="48">
        <v>188637</v>
      </c>
      <c r="AJ615" s="47">
        <f>IFERROR(AI615/AF600,"-")</f>
        <v>1.0430783731810464E-3</v>
      </c>
      <c r="AK615" s="48">
        <v>21</v>
      </c>
      <c r="AL615" s="47">
        <f>IFERROR(AK615/AG600,"-")</f>
        <v>0.11052631578947368</v>
      </c>
      <c r="AM615" s="188">
        <f t="shared" si="272"/>
        <v>8982.7142857142862</v>
      </c>
      <c r="AN615" s="200">
        <f t="shared" si="284"/>
        <v>1.3824884792626728E-3</v>
      </c>
      <c r="AO615" s="371"/>
      <c r="AP615" s="401"/>
      <c r="AQ615" s="229" t="s">
        <v>163</v>
      </c>
      <c r="AR615" s="48">
        <f t="shared" si="280"/>
        <v>1584134</v>
      </c>
      <c r="AS615" s="47">
        <f>IFERROR(AR615/AO600,"-")</f>
        <v>1.1399988170634205E-3</v>
      </c>
      <c r="AT615" s="48">
        <f t="shared" si="268"/>
        <v>151</v>
      </c>
      <c r="AU615" s="47">
        <f>IFERROR(AT615/AP600,"-")</f>
        <v>7.5993960744841466E-2</v>
      </c>
      <c r="AV615" s="188">
        <f t="shared" si="273"/>
        <v>10490.953642384105</v>
      </c>
      <c r="AW615" s="200">
        <f t="shared" si="285"/>
        <v>9.9407504937458861E-3</v>
      </c>
      <c r="AX615" s="217"/>
      <c r="BE615" s="277"/>
      <c r="BG615" s="142"/>
      <c r="BH615" s="264"/>
    </row>
    <row r="616" spans="2:60" s="20" customFormat="1">
      <c r="B616" s="381"/>
      <c r="C616" s="384"/>
      <c r="D616" s="384"/>
      <c r="E616" s="372"/>
      <c r="F616" s="372"/>
      <c r="G616" s="230" t="s">
        <v>86</v>
      </c>
      <c r="H616" s="49">
        <f>SUM(H600:H615)</f>
        <v>166090178</v>
      </c>
      <c r="I616" s="47">
        <f>IFERROR(H616/E600,"-")</f>
        <v>0.16693320906844866</v>
      </c>
      <c r="J616" s="48">
        <v>1123</v>
      </c>
      <c r="K616" s="47">
        <f>IFERROR(J616/F600,"-")</f>
        <v>0.76707650273224048</v>
      </c>
      <c r="L616" s="188">
        <f t="shared" si="269"/>
        <v>147898.6447016919</v>
      </c>
      <c r="M616" s="201">
        <f t="shared" si="281"/>
        <v>7.39302172481896E-2</v>
      </c>
      <c r="N616" s="372"/>
      <c r="O616" s="372"/>
      <c r="P616" s="230" t="s">
        <v>86</v>
      </c>
      <c r="Q616" s="49">
        <f>SUM(Q600:Q615)</f>
        <v>19546331</v>
      </c>
      <c r="R616" s="47">
        <f>IFERROR(Q616/N600,"-")</f>
        <v>0.16529933802736263</v>
      </c>
      <c r="S616" s="48">
        <v>176</v>
      </c>
      <c r="T616" s="47">
        <f>IFERROR(S616/O600,"-")</f>
        <v>0.84210526315789469</v>
      </c>
      <c r="U616" s="188">
        <f t="shared" si="270"/>
        <v>111058.69886363637</v>
      </c>
      <c r="V616" s="201">
        <f t="shared" si="282"/>
        <v>1.1586570111915735E-2</v>
      </c>
      <c r="W616" s="372"/>
      <c r="X616" s="372"/>
      <c r="Y616" s="230" t="s">
        <v>86</v>
      </c>
      <c r="Z616" s="49">
        <f>SUM(Z600:Z615)</f>
        <v>25347972</v>
      </c>
      <c r="AA616" s="47">
        <f>IFERROR(Z616/W600,"-")</f>
        <v>0.26528972898093589</v>
      </c>
      <c r="AB616" s="48">
        <v>109</v>
      </c>
      <c r="AC616" s="47">
        <f>IFERROR(AB616/X600,"-")</f>
        <v>0.87903225806451613</v>
      </c>
      <c r="AD616" s="188">
        <f t="shared" si="271"/>
        <v>232550.20183486238</v>
      </c>
      <c r="AE616" s="201">
        <f t="shared" si="283"/>
        <v>7.1757735352205396E-3</v>
      </c>
      <c r="AF616" s="372"/>
      <c r="AG616" s="372"/>
      <c r="AH616" s="230" t="s">
        <v>86</v>
      </c>
      <c r="AI616" s="49">
        <f>SUM(AI600:AI615)</f>
        <v>35376126</v>
      </c>
      <c r="AJ616" s="47">
        <f>IFERROR(AI616/AF600,"-")</f>
        <v>0.19561417938966227</v>
      </c>
      <c r="AK616" s="48">
        <v>172</v>
      </c>
      <c r="AL616" s="47">
        <f>IFERROR(AK616/AG600,"-")</f>
        <v>0.90526315789473688</v>
      </c>
      <c r="AM616" s="188">
        <f t="shared" si="272"/>
        <v>205675.15116279069</v>
      </c>
      <c r="AN616" s="201">
        <f t="shared" si="284"/>
        <v>1.1323238973008559E-2</v>
      </c>
      <c r="AO616" s="372"/>
      <c r="AP616" s="402"/>
      <c r="AQ616" s="230" t="s">
        <v>86</v>
      </c>
      <c r="AR616" s="49">
        <f>SUM(AR600:AR615)</f>
        <v>246360607</v>
      </c>
      <c r="AS616" s="47">
        <f>IFERROR(AR616/AO600,"-")</f>
        <v>0.17728980032688285</v>
      </c>
      <c r="AT616" s="48">
        <f t="shared" si="268"/>
        <v>1580</v>
      </c>
      <c r="AU616" s="47">
        <f>IFERROR(AT616/AP600,"-")</f>
        <v>0.79516859587317568</v>
      </c>
      <c r="AV616" s="188">
        <f t="shared" si="273"/>
        <v>155924.43481012658</v>
      </c>
      <c r="AW616" s="201">
        <f t="shared" si="285"/>
        <v>0.10401579986833442</v>
      </c>
      <c r="AX616" s="217"/>
      <c r="BE616" s="277"/>
      <c r="BG616" s="142"/>
      <c r="BH616" s="264"/>
    </row>
    <row r="617" spans="2:60" s="20" customFormat="1">
      <c r="B617" s="381">
        <v>37</v>
      </c>
      <c r="C617" s="382" t="s">
        <v>3</v>
      </c>
      <c r="D617" s="385">
        <f>BA41</f>
        <v>45981</v>
      </c>
      <c r="E617" s="380">
        <v>3211145380</v>
      </c>
      <c r="F617" s="380">
        <v>5657</v>
      </c>
      <c r="G617" s="226" t="s">
        <v>149</v>
      </c>
      <c r="H617" s="44">
        <v>69846855</v>
      </c>
      <c r="I617" s="43">
        <f>IFERROR(H617/E617,"-")</f>
        <v>2.1751383613780824E-2</v>
      </c>
      <c r="J617" s="44">
        <v>822</v>
      </c>
      <c r="K617" s="43">
        <f>IFERROR(J617/F617,"-")</f>
        <v>0.14530669966413293</v>
      </c>
      <c r="L617" s="186">
        <f t="shared" si="269"/>
        <v>84971.843065693436</v>
      </c>
      <c r="M617" s="198">
        <f>IFERROR(J617/$BA$41,0)</f>
        <v>1.7876949174659099E-2</v>
      </c>
      <c r="N617" s="380">
        <v>521823340</v>
      </c>
      <c r="O617" s="380">
        <v>752</v>
      </c>
      <c r="P617" s="226" t="s">
        <v>149</v>
      </c>
      <c r="Q617" s="44">
        <v>12545323</v>
      </c>
      <c r="R617" s="43">
        <f>IFERROR(Q617/N617,"-")</f>
        <v>2.4041322107209693E-2</v>
      </c>
      <c r="S617" s="44">
        <v>125</v>
      </c>
      <c r="T617" s="43">
        <f>IFERROR(S617/O617,"-")</f>
        <v>0.16622340425531915</v>
      </c>
      <c r="U617" s="186">
        <f t="shared" si="270"/>
        <v>100362.584</v>
      </c>
      <c r="V617" s="198">
        <f>IFERROR(S617/$BA$41,0)</f>
        <v>2.7185141688958483E-3</v>
      </c>
      <c r="W617" s="380">
        <v>302014320</v>
      </c>
      <c r="X617" s="380">
        <v>446</v>
      </c>
      <c r="Y617" s="226" t="s">
        <v>149</v>
      </c>
      <c r="Z617" s="44">
        <v>3595480</v>
      </c>
      <c r="AA617" s="43">
        <f>IFERROR(Z617/W617,"-")</f>
        <v>1.1904998411995828E-2</v>
      </c>
      <c r="AB617" s="44">
        <v>82</v>
      </c>
      <c r="AC617" s="43">
        <f>IFERROR(AB617/X617,"-")</f>
        <v>0.18385650224215247</v>
      </c>
      <c r="AD617" s="186">
        <f t="shared" si="271"/>
        <v>43847.317073170729</v>
      </c>
      <c r="AE617" s="198">
        <f>IFERROR(AB617/$BA$41,0)</f>
        <v>1.7833452947956766E-3</v>
      </c>
      <c r="AF617" s="380">
        <v>676758920</v>
      </c>
      <c r="AG617" s="380">
        <v>832</v>
      </c>
      <c r="AH617" s="226" t="s">
        <v>149</v>
      </c>
      <c r="AI617" s="44">
        <v>9314539</v>
      </c>
      <c r="AJ617" s="43">
        <f>IFERROR(AI617/AF617,"-")</f>
        <v>1.3763452131521222E-2</v>
      </c>
      <c r="AK617" s="44">
        <v>185</v>
      </c>
      <c r="AL617" s="43">
        <f>IFERROR(AK617/AG617,"-")</f>
        <v>0.22235576923076922</v>
      </c>
      <c r="AM617" s="186">
        <f t="shared" si="272"/>
        <v>50348.859459459462</v>
      </c>
      <c r="AN617" s="198">
        <f>IFERROR(AK617/$BA$41,0)</f>
        <v>4.0234009699658558E-3</v>
      </c>
      <c r="AO617" s="380">
        <f>SUM(E617,N617,W617,AF617)</f>
        <v>4711741960</v>
      </c>
      <c r="AP617" s="400">
        <f>SUM(F617,O617,X617,AG617)</f>
        <v>7687</v>
      </c>
      <c r="AQ617" s="226" t="s">
        <v>149</v>
      </c>
      <c r="AR617" s="44">
        <f t="shared" ref="AR617:AR632" si="286">SUM(H617,Q617,Z617,AI617)</f>
        <v>95302197</v>
      </c>
      <c r="AS617" s="43">
        <f>IFERROR(AR617/AO617,"-")</f>
        <v>2.0226531463110937E-2</v>
      </c>
      <c r="AT617" s="44">
        <f t="shared" si="268"/>
        <v>1214</v>
      </c>
      <c r="AU617" s="43">
        <f>IFERROR(AT617/AP617,"-")</f>
        <v>0.1579289709899831</v>
      </c>
      <c r="AV617" s="186">
        <f t="shared" si="273"/>
        <v>78502.633443163097</v>
      </c>
      <c r="AW617" s="198">
        <f>IFERROR(AT617/$BA$41,0)</f>
        <v>2.640220960831648E-2</v>
      </c>
      <c r="AX617" s="217"/>
      <c r="BE617" s="277"/>
      <c r="BG617" s="142"/>
      <c r="BH617" s="264"/>
    </row>
    <row r="618" spans="2:60" s="20" customFormat="1">
      <c r="B618" s="381"/>
      <c r="C618" s="383"/>
      <c r="D618" s="383"/>
      <c r="E618" s="371"/>
      <c r="F618" s="371"/>
      <c r="G618" s="227" t="s">
        <v>150</v>
      </c>
      <c r="H618" s="46">
        <v>98251065</v>
      </c>
      <c r="I618" s="45">
        <f>IFERROR(H618/E617,"-")</f>
        <v>3.0596890944875253E-2</v>
      </c>
      <c r="J618" s="46">
        <v>1274</v>
      </c>
      <c r="K618" s="45">
        <f>IFERROR(J618/F617,"-")</f>
        <v>0.22520770726533498</v>
      </c>
      <c r="L618" s="187">
        <f t="shared" si="269"/>
        <v>77120.145211930925</v>
      </c>
      <c r="M618" s="199">
        <f t="shared" ref="M618:M633" si="287">IFERROR(J618/$BA$41,0)</f>
        <v>2.7707096409386487E-2</v>
      </c>
      <c r="N618" s="371"/>
      <c r="O618" s="371"/>
      <c r="P618" s="227" t="s">
        <v>150</v>
      </c>
      <c r="Q618" s="46">
        <v>9400534</v>
      </c>
      <c r="R618" s="45">
        <f>IFERROR(Q618/N617,"-")</f>
        <v>1.801478255073834E-2</v>
      </c>
      <c r="S618" s="46">
        <v>197</v>
      </c>
      <c r="T618" s="45">
        <f>IFERROR(S618/O617,"-")</f>
        <v>0.26196808510638298</v>
      </c>
      <c r="U618" s="187">
        <f t="shared" si="270"/>
        <v>47718.446700507615</v>
      </c>
      <c r="V618" s="199">
        <f t="shared" ref="V618:V633" si="288">IFERROR(S618/$BA$41,0)</f>
        <v>4.2843783301798567E-3</v>
      </c>
      <c r="W618" s="371"/>
      <c r="X618" s="371"/>
      <c r="Y618" s="227" t="s">
        <v>150</v>
      </c>
      <c r="Z618" s="46">
        <v>8949037</v>
      </c>
      <c r="AA618" s="45">
        <f>IFERROR(Z618/W617,"-")</f>
        <v>2.9631167820121908E-2</v>
      </c>
      <c r="AB618" s="46">
        <v>110</v>
      </c>
      <c r="AC618" s="45">
        <f>IFERROR(AB618/X617,"-")</f>
        <v>0.24663677130044842</v>
      </c>
      <c r="AD618" s="187">
        <f t="shared" si="271"/>
        <v>81354.881818181821</v>
      </c>
      <c r="AE618" s="199">
        <f t="shared" ref="AE618:AE633" si="289">IFERROR(AB618/$BA$41,0)</f>
        <v>2.3922924686283465E-3</v>
      </c>
      <c r="AF618" s="371"/>
      <c r="AG618" s="371"/>
      <c r="AH618" s="227" t="s">
        <v>150</v>
      </c>
      <c r="AI618" s="46">
        <v>16662689</v>
      </c>
      <c r="AJ618" s="45">
        <f>IFERROR(AI618/AF617,"-")</f>
        <v>2.4621306801541676E-2</v>
      </c>
      <c r="AK618" s="46">
        <v>256</v>
      </c>
      <c r="AL618" s="45">
        <f>IFERROR(AK618/AG617,"-")</f>
        <v>0.30769230769230771</v>
      </c>
      <c r="AM618" s="187">
        <f t="shared" si="272"/>
        <v>65088.62890625</v>
      </c>
      <c r="AN618" s="199">
        <f t="shared" ref="AN618:AN633" si="290">IFERROR(AK618/$BA$41,0)</f>
        <v>5.5675170178986974E-3</v>
      </c>
      <c r="AO618" s="371"/>
      <c r="AP618" s="401"/>
      <c r="AQ618" s="227" t="s">
        <v>150</v>
      </c>
      <c r="AR618" s="46">
        <f t="shared" si="286"/>
        <v>133263325</v>
      </c>
      <c r="AS618" s="45">
        <f>IFERROR(AR618/AO617,"-")</f>
        <v>2.8283239220511132E-2</v>
      </c>
      <c r="AT618" s="46">
        <f t="shared" si="268"/>
        <v>1837</v>
      </c>
      <c r="AU618" s="45">
        <f>IFERROR(AT618/AP617,"-")</f>
        <v>0.2389748926759464</v>
      </c>
      <c r="AV618" s="187">
        <f t="shared" si="273"/>
        <v>72543.998366902553</v>
      </c>
      <c r="AW618" s="199">
        <f t="shared" ref="AW618:AW633" si="291">IFERROR(AT618/$BA$41,0)</f>
        <v>3.9951284226093384E-2</v>
      </c>
      <c r="AX618" s="217"/>
      <c r="BE618" s="277"/>
      <c r="BG618" s="142"/>
      <c r="BH618" s="264"/>
    </row>
    <row r="619" spans="2:60" s="20" customFormat="1">
      <c r="B619" s="381"/>
      <c r="C619" s="383"/>
      <c r="D619" s="383"/>
      <c r="E619" s="371"/>
      <c r="F619" s="371"/>
      <c r="G619" s="228" t="s">
        <v>151</v>
      </c>
      <c r="H619" s="46">
        <v>64572115</v>
      </c>
      <c r="I619" s="45">
        <f>IFERROR(H619/E617,"-")</f>
        <v>2.0108748548781058E-2</v>
      </c>
      <c r="J619" s="46">
        <v>1626</v>
      </c>
      <c r="K619" s="45">
        <f>IFERROR(J619/F617,"-")</f>
        <v>0.28743150079547464</v>
      </c>
      <c r="L619" s="187">
        <f t="shared" si="269"/>
        <v>39712.247847478473</v>
      </c>
      <c r="M619" s="199">
        <f t="shared" si="287"/>
        <v>3.5362432308997195E-2</v>
      </c>
      <c r="N619" s="371"/>
      <c r="O619" s="371"/>
      <c r="P619" s="228" t="s">
        <v>151</v>
      </c>
      <c r="Q619" s="46">
        <v>9926581</v>
      </c>
      <c r="R619" s="45">
        <f>IFERROR(Q619/N617,"-")</f>
        <v>1.9022876592679813E-2</v>
      </c>
      <c r="S619" s="46">
        <v>243</v>
      </c>
      <c r="T619" s="45">
        <f>IFERROR(S619/O617,"-")</f>
        <v>0.32313829787234044</v>
      </c>
      <c r="U619" s="187">
        <f t="shared" si="270"/>
        <v>40850.127572016463</v>
      </c>
      <c r="V619" s="199">
        <f t="shared" si="288"/>
        <v>5.2847915443335293E-3</v>
      </c>
      <c r="W619" s="371"/>
      <c r="X619" s="371"/>
      <c r="Y619" s="228" t="s">
        <v>151</v>
      </c>
      <c r="Z619" s="46">
        <v>9300215</v>
      </c>
      <c r="AA619" s="45">
        <f>IFERROR(Z619/W617,"-")</f>
        <v>3.07939537436503E-2</v>
      </c>
      <c r="AB619" s="46">
        <v>173</v>
      </c>
      <c r="AC619" s="45">
        <f>IFERROR(AB619/X617,"-")</f>
        <v>0.38789237668161436</v>
      </c>
      <c r="AD619" s="187">
        <f t="shared" si="271"/>
        <v>53758.468208092483</v>
      </c>
      <c r="AE619" s="199">
        <f t="shared" si="289"/>
        <v>3.762423609751854E-3</v>
      </c>
      <c r="AF619" s="371"/>
      <c r="AG619" s="371"/>
      <c r="AH619" s="228" t="s">
        <v>151</v>
      </c>
      <c r="AI619" s="46">
        <v>14567924</v>
      </c>
      <c r="AJ619" s="45">
        <f>IFERROR(AI619/AF617,"-")</f>
        <v>2.1526016975143822E-2</v>
      </c>
      <c r="AK619" s="46">
        <v>274</v>
      </c>
      <c r="AL619" s="45">
        <f>IFERROR(AK619/AG617,"-")</f>
        <v>0.32932692307692307</v>
      </c>
      <c r="AM619" s="187">
        <f t="shared" si="272"/>
        <v>53167.605839416057</v>
      </c>
      <c r="AN619" s="199">
        <f t="shared" si="290"/>
        <v>5.9589830582196992E-3</v>
      </c>
      <c r="AO619" s="371"/>
      <c r="AP619" s="401"/>
      <c r="AQ619" s="228" t="s">
        <v>151</v>
      </c>
      <c r="AR619" s="46">
        <f t="shared" si="286"/>
        <v>98366835</v>
      </c>
      <c r="AS619" s="45">
        <f>IFERROR(AR619/AO617,"-")</f>
        <v>2.087695714983509E-2</v>
      </c>
      <c r="AT619" s="46">
        <f t="shared" si="268"/>
        <v>2316</v>
      </c>
      <c r="AU619" s="45">
        <f>IFERROR(AT619/AP617,"-")</f>
        <v>0.3012878886431638</v>
      </c>
      <c r="AV619" s="187">
        <f t="shared" si="273"/>
        <v>42472.726683937821</v>
      </c>
      <c r="AW619" s="199">
        <f t="shared" si="291"/>
        <v>5.0368630521302277E-2</v>
      </c>
      <c r="AX619" s="217"/>
      <c r="BE619" s="277"/>
      <c r="BG619" s="142"/>
      <c r="BH619" s="264"/>
    </row>
    <row r="620" spans="2:60" s="20" customFormat="1">
      <c r="B620" s="381"/>
      <c r="C620" s="383"/>
      <c r="D620" s="383"/>
      <c r="E620" s="371"/>
      <c r="F620" s="371"/>
      <c r="G620" s="228" t="s">
        <v>152</v>
      </c>
      <c r="H620" s="46">
        <v>9911655</v>
      </c>
      <c r="I620" s="45">
        <f>IFERROR(H620/E617,"-")</f>
        <v>3.0866416269200495E-3</v>
      </c>
      <c r="J620" s="46">
        <v>253</v>
      </c>
      <c r="K620" s="45">
        <f>IFERROR(J620/F617,"-")</f>
        <v>4.4723351599787874E-2</v>
      </c>
      <c r="L620" s="187">
        <f t="shared" si="269"/>
        <v>39176.501976284584</v>
      </c>
      <c r="M620" s="199">
        <f t="shared" si="287"/>
        <v>5.5022726778451965E-3</v>
      </c>
      <c r="N620" s="371"/>
      <c r="O620" s="371"/>
      <c r="P620" s="228" t="s">
        <v>152</v>
      </c>
      <c r="Q620" s="46">
        <v>490743</v>
      </c>
      <c r="R620" s="45">
        <f>IFERROR(Q620/N617,"-")</f>
        <v>9.4043896158420206E-4</v>
      </c>
      <c r="S620" s="46">
        <v>35</v>
      </c>
      <c r="T620" s="45">
        <f>IFERROR(S620/O617,"-")</f>
        <v>4.6542553191489359E-2</v>
      </c>
      <c r="U620" s="187">
        <f t="shared" si="270"/>
        <v>14021.228571428572</v>
      </c>
      <c r="V620" s="199">
        <f t="shared" si="288"/>
        <v>7.6118396729083751E-4</v>
      </c>
      <c r="W620" s="371"/>
      <c r="X620" s="371"/>
      <c r="Y620" s="228" t="s">
        <v>152</v>
      </c>
      <c r="Z620" s="46">
        <v>297993</v>
      </c>
      <c r="AA620" s="45">
        <f>IFERROR(Z620/W617,"-")</f>
        <v>9.8668500222108676E-4</v>
      </c>
      <c r="AB620" s="46">
        <v>22</v>
      </c>
      <c r="AC620" s="45">
        <f>IFERROR(AB620/X617,"-")</f>
        <v>4.9327354260089683E-2</v>
      </c>
      <c r="AD620" s="187">
        <f t="shared" si="271"/>
        <v>13545.136363636364</v>
      </c>
      <c r="AE620" s="199">
        <f t="shared" si="289"/>
        <v>4.7845849372566931E-4</v>
      </c>
      <c r="AF620" s="371"/>
      <c r="AG620" s="371"/>
      <c r="AH620" s="228" t="s">
        <v>152</v>
      </c>
      <c r="AI620" s="46">
        <v>1480930</v>
      </c>
      <c r="AJ620" s="45">
        <f>IFERROR(AI620/AF617,"-")</f>
        <v>2.1882681649766805E-3</v>
      </c>
      <c r="AK620" s="46">
        <v>53</v>
      </c>
      <c r="AL620" s="45">
        <f>IFERROR(AK620/AG617,"-")</f>
        <v>6.3701923076923073E-2</v>
      </c>
      <c r="AM620" s="187">
        <f t="shared" si="272"/>
        <v>27942.075471698114</v>
      </c>
      <c r="AN620" s="199">
        <f t="shared" si="290"/>
        <v>1.1526500076118396E-3</v>
      </c>
      <c r="AO620" s="371"/>
      <c r="AP620" s="401"/>
      <c r="AQ620" s="228" t="s">
        <v>152</v>
      </c>
      <c r="AR620" s="46">
        <f t="shared" si="286"/>
        <v>12181321</v>
      </c>
      <c r="AS620" s="45">
        <f>IFERROR(AR620/AO617,"-")</f>
        <v>2.5853115691420419E-3</v>
      </c>
      <c r="AT620" s="46">
        <f t="shared" si="268"/>
        <v>363</v>
      </c>
      <c r="AU620" s="45">
        <f>IFERROR(AT620/AP617,"-")</f>
        <v>4.7222583582672041E-2</v>
      </c>
      <c r="AV620" s="187">
        <f t="shared" si="273"/>
        <v>33557.35812672176</v>
      </c>
      <c r="AW620" s="199">
        <f t="shared" si="291"/>
        <v>7.8945651464735426E-3</v>
      </c>
      <c r="AX620" s="217"/>
      <c r="BE620" s="277"/>
      <c r="BG620" s="142"/>
      <c r="BH620" s="264"/>
    </row>
    <row r="621" spans="2:60" s="20" customFormat="1">
      <c r="B621" s="381"/>
      <c r="C621" s="383"/>
      <c r="D621" s="383"/>
      <c r="E621" s="371"/>
      <c r="F621" s="371"/>
      <c r="G621" s="228" t="s">
        <v>153</v>
      </c>
      <c r="H621" s="46">
        <v>70080572</v>
      </c>
      <c r="I621" s="45">
        <f>IFERROR(H621/E617,"-")</f>
        <v>2.1824166677872431E-2</v>
      </c>
      <c r="J621" s="46">
        <v>1834</v>
      </c>
      <c r="K621" s="45">
        <f>IFERROR(J621/F617,"-")</f>
        <v>0.32420010606328442</v>
      </c>
      <c r="L621" s="187">
        <f t="shared" si="269"/>
        <v>38211.871319520178</v>
      </c>
      <c r="M621" s="199">
        <f t="shared" si="287"/>
        <v>3.9886039886039885E-2</v>
      </c>
      <c r="N621" s="371"/>
      <c r="O621" s="371"/>
      <c r="P621" s="228" t="s">
        <v>153</v>
      </c>
      <c r="Q621" s="46">
        <v>7589974</v>
      </c>
      <c r="R621" s="45">
        <f>IFERROR(Q621/N617,"-")</f>
        <v>1.4545102562871181E-2</v>
      </c>
      <c r="S621" s="46">
        <v>272</v>
      </c>
      <c r="T621" s="45">
        <f>IFERROR(S621/O617,"-")</f>
        <v>0.36170212765957449</v>
      </c>
      <c r="U621" s="187">
        <f t="shared" si="270"/>
        <v>27904.316176470587</v>
      </c>
      <c r="V621" s="199">
        <f t="shared" si="288"/>
        <v>5.9154868315173656E-3</v>
      </c>
      <c r="W621" s="371"/>
      <c r="X621" s="371"/>
      <c r="Y621" s="228" t="s">
        <v>153</v>
      </c>
      <c r="Z621" s="46">
        <v>8880147</v>
      </c>
      <c r="AA621" s="45">
        <f>IFERROR(Z621/W617,"-")</f>
        <v>2.9403066053291779E-2</v>
      </c>
      <c r="AB621" s="46">
        <v>170</v>
      </c>
      <c r="AC621" s="45">
        <f>IFERROR(AB621/X617,"-")</f>
        <v>0.3811659192825112</v>
      </c>
      <c r="AD621" s="187">
        <f t="shared" si="271"/>
        <v>52236.158823529411</v>
      </c>
      <c r="AE621" s="199">
        <f t="shared" si="289"/>
        <v>3.6971792696983536E-3</v>
      </c>
      <c r="AF621" s="371"/>
      <c r="AG621" s="371"/>
      <c r="AH621" s="228" t="s">
        <v>153</v>
      </c>
      <c r="AI621" s="46">
        <v>19528247</v>
      </c>
      <c r="AJ621" s="45">
        <f>IFERROR(AI621/AF617,"-")</f>
        <v>2.8855544305201031E-2</v>
      </c>
      <c r="AK621" s="46">
        <v>344</v>
      </c>
      <c r="AL621" s="45">
        <f>IFERROR(AK621/AG617,"-")</f>
        <v>0.41346153846153844</v>
      </c>
      <c r="AM621" s="187">
        <f t="shared" si="272"/>
        <v>56768.159883720931</v>
      </c>
      <c r="AN621" s="199">
        <f t="shared" si="290"/>
        <v>7.4813509928013744E-3</v>
      </c>
      <c r="AO621" s="371"/>
      <c r="AP621" s="401"/>
      <c r="AQ621" s="228" t="s">
        <v>153</v>
      </c>
      <c r="AR621" s="46">
        <f t="shared" si="286"/>
        <v>106078940</v>
      </c>
      <c r="AS621" s="45">
        <f>IFERROR(AR621/AO617,"-")</f>
        <v>2.2513741393427242E-2</v>
      </c>
      <c r="AT621" s="46">
        <f t="shared" si="268"/>
        <v>2620</v>
      </c>
      <c r="AU621" s="45">
        <f>IFERROR(AT621/AP617,"-")</f>
        <v>0.3408351762716274</v>
      </c>
      <c r="AV621" s="187">
        <f t="shared" si="273"/>
        <v>40488.145038167939</v>
      </c>
      <c r="AW621" s="199">
        <f t="shared" si="291"/>
        <v>5.6980056980056981E-2</v>
      </c>
      <c r="AX621" s="217"/>
      <c r="BE621" s="277"/>
      <c r="BG621" s="142"/>
      <c r="BH621" s="264"/>
    </row>
    <row r="622" spans="2:60" s="20" customFormat="1">
      <c r="B622" s="381"/>
      <c r="C622" s="383"/>
      <c r="D622" s="383"/>
      <c r="E622" s="371"/>
      <c r="F622" s="371"/>
      <c r="G622" s="228" t="s">
        <v>154</v>
      </c>
      <c r="H622" s="46">
        <v>166985730</v>
      </c>
      <c r="I622" s="45">
        <f>IFERROR(H622/E617,"-")</f>
        <v>5.2001921507521406E-2</v>
      </c>
      <c r="J622" s="46">
        <v>2181</v>
      </c>
      <c r="K622" s="45">
        <f>IFERROR(J622/F617,"-")</f>
        <v>0.38554003888987098</v>
      </c>
      <c r="L622" s="187">
        <f t="shared" si="269"/>
        <v>76563.837689133419</v>
      </c>
      <c r="M622" s="199">
        <f t="shared" si="287"/>
        <v>4.7432635218894764E-2</v>
      </c>
      <c r="N622" s="371"/>
      <c r="O622" s="371"/>
      <c r="P622" s="228" t="s">
        <v>154</v>
      </c>
      <c r="Q622" s="46">
        <v>25424784</v>
      </c>
      <c r="R622" s="45">
        <f>IFERROR(Q622/N617,"-")</f>
        <v>4.8722972031109223E-2</v>
      </c>
      <c r="S622" s="46">
        <v>316</v>
      </c>
      <c r="T622" s="45">
        <f>IFERROR(S622/O617,"-")</f>
        <v>0.42021276595744683</v>
      </c>
      <c r="U622" s="187">
        <f t="shared" si="270"/>
        <v>80458.177215189877</v>
      </c>
      <c r="V622" s="199">
        <f t="shared" si="288"/>
        <v>6.8724038189687045E-3</v>
      </c>
      <c r="W622" s="371"/>
      <c r="X622" s="371"/>
      <c r="Y622" s="228" t="s">
        <v>154</v>
      </c>
      <c r="Z622" s="46">
        <v>18916273</v>
      </c>
      <c r="AA622" s="45">
        <f>IFERROR(Z622/W617,"-")</f>
        <v>6.2633695647279247E-2</v>
      </c>
      <c r="AB622" s="46">
        <v>206</v>
      </c>
      <c r="AC622" s="45">
        <f>IFERROR(AB622/X617,"-")</f>
        <v>0.46188340807174888</v>
      </c>
      <c r="AD622" s="187">
        <f t="shared" si="271"/>
        <v>91826.567961165056</v>
      </c>
      <c r="AE622" s="199">
        <f t="shared" si="289"/>
        <v>4.4801113503403576E-3</v>
      </c>
      <c r="AF622" s="371"/>
      <c r="AG622" s="371"/>
      <c r="AH622" s="228" t="s">
        <v>154</v>
      </c>
      <c r="AI622" s="46">
        <v>38049096</v>
      </c>
      <c r="AJ622" s="45">
        <f>IFERROR(AI622/AF617,"-")</f>
        <v>5.622252603630256E-2</v>
      </c>
      <c r="AK622" s="46">
        <v>376</v>
      </c>
      <c r="AL622" s="45">
        <f>IFERROR(AK622/AG617,"-")</f>
        <v>0.45192307692307693</v>
      </c>
      <c r="AM622" s="187">
        <f t="shared" si="272"/>
        <v>101194.40425531915</v>
      </c>
      <c r="AN622" s="199">
        <f t="shared" si="290"/>
        <v>8.1772906200387116E-3</v>
      </c>
      <c r="AO622" s="371"/>
      <c r="AP622" s="401"/>
      <c r="AQ622" s="228" t="s">
        <v>154</v>
      </c>
      <c r="AR622" s="46">
        <f t="shared" si="286"/>
        <v>249375883</v>
      </c>
      <c r="AS622" s="45">
        <f>IFERROR(AR622/AO617,"-")</f>
        <v>5.2926472866523445E-2</v>
      </c>
      <c r="AT622" s="46">
        <f t="shared" si="268"/>
        <v>3079</v>
      </c>
      <c r="AU622" s="45">
        <f>IFERROR(AT622/AP617,"-")</f>
        <v>0.40054637700013007</v>
      </c>
      <c r="AV622" s="187">
        <f t="shared" si="273"/>
        <v>80992.492042871061</v>
      </c>
      <c r="AW622" s="199">
        <f t="shared" si="291"/>
        <v>6.6962441008242529E-2</v>
      </c>
      <c r="AX622" s="217"/>
      <c r="BE622" s="277"/>
      <c r="BG622" s="142"/>
      <c r="BH622" s="264"/>
    </row>
    <row r="623" spans="2:60" s="20" customFormat="1">
      <c r="B623" s="381"/>
      <c r="C623" s="383"/>
      <c r="D623" s="383"/>
      <c r="E623" s="371"/>
      <c r="F623" s="371"/>
      <c r="G623" s="228" t="s">
        <v>155</v>
      </c>
      <c r="H623" s="46">
        <v>58775960</v>
      </c>
      <c r="I623" s="45">
        <f>IFERROR(H623/E617,"-")</f>
        <v>1.8303736842957885E-2</v>
      </c>
      <c r="J623" s="46">
        <v>520</v>
      </c>
      <c r="K623" s="45">
        <f>IFERROR(J623/F617,"-")</f>
        <v>9.1921513169524488E-2</v>
      </c>
      <c r="L623" s="187">
        <f t="shared" si="269"/>
        <v>113030.69230769231</v>
      </c>
      <c r="M623" s="199">
        <f t="shared" si="287"/>
        <v>1.1309018942606729E-2</v>
      </c>
      <c r="N623" s="371"/>
      <c r="O623" s="371"/>
      <c r="P623" s="228" t="s">
        <v>155</v>
      </c>
      <c r="Q623" s="46">
        <v>6585344</v>
      </c>
      <c r="R623" s="45">
        <f>IFERROR(Q623/N617,"-")</f>
        <v>1.261987246488438E-2</v>
      </c>
      <c r="S623" s="46">
        <v>85</v>
      </c>
      <c r="T623" s="45">
        <f>IFERROR(S623/O617,"-")</f>
        <v>0.11303191489361702</v>
      </c>
      <c r="U623" s="187">
        <f t="shared" si="270"/>
        <v>77474.635294117645</v>
      </c>
      <c r="V623" s="199">
        <f t="shared" si="288"/>
        <v>1.8485896348491768E-3</v>
      </c>
      <c r="W623" s="371"/>
      <c r="X623" s="371"/>
      <c r="Y623" s="228" t="s">
        <v>155</v>
      </c>
      <c r="Z623" s="46">
        <v>9204596</v>
      </c>
      <c r="AA623" s="45">
        <f>IFERROR(Z623/W617,"-")</f>
        <v>3.047734955084249E-2</v>
      </c>
      <c r="AB623" s="46">
        <v>65</v>
      </c>
      <c r="AC623" s="45">
        <f>IFERROR(AB623/X617,"-")</f>
        <v>0.14573991031390135</v>
      </c>
      <c r="AD623" s="187">
        <f t="shared" si="271"/>
        <v>141609.16923076924</v>
      </c>
      <c r="AE623" s="199">
        <f t="shared" si="289"/>
        <v>1.4136273678258412E-3</v>
      </c>
      <c r="AF623" s="371"/>
      <c r="AG623" s="371"/>
      <c r="AH623" s="228" t="s">
        <v>155</v>
      </c>
      <c r="AI623" s="46">
        <v>23271035</v>
      </c>
      <c r="AJ623" s="45">
        <f>IFERROR(AI623/AF617,"-")</f>
        <v>3.4386004103204137E-2</v>
      </c>
      <c r="AK623" s="46">
        <v>117</v>
      </c>
      <c r="AL623" s="45">
        <f>IFERROR(AK623/AG617,"-")</f>
        <v>0.140625</v>
      </c>
      <c r="AM623" s="187">
        <f t="shared" si="272"/>
        <v>198897.73504273503</v>
      </c>
      <c r="AN623" s="199">
        <f t="shared" si="290"/>
        <v>2.5445292620865142E-3</v>
      </c>
      <c r="AO623" s="371"/>
      <c r="AP623" s="401"/>
      <c r="AQ623" s="228" t="s">
        <v>155</v>
      </c>
      <c r="AR623" s="46">
        <f t="shared" si="286"/>
        <v>97836935</v>
      </c>
      <c r="AS623" s="45">
        <f>IFERROR(AR623/AO617,"-")</f>
        <v>2.0764493435884167E-2</v>
      </c>
      <c r="AT623" s="46">
        <f t="shared" si="268"/>
        <v>787</v>
      </c>
      <c r="AU623" s="45">
        <f>IFERROR(AT623/AP617,"-")</f>
        <v>0.10238064264342396</v>
      </c>
      <c r="AV623" s="187">
        <f t="shared" si="273"/>
        <v>124316.3087674714</v>
      </c>
      <c r="AW623" s="199">
        <f t="shared" si="291"/>
        <v>1.711576520736826E-2</v>
      </c>
      <c r="AX623" s="217"/>
      <c r="BE623" s="277"/>
      <c r="BG623" s="142"/>
      <c r="BH623" s="264"/>
    </row>
    <row r="624" spans="2:60" s="20" customFormat="1">
      <c r="B624" s="381"/>
      <c r="C624" s="383"/>
      <c r="D624" s="383"/>
      <c r="E624" s="371"/>
      <c r="F624" s="371"/>
      <c r="G624" s="228" t="s">
        <v>165</v>
      </c>
      <c r="H624" s="46">
        <v>1226</v>
      </c>
      <c r="I624" s="45">
        <f>IFERROR(H624/E617,"-")</f>
        <v>3.8179523345031486E-7</v>
      </c>
      <c r="J624" s="46">
        <v>1</v>
      </c>
      <c r="K624" s="45">
        <f>IFERROR(J624/F617,"-")</f>
        <v>1.7677214071062401E-4</v>
      </c>
      <c r="L624" s="187">
        <f t="shared" si="269"/>
        <v>1226</v>
      </c>
      <c r="M624" s="199">
        <f t="shared" si="287"/>
        <v>2.1748113351166787E-5</v>
      </c>
      <c r="N624" s="371"/>
      <c r="O624" s="371"/>
      <c r="P624" s="228" t="s">
        <v>165</v>
      </c>
      <c r="Q624" s="46">
        <v>0</v>
      </c>
      <c r="R624" s="45">
        <f>IFERROR(Q624/N617,"-")</f>
        <v>0</v>
      </c>
      <c r="S624" s="46">
        <v>0</v>
      </c>
      <c r="T624" s="45">
        <f>IFERROR(S624/O617,"-")</f>
        <v>0</v>
      </c>
      <c r="U624" s="187" t="str">
        <f t="shared" si="270"/>
        <v>-</v>
      </c>
      <c r="V624" s="199">
        <f t="shared" si="288"/>
        <v>0</v>
      </c>
      <c r="W624" s="371"/>
      <c r="X624" s="371"/>
      <c r="Y624" s="228" t="s">
        <v>165</v>
      </c>
      <c r="Z624" s="46">
        <v>0</v>
      </c>
      <c r="AA624" s="45">
        <f>IFERROR(Z624/W617,"-")</f>
        <v>0</v>
      </c>
      <c r="AB624" s="46">
        <v>0</v>
      </c>
      <c r="AC624" s="45">
        <f>IFERROR(AB624/X617,"-")</f>
        <v>0</v>
      </c>
      <c r="AD624" s="187" t="str">
        <f t="shared" si="271"/>
        <v>-</v>
      </c>
      <c r="AE624" s="199">
        <f t="shared" si="289"/>
        <v>0</v>
      </c>
      <c r="AF624" s="371"/>
      <c r="AG624" s="371"/>
      <c r="AH624" s="228" t="s">
        <v>165</v>
      </c>
      <c r="AI624" s="46">
        <v>501</v>
      </c>
      <c r="AJ624" s="45">
        <f>IFERROR(AI624/AF617,"-")</f>
        <v>7.4029316082010418E-7</v>
      </c>
      <c r="AK624" s="46">
        <v>1</v>
      </c>
      <c r="AL624" s="45">
        <f>IFERROR(AK624/AG617,"-")</f>
        <v>1.201923076923077E-3</v>
      </c>
      <c r="AM624" s="187">
        <f t="shared" si="272"/>
        <v>501</v>
      </c>
      <c r="AN624" s="199">
        <f t="shared" si="290"/>
        <v>2.1748113351166787E-5</v>
      </c>
      <c r="AO624" s="371"/>
      <c r="AP624" s="401"/>
      <c r="AQ624" s="228" t="s">
        <v>165</v>
      </c>
      <c r="AR624" s="46">
        <f t="shared" si="286"/>
        <v>1727</v>
      </c>
      <c r="AS624" s="45">
        <f>IFERROR(AR624/AO617,"-")</f>
        <v>3.6653110774343E-7</v>
      </c>
      <c r="AT624" s="46">
        <f t="shared" si="268"/>
        <v>2</v>
      </c>
      <c r="AU624" s="45">
        <f>IFERROR(AT624/AP617,"-")</f>
        <v>2.601795238714713E-4</v>
      </c>
      <c r="AV624" s="187">
        <f t="shared" si="273"/>
        <v>863.5</v>
      </c>
      <c r="AW624" s="199">
        <f t="shared" si="291"/>
        <v>4.3496226702333573E-5</v>
      </c>
      <c r="AX624" s="217"/>
      <c r="BE624" s="277"/>
      <c r="BG624" s="142"/>
      <c r="BH624" s="264"/>
    </row>
    <row r="625" spans="2:60" s="20" customFormat="1">
      <c r="B625" s="381"/>
      <c r="C625" s="383"/>
      <c r="D625" s="383"/>
      <c r="E625" s="371"/>
      <c r="F625" s="371"/>
      <c r="G625" s="228" t="s">
        <v>156</v>
      </c>
      <c r="H625" s="46">
        <v>1375896</v>
      </c>
      <c r="I625" s="45">
        <f>IFERROR(H625/E617,"-")</f>
        <v>4.2847515050844571E-4</v>
      </c>
      <c r="J625" s="46">
        <v>56</v>
      </c>
      <c r="K625" s="45">
        <f>IFERROR(J625/F617,"-")</f>
        <v>9.8992398797949441E-3</v>
      </c>
      <c r="L625" s="187">
        <f t="shared" si="269"/>
        <v>24569.571428571428</v>
      </c>
      <c r="M625" s="199">
        <f t="shared" si="287"/>
        <v>1.2178943476653401E-3</v>
      </c>
      <c r="N625" s="371"/>
      <c r="O625" s="371"/>
      <c r="P625" s="228" t="s">
        <v>156</v>
      </c>
      <c r="Q625" s="46">
        <v>94151</v>
      </c>
      <c r="R625" s="45">
        <f>IFERROR(Q625/N617,"-")</f>
        <v>1.8042696212093541E-4</v>
      </c>
      <c r="S625" s="46">
        <v>9</v>
      </c>
      <c r="T625" s="45">
        <f>IFERROR(S625/O617,"-")</f>
        <v>1.1968085106382979E-2</v>
      </c>
      <c r="U625" s="187">
        <f t="shared" si="270"/>
        <v>10461.222222222223</v>
      </c>
      <c r="V625" s="199">
        <f t="shared" si="288"/>
        <v>1.9573302016050108E-4</v>
      </c>
      <c r="W625" s="371"/>
      <c r="X625" s="371"/>
      <c r="Y625" s="228" t="s">
        <v>156</v>
      </c>
      <c r="Z625" s="46">
        <v>165730</v>
      </c>
      <c r="AA625" s="45">
        <f>IFERROR(Z625/W617,"-")</f>
        <v>5.487488142946334E-4</v>
      </c>
      <c r="AB625" s="46">
        <v>11</v>
      </c>
      <c r="AC625" s="45">
        <f>IFERROR(AB625/X617,"-")</f>
        <v>2.4663677130044841E-2</v>
      </c>
      <c r="AD625" s="187">
        <f t="shared" si="271"/>
        <v>15066.363636363636</v>
      </c>
      <c r="AE625" s="199">
        <f t="shared" si="289"/>
        <v>2.3922924686283465E-4</v>
      </c>
      <c r="AF625" s="371"/>
      <c r="AG625" s="371"/>
      <c r="AH625" s="228" t="s">
        <v>156</v>
      </c>
      <c r="AI625" s="46">
        <v>152229</v>
      </c>
      <c r="AJ625" s="45">
        <f>IFERROR(AI625/AF617,"-")</f>
        <v>2.2493829855984757E-4</v>
      </c>
      <c r="AK625" s="46">
        <v>13</v>
      </c>
      <c r="AL625" s="45">
        <f>IFERROR(AK625/AG617,"-")</f>
        <v>1.5625E-2</v>
      </c>
      <c r="AM625" s="187">
        <f t="shared" si="272"/>
        <v>11709.923076923076</v>
      </c>
      <c r="AN625" s="199">
        <f t="shared" si="290"/>
        <v>2.827254735651682E-4</v>
      </c>
      <c r="AO625" s="371"/>
      <c r="AP625" s="401"/>
      <c r="AQ625" s="228" t="s">
        <v>156</v>
      </c>
      <c r="AR625" s="46">
        <f t="shared" si="286"/>
        <v>1788006</v>
      </c>
      <c r="AS625" s="45">
        <f>IFERROR(AR625/AO617,"-")</f>
        <v>3.794787607596406E-4</v>
      </c>
      <c r="AT625" s="46">
        <f t="shared" si="268"/>
        <v>89</v>
      </c>
      <c r="AU625" s="45">
        <f>IFERROR(AT625/AP617,"-")</f>
        <v>1.1577988812280473E-2</v>
      </c>
      <c r="AV625" s="187">
        <f t="shared" si="273"/>
        <v>20089.955056179777</v>
      </c>
      <c r="AW625" s="199">
        <f t="shared" si="291"/>
        <v>1.935582088253844E-3</v>
      </c>
      <c r="AX625" s="217"/>
      <c r="BE625" s="277"/>
      <c r="BG625" s="142"/>
      <c r="BH625" s="264"/>
    </row>
    <row r="626" spans="2:60" s="20" customFormat="1">
      <c r="B626" s="381"/>
      <c r="C626" s="383"/>
      <c r="D626" s="383"/>
      <c r="E626" s="371"/>
      <c r="F626" s="371"/>
      <c r="G626" s="228" t="s">
        <v>157</v>
      </c>
      <c r="H626" s="46">
        <v>1669839</v>
      </c>
      <c r="I626" s="45">
        <f>IFERROR(H626/E617,"-")</f>
        <v>5.2001351617409484E-4</v>
      </c>
      <c r="J626" s="46">
        <v>139</v>
      </c>
      <c r="K626" s="45">
        <f>IFERROR(J626/F617,"-")</f>
        <v>2.4571327558776737E-2</v>
      </c>
      <c r="L626" s="187">
        <f t="shared" si="269"/>
        <v>12013.230215827338</v>
      </c>
      <c r="M626" s="199">
        <f t="shared" si="287"/>
        <v>3.0229877558121832E-3</v>
      </c>
      <c r="N626" s="371"/>
      <c r="O626" s="371"/>
      <c r="P626" s="228" t="s">
        <v>157</v>
      </c>
      <c r="Q626" s="46">
        <v>216495</v>
      </c>
      <c r="R626" s="45">
        <f>IFERROR(Q626/N617,"-")</f>
        <v>4.1488178738804591E-4</v>
      </c>
      <c r="S626" s="46">
        <v>28</v>
      </c>
      <c r="T626" s="45">
        <f>IFERROR(S626/O617,"-")</f>
        <v>3.7234042553191488E-2</v>
      </c>
      <c r="U626" s="187">
        <f t="shared" si="270"/>
        <v>7731.9642857142853</v>
      </c>
      <c r="V626" s="199">
        <f t="shared" si="288"/>
        <v>6.0894717383267003E-4</v>
      </c>
      <c r="W626" s="371"/>
      <c r="X626" s="371"/>
      <c r="Y626" s="228" t="s">
        <v>157</v>
      </c>
      <c r="Z626" s="46">
        <v>52312</v>
      </c>
      <c r="AA626" s="45">
        <f>IFERROR(Z626/W617,"-")</f>
        <v>1.7321032989429111E-4</v>
      </c>
      <c r="AB626" s="46">
        <v>13</v>
      </c>
      <c r="AC626" s="45">
        <f>IFERROR(AB626/X617,"-")</f>
        <v>2.914798206278027E-2</v>
      </c>
      <c r="AD626" s="187">
        <f t="shared" si="271"/>
        <v>4024</v>
      </c>
      <c r="AE626" s="199">
        <f t="shared" si="289"/>
        <v>2.827254735651682E-4</v>
      </c>
      <c r="AF626" s="371"/>
      <c r="AG626" s="371"/>
      <c r="AH626" s="228" t="s">
        <v>157</v>
      </c>
      <c r="AI626" s="46">
        <v>465835</v>
      </c>
      <c r="AJ626" s="45">
        <f>IFERROR(AI626/AF617,"-")</f>
        <v>6.883322646120424E-4</v>
      </c>
      <c r="AK626" s="46">
        <v>45</v>
      </c>
      <c r="AL626" s="45">
        <f>IFERROR(AK626/AG617,"-")</f>
        <v>5.4086538461538464E-2</v>
      </c>
      <c r="AM626" s="187">
        <f t="shared" si="272"/>
        <v>10351.888888888889</v>
      </c>
      <c r="AN626" s="199">
        <f t="shared" si="290"/>
        <v>9.7866510080250532E-4</v>
      </c>
      <c r="AO626" s="371"/>
      <c r="AP626" s="401"/>
      <c r="AQ626" s="228" t="s">
        <v>157</v>
      </c>
      <c r="AR626" s="46">
        <f t="shared" si="286"/>
        <v>2404481</v>
      </c>
      <c r="AS626" s="45">
        <f>IFERROR(AR626/AO617,"-")</f>
        <v>5.1031678313724974E-4</v>
      </c>
      <c r="AT626" s="46">
        <f t="shared" si="268"/>
        <v>225</v>
      </c>
      <c r="AU626" s="45">
        <f>IFERROR(AT626/AP617,"-")</f>
        <v>2.9270196435540522E-2</v>
      </c>
      <c r="AV626" s="187">
        <f t="shared" si="273"/>
        <v>10686.582222222221</v>
      </c>
      <c r="AW626" s="199">
        <f t="shared" si="291"/>
        <v>4.8933255040125266E-3</v>
      </c>
      <c r="AX626" s="217"/>
      <c r="BE626" s="277"/>
      <c r="BG626" s="142"/>
      <c r="BH626" s="264"/>
    </row>
    <row r="627" spans="2:60" s="20" customFormat="1">
      <c r="B627" s="381"/>
      <c r="C627" s="383"/>
      <c r="D627" s="383"/>
      <c r="E627" s="371"/>
      <c r="F627" s="371"/>
      <c r="G627" s="228" t="s">
        <v>158</v>
      </c>
      <c r="H627" s="46">
        <v>513888</v>
      </c>
      <c r="I627" s="45">
        <f>IFERROR(H627/E617,"-")</f>
        <v>1.6003261739585268E-4</v>
      </c>
      <c r="J627" s="46">
        <v>23</v>
      </c>
      <c r="K627" s="45">
        <f>IFERROR(J627/F617,"-")</f>
        <v>4.0657592363443525E-3</v>
      </c>
      <c r="L627" s="187">
        <f t="shared" si="269"/>
        <v>22342.956521739132</v>
      </c>
      <c r="M627" s="199">
        <f t="shared" si="287"/>
        <v>5.0020660707683607E-4</v>
      </c>
      <c r="N627" s="371"/>
      <c r="O627" s="371"/>
      <c r="P627" s="228" t="s">
        <v>158</v>
      </c>
      <c r="Q627" s="46">
        <v>198026</v>
      </c>
      <c r="R627" s="45">
        <f>IFERROR(Q627/N617,"-")</f>
        <v>3.7948858324351683E-4</v>
      </c>
      <c r="S627" s="46">
        <v>9</v>
      </c>
      <c r="T627" s="45">
        <f>IFERROR(S627/O617,"-")</f>
        <v>1.1968085106382979E-2</v>
      </c>
      <c r="U627" s="187">
        <f t="shared" si="270"/>
        <v>22002.888888888891</v>
      </c>
      <c r="V627" s="199">
        <f t="shared" si="288"/>
        <v>1.9573302016050108E-4</v>
      </c>
      <c r="W627" s="371"/>
      <c r="X627" s="371"/>
      <c r="Y627" s="228" t="s">
        <v>158</v>
      </c>
      <c r="Z627" s="46">
        <v>44529</v>
      </c>
      <c r="AA627" s="45">
        <f>IFERROR(Z627/W617,"-")</f>
        <v>1.4744002867148816E-4</v>
      </c>
      <c r="AB627" s="46">
        <v>3</v>
      </c>
      <c r="AC627" s="45">
        <f>IFERROR(AB627/X617,"-")</f>
        <v>6.7264573991031393E-3</v>
      </c>
      <c r="AD627" s="187">
        <f t="shared" si="271"/>
        <v>14843</v>
      </c>
      <c r="AE627" s="199">
        <f t="shared" si="289"/>
        <v>6.524434005350036E-5</v>
      </c>
      <c r="AF627" s="371"/>
      <c r="AG627" s="371"/>
      <c r="AH627" s="228" t="s">
        <v>158</v>
      </c>
      <c r="AI627" s="46">
        <v>941245</v>
      </c>
      <c r="AJ627" s="45">
        <f>IFERROR(AI627/AF617,"-")</f>
        <v>1.3908128466189999E-3</v>
      </c>
      <c r="AK627" s="46">
        <v>21</v>
      </c>
      <c r="AL627" s="45">
        <f>IFERROR(AK627/AG617,"-")</f>
        <v>2.5240384615384616E-2</v>
      </c>
      <c r="AM627" s="187">
        <f t="shared" si="272"/>
        <v>44821.190476190473</v>
      </c>
      <c r="AN627" s="199">
        <f t="shared" si="290"/>
        <v>4.5671038037450249E-4</v>
      </c>
      <c r="AO627" s="371"/>
      <c r="AP627" s="401"/>
      <c r="AQ627" s="228" t="s">
        <v>158</v>
      </c>
      <c r="AR627" s="46">
        <f t="shared" si="286"/>
        <v>1697688</v>
      </c>
      <c r="AS627" s="45">
        <f>IFERROR(AR627/AO617,"-")</f>
        <v>3.60310053991157E-4</v>
      </c>
      <c r="AT627" s="46">
        <f t="shared" si="268"/>
        <v>56</v>
      </c>
      <c r="AU627" s="45">
        <f>IFERROR(AT627/AP617,"-")</f>
        <v>7.2850266684011972E-3</v>
      </c>
      <c r="AV627" s="187">
        <f t="shared" si="273"/>
        <v>30315.857142857141</v>
      </c>
      <c r="AW627" s="199">
        <f t="shared" si="291"/>
        <v>1.2178943476653401E-3</v>
      </c>
      <c r="AX627" s="217"/>
      <c r="BE627" s="277"/>
      <c r="BG627" s="142"/>
      <c r="BH627" s="264"/>
    </row>
    <row r="628" spans="2:60" s="20" customFormat="1">
      <c r="B628" s="381"/>
      <c r="C628" s="383"/>
      <c r="D628" s="383"/>
      <c r="E628" s="371"/>
      <c r="F628" s="371"/>
      <c r="G628" s="228" t="s">
        <v>159</v>
      </c>
      <c r="H628" s="46">
        <v>2640151</v>
      </c>
      <c r="I628" s="45">
        <f>IFERROR(H628/E617,"-")</f>
        <v>8.2218357862078484E-4</v>
      </c>
      <c r="J628" s="46">
        <v>18</v>
      </c>
      <c r="K628" s="45">
        <f>IFERROR(J628/F617,"-")</f>
        <v>3.181898532791232E-3</v>
      </c>
      <c r="L628" s="187">
        <f t="shared" si="269"/>
        <v>146675.05555555556</v>
      </c>
      <c r="M628" s="199">
        <f t="shared" si="287"/>
        <v>3.9146604032100216E-4</v>
      </c>
      <c r="N628" s="371"/>
      <c r="O628" s="371"/>
      <c r="P628" s="228" t="s">
        <v>159</v>
      </c>
      <c r="Q628" s="46">
        <v>4729402</v>
      </c>
      <c r="R628" s="45">
        <f>IFERROR(Q628/N617,"-")</f>
        <v>9.0632243471516633E-3</v>
      </c>
      <c r="S628" s="46">
        <v>7</v>
      </c>
      <c r="T628" s="45">
        <f>IFERROR(S628/O617,"-")</f>
        <v>9.3085106382978719E-3</v>
      </c>
      <c r="U628" s="187">
        <f t="shared" si="270"/>
        <v>675628.85714285716</v>
      </c>
      <c r="V628" s="199">
        <f t="shared" si="288"/>
        <v>1.5223679345816751E-4</v>
      </c>
      <c r="W628" s="371"/>
      <c r="X628" s="371"/>
      <c r="Y628" s="228" t="s">
        <v>159</v>
      </c>
      <c r="Z628" s="46">
        <v>11932</v>
      </c>
      <c r="AA628" s="45">
        <f>IFERROR(Z628/W617,"-")</f>
        <v>3.9508060412499644E-5</v>
      </c>
      <c r="AB628" s="46">
        <v>2</v>
      </c>
      <c r="AC628" s="45">
        <f>IFERROR(AB628/X617,"-")</f>
        <v>4.4843049327354259E-3</v>
      </c>
      <c r="AD628" s="187">
        <f t="shared" si="271"/>
        <v>5966</v>
      </c>
      <c r="AE628" s="199">
        <f t="shared" si="289"/>
        <v>4.3496226702333573E-5</v>
      </c>
      <c r="AF628" s="371"/>
      <c r="AG628" s="371"/>
      <c r="AH628" s="228" t="s">
        <v>159</v>
      </c>
      <c r="AI628" s="46">
        <v>6083031</v>
      </c>
      <c r="AJ628" s="45">
        <f>IFERROR(AI628/AF617,"-")</f>
        <v>8.9884755416300977E-3</v>
      </c>
      <c r="AK628" s="46">
        <v>13</v>
      </c>
      <c r="AL628" s="45">
        <f>IFERROR(AK628/AG617,"-")</f>
        <v>1.5625E-2</v>
      </c>
      <c r="AM628" s="187">
        <f t="shared" si="272"/>
        <v>467925.46153846156</v>
      </c>
      <c r="AN628" s="199">
        <f t="shared" si="290"/>
        <v>2.827254735651682E-4</v>
      </c>
      <c r="AO628" s="371"/>
      <c r="AP628" s="401"/>
      <c r="AQ628" s="228" t="s">
        <v>159</v>
      </c>
      <c r="AR628" s="46">
        <f t="shared" si="286"/>
        <v>13464516</v>
      </c>
      <c r="AS628" s="45">
        <f>IFERROR(AR628/AO617,"-")</f>
        <v>2.8576513982102704E-3</v>
      </c>
      <c r="AT628" s="46">
        <f t="shared" si="268"/>
        <v>40</v>
      </c>
      <c r="AU628" s="45">
        <f>IFERROR(AT628/AP617,"-")</f>
        <v>5.203590477429426E-3</v>
      </c>
      <c r="AV628" s="187">
        <f t="shared" si="273"/>
        <v>336612.9</v>
      </c>
      <c r="AW628" s="199">
        <f t="shared" si="291"/>
        <v>8.6992453404667147E-4</v>
      </c>
      <c r="AX628" s="217"/>
      <c r="BE628" s="277"/>
      <c r="BG628" s="142"/>
      <c r="BH628" s="264"/>
    </row>
    <row r="629" spans="2:60" s="20" customFormat="1">
      <c r="B629" s="381"/>
      <c r="C629" s="383"/>
      <c r="D629" s="383"/>
      <c r="E629" s="371"/>
      <c r="F629" s="371"/>
      <c r="G629" s="228" t="s">
        <v>160</v>
      </c>
      <c r="H629" s="46">
        <v>14303581</v>
      </c>
      <c r="I629" s="45">
        <f>IFERROR(H629/E617,"-")</f>
        <v>4.4543548507915889E-3</v>
      </c>
      <c r="J629" s="46">
        <v>448</v>
      </c>
      <c r="K629" s="45">
        <f>IFERROR(J629/F617,"-")</f>
        <v>7.9193919038359553E-2</v>
      </c>
      <c r="L629" s="187">
        <f t="shared" si="269"/>
        <v>31927.636160714286</v>
      </c>
      <c r="M629" s="199">
        <f t="shared" si="287"/>
        <v>9.7431547813227205E-3</v>
      </c>
      <c r="N629" s="371"/>
      <c r="O629" s="371"/>
      <c r="P629" s="228" t="s">
        <v>160</v>
      </c>
      <c r="Q629" s="46">
        <v>2132760</v>
      </c>
      <c r="R629" s="45">
        <f>IFERROR(Q629/N617,"-")</f>
        <v>4.0871303303527968E-3</v>
      </c>
      <c r="S629" s="46">
        <v>85</v>
      </c>
      <c r="T629" s="45">
        <f>IFERROR(S629/O617,"-")</f>
        <v>0.11303191489361702</v>
      </c>
      <c r="U629" s="187">
        <f t="shared" si="270"/>
        <v>25091.294117647059</v>
      </c>
      <c r="V629" s="199">
        <f t="shared" si="288"/>
        <v>1.8485896348491768E-3</v>
      </c>
      <c r="W629" s="371"/>
      <c r="X629" s="371"/>
      <c r="Y629" s="228" t="s">
        <v>160</v>
      </c>
      <c r="Z629" s="46">
        <v>2788972</v>
      </c>
      <c r="AA629" s="45">
        <f>IFERROR(Z629/W617,"-")</f>
        <v>9.2345687449522269E-3</v>
      </c>
      <c r="AB629" s="46">
        <v>59</v>
      </c>
      <c r="AC629" s="45">
        <f>IFERROR(AB629/X617,"-")</f>
        <v>0.13228699551569506</v>
      </c>
      <c r="AD629" s="187">
        <f t="shared" si="271"/>
        <v>47270.711864406781</v>
      </c>
      <c r="AE629" s="199">
        <f t="shared" si="289"/>
        <v>1.2831386877188403E-3</v>
      </c>
      <c r="AF629" s="371"/>
      <c r="AG629" s="371"/>
      <c r="AH629" s="228" t="s">
        <v>160</v>
      </c>
      <c r="AI629" s="46">
        <v>6028932</v>
      </c>
      <c r="AJ629" s="45">
        <f>IFERROR(AI629/AF617,"-")</f>
        <v>8.9085371789410627E-3</v>
      </c>
      <c r="AK629" s="46">
        <v>136</v>
      </c>
      <c r="AL629" s="45">
        <f>IFERROR(AK629/AG617,"-")</f>
        <v>0.16346153846153846</v>
      </c>
      <c r="AM629" s="187">
        <f t="shared" si="272"/>
        <v>44330.382352941175</v>
      </c>
      <c r="AN629" s="199">
        <f t="shared" si="290"/>
        <v>2.9577434157586828E-3</v>
      </c>
      <c r="AO629" s="371"/>
      <c r="AP629" s="401"/>
      <c r="AQ629" s="228" t="s">
        <v>160</v>
      </c>
      <c r="AR629" s="46">
        <f t="shared" si="286"/>
        <v>25254245</v>
      </c>
      <c r="AS629" s="45">
        <f>IFERROR(AR629/AO617,"-")</f>
        <v>5.3598531529090781E-3</v>
      </c>
      <c r="AT629" s="46">
        <f t="shared" si="268"/>
        <v>728</v>
      </c>
      <c r="AU629" s="45">
        <f>IFERROR(AT629/AP617,"-")</f>
        <v>9.4705346689215555E-2</v>
      </c>
      <c r="AV629" s="187">
        <f t="shared" si="273"/>
        <v>34689.896978021978</v>
      </c>
      <c r="AW629" s="199">
        <f t="shared" si="291"/>
        <v>1.583262651964942E-2</v>
      </c>
      <c r="AX629" s="217"/>
      <c r="BE629" s="277"/>
      <c r="BG629" s="142"/>
      <c r="BH629" s="264"/>
    </row>
    <row r="630" spans="2:60" s="20" customFormat="1">
      <c r="B630" s="381"/>
      <c r="C630" s="383"/>
      <c r="D630" s="383"/>
      <c r="E630" s="371"/>
      <c r="F630" s="371"/>
      <c r="G630" s="228" t="s">
        <v>161</v>
      </c>
      <c r="H630" s="46">
        <v>33079570</v>
      </c>
      <c r="I630" s="45">
        <f>IFERROR(H630/E617,"-")</f>
        <v>1.0301486256595459E-2</v>
      </c>
      <c r="J630" s="46">
        <v>354</v>
      </c>
      <c r="K630" s="45">
        <f>IFERROR(J630/F617,"-")</f>
        <v>6.2577337811560899E-2</v>
      </c>
      <c r="L630" s="187">
        <f t="shared" si="269"/>
        <v>93445.112994350289</v>
      </c>
      <c r="M630" s="199">
        <f t="shared" si="287"/>
        <v>7.6988321263130426E-3</v>
      </c>
      <c r="N630" s="371"/>
      <c r="O630" s="371"/>
      <c r="P630" s="228" t="s">
        <v>161</v>
      </c>
      <c r="Q630" s="46">
        <v>7409775</v>
      </c>
      <c r="R630" s="45">
        <f>IFERROR(Q630/N617,"-")</f>
        <v>1.4199776882344894E-2</v>
      </c>
      <c r="S630" s="46">
        <v>58</v>
      </c>
      <c r="T630" s="45">
        <f>IFERROR(S630/O617,"-")</f>
        <v>7.7127659574468085E-2</v>
      </c>
      <c r="U630" s="187">
        <f t="shared" si="270"/>
        <v>127754.74137931035</v>
      </c>
      <c r="V630" s="199">
        <f t="shared" si="288"/>
        <v>1.2613905743676737E-3</v>
      </c>
      <c r="W630" s="371"/>
      <c r="X630" s="371"/>
      <c r="Y630" s="228" t="s">
        <v>161</v>
      </c>
      <c r="Z630" s="46">
        <v>1827279</v>
      </c>
      <c r="AA630" s="45">
        <f>IFERROR(Z630/W617,"-")</f>
        <v>6.0503058265581576E-3</v>
      </c>
      <c r="AB630" s="46">
        <v>33</v>
      </c>
      <c r="AC630" s="45">
        <f>IFERROR(AB630/X617,"-")</f>
        <v>7.3991031390134535E-2</v>
      </c>
      <c r="AD630" s="187">
        <f t="shared" si="271"/>
        <v>55372.090909090912</v>
      </c>
      <c r="AE630" s="199">
        <f t="shared" si="289"/>
        <v>7.1768774058850399E-4</v>
      </c>
      <c r="AF630" s="371"/>
      <c r="AG630" s="371"/>
      <c r="AH630" s="228" t="s">
        <v>161</v>
      </c>
      <c r="AI630" s="46">
        <v>5079949</v>
      </c>
      <c r="AJ630" s="45">
        <f>IFERROR(AI630/AF617,"-")</f>
        <v>7.5062904231834879E-3</v>
      </c>
      <c r="AK630" s="46">
        <v>76</v>
      </c>
      <c r="AL630" s="45">
        <f>IFERROR(AK630/AG617,"-")</f>
        <v>9.1346153846153841E-2</v>
      </c>
      <c r="AM630" s="187">
        <f t="shared" si="272"/>
        <v>66841.43421052632</v>
      </c>
      <c r="AN630" s="199">
        <f t="shared" si="290"/>
        <v>1.6528566146886757E-3</v>
      </c>
      <c r="AO630" s="371"/>
      <c r="AP630" s="401"/>
      <c r="AQ630" s="228" t="s">
        <v>161</v>
      </c>
      <c r="AR630" s="46">
        <f t="shared" si="286"/>
        <v>47396573</v>
      </c>
      <c r="AS630" s="45">
        <f>IFERROR(AR630/AO617,"-")</f>
        <v>1.0059246325959666E-2</v>
      </c>
      <c r="AT630" s="46">
        <f t="shared" si="268"/>
        <v>521</v>
      </c>
      <c r="AU630" s="45">
        <f>IFERROR(AT630/AP617,"-")</f>
        <v>6.7776765968518282E-2</v>
      </c>
      <c r="AV630" s="187">
        <f t="shared" si="273"/>
        <v>90972.309021113237</v>
      </c>
      <c r="AW630" s="199">
        <f t="shared" si="291"/>
        <v>1.1330767055957895E-2</v>
      </c>
      <c r="AX630" s="217"/>
      <c r="BE630" s="277"/>
      <c r="BG630" s="142"/>
      <c r="BH630" s="264"/>
    </row>
    <row r="631" spans="2:60" s="20" customFormat="1">
      <c r="B631" s="381"/>
      <c r="C631" s="383"/>
      <c r="D631" s="383"/>
      <c r="E631" s="371"/>
      <c r="F631" s="371"/>
      <c r="G631" s="228" t="s">
        <v>162</v>
      </c>
      <c r="H631" s="46">
        <v>10344753</v>
      </c>
      <c r="I631" s="45">
        <f>IFERROR(H631/E617,"-")</f>
        <v>3.2215149972437559E-3</v>
      </c>
      <c r="J631" s="46">
        <v>252</v>
      </c>
      <c r="K631" s="45">
        <f>IFERROR(J631/F617,"-")</f>
        <v>4.4546579459077251E-2</v>
      </c>
      <c r="L631" s="187">
        <f t="shared" si="269"/>
        <v>41050.607142857145</v>
      </c>
      <c r="M631" s="199">
        <f t="shared" si="287"/>
        <v>5.4805245644940302E-3</v>
      </c>
      <c r="N631" s="371"/>
      <c r="O631" s="371"/>
      <c r="P631" s="228" t="s">
        <v>162</v>
      </c>
      <c r="Q631" s="46">
        <v>1660161</v>
      </c>
      <c r="R631" s="45">
        <f>IFERROR(Q631/N617,"-")</f>
        <v>3.1814617567700212E-3</v>
      </c>
      <c r="S631" s="46">
        <v>49</v>
      </c>
      <c r="T631" s="45">
        <f>IFERROR(S631/O617,"-")</f>
        <v>6.515957446808511E-2</v>
      </c>
      <c r="U631" s="187">
        <f t="shared" si="270"/>
        <v>33880.836734693876</v>
      </c>
      <c r="V631" s="199">
        <f t="shared" si="288"/>
        <v>1.0656575542071726E-3</v>
      </c>
      <c r="W631" s="371"/>
      <c r="X631" s="371"/>
      <c r="Y631" s="228" t="s">
        <v>162</v>
      </c>
      <c r="Z631" s="46">
        <v>2499517</v>
      </c>
      <c r="AA631" s="45">
        <f>IFERROR(Z631/W617,"-")</f>
        <v>8.2761539254165174E-3</v>
      </c>
      <c r="AB631" s="46">
        <v>40</v>
      </c>
      <c r="AC631" s="45">
        <f>IFERROR(AB631/X617,"-")</f>
        <v>8.9686098654708515E-2</v>
      </c>
      <c r="AD631" s="187">
        <f t="shared" si="271"/>
        <v>62487.925000000003</v>
      </c>
      <c r="AE631" s="199">
        <f t="shared" si="289"/>
        <v>8.6992453404667147E-4</v>
      </c>
      <c r="AF631" s="371"/>
      <c r="AG631" s="371"/>
      <c r="AH631" s="228" t="s">
        <v>162</v>
      </c>
      <c r="AI631" s="46">
        <v>4167438</v>
      </c>
      <c r="AJ631" s="45">
        <f>IFERROR(AI631/AF617,"-")</f>
        <v>6.1579358274287685E-3</v>
      </c>
      <c r="AK631" s="46">
        <v>87</v>
      </c>
      <c r="AL631" s="45">
        <f>IFERROR(AK631/AG617,"-")</f>
        <v>0.1045673076923077</v>
      </c>
      <c r="AM631" s="187">
        <f t="shared" si="272"/>
        <v>47901.586206896551</v>
      </c>
      <c r="AN631" s="199">
        <f t="shared" si="290"/>
        <v>1.8920858615515104E-3</v>
      </c>
      <c r="AO631" s="371"/>
      <c r="AP631" s="401"/>
      <c r="AQ631" s="228" t="s">
        <v>162</v>
      </c>
      <c r="AR631" s="46">
        <f t="shared" si="286"/>
        <v>18671869</v>
      </c>
      <c r="AS631" s="45">
        <f>IFERROR(AR631/AO617,"-")</f>
        <v>3.9628377696642797E-3</v>
      </c>
      <c r="AT631" s="46">
        <f t="shared" si="268"/>
        <v>428</v>
      </c>
      <c r="AU631" s="45">
        <f>IFERROR(AT631/AP617,"-")</f>
        <v>5.5678418108494859E-2</v>
      </c>
      <c r="AV631" s="187">
        <f t="shared" si="273"/>
        <v>43625.86214953271</v>
      </c>
      <c r="AW631" s="199">
        <f t="shared" si="291"/>
        <v>9.3081925142993842E-3</v>
      </c>
      <c r="AX631" s="217"/>
      <c r="BE631" s="277"/>
      <c r="BG631" s="142"/>
      <c r="BH631" s="264"/>
    </row>
    <row r="632" spans="2:60" s="20" customFormat="1">
      <c r="B632" s="381"/>
      <c r="C632" s="383"/>
      <c r="D632" s="383"/>
      <c r="E632" s="371"/>
      <c r="F632" s="371"/>
      <c r="G632" s="229" t="s">
        <v>163</v>
      </c>
      <c r="H632" s="48">
        <v>4424590</v>
      </c>
      <c r="I632" s="47">
        <f>IFERROR(H632/E617,"-")</f>
        <v>1.3778852952462714E-3</v>
      </c>
      <c r="J632" s="48">
        <v>356</v>
      </c>
      <c r="K632" s="47">
        <f>IFERROR(J632/F617,"-")</f>
        <v>6.2930882092982143E-2</v>
      </c>
      <c r="L632" s="188">
        <f t="shared" si="269"/>
        <v>12428.623595505618</v>
      </c>
      <c r="M632" s="200">
        <f t="shared" si="287"/>
        <v>7.7423283530153762E-3</v>
      </c>
      <c r="N632" s="371"/>
      <c r="O632" s="371"/>
      <c r="P632" s="229" t="s">
        <v>163</v>
      </c>
      <c r="Q632" s="48">
        <v>944175</v>
      </c>
      <c r="R632" s="47">
        <f>IFERROR(Q632/N617,"-")</f>
        <v>1.8093767135828E-3</v>
      </c>
      <c r="S632" s="48">
        <v>54</v>
      </c>
      <c r="T632" s="47">
        <f>IFERROR(S632/O617,"-")</f>
        <v>7.1808510638297879E-2</v>
      </c>
      <c r="U632" s="188">
        <f t="shared" si="270"/>
        <v>17484.722222222223</v>
      </c>
      <c r="V632" s="200">
        <f t="shared" si="288"/>
        <v>1.1743981209630064E-3</v>
      </c>
      <c r="W632" s="371"/>
      <c r="X632" s="371"/>
      <c r="Y632" s="229" t="s">
        <v>163</v>
      </c>
      <c r="Z632" s="48">
        <v>382491</v>
      </c>
      <c r="AA632" s="47">
        <f>IFERROR(Z632/W617,"-")</f>
        <v>1.2664664377503689E-3</v>
      </c>
      <c r="AB632" s="48">
        <v>45</v>
      </c>
      <c r="AC632" s="47">
        <f>IFERROR(AB632/X617,"-")</f>
        <v>0.10089686098654709</v>
      </c>
      <c r="AD632" s="188">
        <f t="shared" si="271"/>
        <v>8499.7999999999993</v>
      </c>
      <c r="AE632" s="200">
        <f t="shared" si="289"/>
        <v>9.7866510080250532E-4</v>
      </c>
      <c r="AF632" s="371"/>
      <c r="AG632" s="371"/>
      <c r="AH632" s="229" t="s">
        <v>163</v>
      </c>
      <c r="AI632" s="48">
        <v>890182</v>
      </c>
      <c r="AJ632" s="47">
        <f>IFERROR(AI632/AF617,"-")</f>
        <v>1.3153605718266707E-3</v>
      </c>
      <c r="AK632" s="48">
        <v>109</v>
      </c>
      <c r="AL632" s="47">
        <f>IFERROR(AK632/AG617,"-")</f>
        <v>0.13100961538461539</v>
      </c>
      <c r="AM632" s="188">
        <f t="shared" si="272"/>
        <v>8166.8073394495414</v>
      </c>
      <c r="AN632" s="200">
        <f t="shared" si="290"/>
        <v>2.3705443552771797E-3</v>
      </c>
      <c r="AO632" s="371"/>
      <c r="AP632" s="401"/>
      <c r="AQ632" s="229" t="s">
        <v>163</v>
      </c>
      <c r="AR632" s="48">
        <f t="shared" si="286"/>
        <v>6641438</v>
      </c>
      <c r="AS632" s="47">
        <f>IFERROR(AR632/AO617,"-")</f>
        <v>1.4095504499996006E-3</v>
      </c>
      <c r="AT632" s="48">
        <f t="shared" si="268"/>
        <v>564</v>
      </c>
      <c r="AU632" s="47">
        <f>IFERROR(AT632/AP617,"-")</f>
        <v>7.3370625731754915E-2</v>
      </c>
      <c r="AV632" s="188">
        <f t="shared" si="273"/>
        <v>11775.599290780141</v>
      </c>
      <c r="AW632" s="200">
        <f t="shared" si="291"/>
        <v>1.2265935930058067E-2</v>
      </c>
      <c r="AX632" s="217"/>
      <c r="BE632" s="277"/>
      <c r="BG632" s="142"/>
      <c r="BH632" s="264"/>
    </row>
    <row r="633" spans="2:60" s="20" customFormat="1">
      <c r="B633" s="381"/>
      <c r="C633" s="384"/>
      <c r="D633" s="384"/>
      <c r="E633" s="372"/>
      <c r="F633" s="372"/>
      <c r="G633" s="230" t="s">
        <v>86</v>
      </c>
      <c r="H633" s="49">
        <f>SUM(H617:H632)</f>
        <v>606777446</v>
      </c>
      <c r="I633" s="47">
        <f>IFERROR(H633/E617,"-")</f>
        <v>0.1889598178205186</v>
      </c>
      <c r="J633" s="48">
        <v>4227</v>
      </c>
      <c r="K633" s="47">
        <f>IFERROR(J633/F617,"-")</f>
        <v>0.74721583878380771</v>
      </c>
      <c r="L633" s="188">
        <f t="shared" si="269"/>
        <v>143548.01182872013</v>
      </c>
      <c r="M633" s="201">
        <f t="shared" si="287"/>
        <v>9.1929275135382002E-2</v>
      </c>
      <c r="N633" s="372"/>
      <c r="O633" s="372"/>
      <c r="P633" s="230" t="s">
        <v>86</v>
      </c>
      <c r="Q633" s="49">
        <f>SUM(Q617:Q632)</f>
        <v>89348228</v>
      </c>
      <c r="R633" s="47">
        <f>IFERROR(Q633/N617,"-")</f>
        <v>0.17122313463403152</v>
      </c>
      <c r="S633" s="48">
        <v>602</v>
      </c>
      <c r="T633" s="47">
        <f>IFERROR(S633/O617,"-")</f>
        <v>0.80053191489361697</v>
      </c>
      <c r="U633" s="188">
        <f t="shared" si="270"/>
        <v>148418.98338870431</v>
      </c>
      <c r="V633" s="201">
        <f t="shared" si="288"/>
        <v>1.3092364237402405E-2</v>
      </c>
      <c r="W633" s="372"/>
      <c r="X633" s="372"/>
      <c r="Y633" s="230" t="s">
        <v>86</v>
      </c>
      <c r="Z633" s="49">
        <f>SUM(Z617:Z632)</f>
        <v>66916503</v>
      </c>
      <c r="AA633" s="47">
        <f>IFERROR(Z633/W617,"-")</f>
        <v>0.2215673183973528</v>
      </c>
      <c r="AB633" s="48">
        <v>365</v>
      </c>
      <c r="AC633" s="47">
        <f>IFERROR(AB633/X617,"-")</f>
        <v>0.81838565022421528</v>
      </c>
      <c r="AD633" s="188">
        <f t="shared" si="271"/>
        <v>183332.88493150685</v>
      </c>
      <c r="AE633" s="201">
        <f t="shared" si="289"/>
        <v>7.9380613731758771E-3</v>
      </c>
      <c r="AF633" s="372"/>
      <c r="AG633" s="372"/>
      <c r="AH633" s="230" t="s">
        <v>86</v>
      </c>
      <c r="AI633" s="49">
        <f>SUM(AI617:AI632)</f>
        <v>146683802</v>
      </c>
      <c r="AJ633" s="47">
        <f>IFERROR(AI633/AF617,"-")</f>
        <v>0.21674454176385291</v>
      </c>
      <c r="AK633" s="48">
        <v>702</v>
      </c>
      <c r="AL633" s="47">
        <f>IFERROR(AK633/AG617,"-")</f>
        <v>0.84375</v>
      </c>
      <c r="AM633" s="188">
        <f t="shared" si="272"/>
        <v>208951.2849002849</v>
      </c>
      <c r="AN633" s="201">
        <f t="shared" si="290"/>
        <v>1.5267175572519083E-2</v>
      </c>
      <c r="AO633" s="372"/>
      <c r="AP633" s="402"/>
      <c r="AQ633" s="230" t="s">
        <v>86</v>
      </c>
      <c r="AR633" s="49">
        <f>SUM(AR617:AR632)</f>
        <v>909725979</v>
      </c>
      <c r="AS633" s="47">
        <f>IFERROR(AR633/AO617,"-")</f>
        <v>0.19307635832417275</v>
      </c>
      <c r="AT633" s="48">
        <f t="shared" si="268"/>
        <v>5896</v>
      </c>
      <c r="AU633" s="47">
        <f>IFERROR(AT633/AP617,"-")</f>
        <v>0.76700923637309748</v>
      </c>
      <c r="AV633" s="188">
        <f t="shared" si="273"/>
        <v>154295.45098371778</v>
      </c>
      <c r="AW633" s="201">
        <f t="shared" si="291"/>
        <v>0.12822687631847937</v>
      </c>
      <c r="AX633" s="217"/>
      <c r="BE633" s="277"/>
      <c r="BG633" s="142"/>
      <c r="BH633" s="264"/>
    </row>
    <row r="634" spans="2:60" s="20" customFormat="1">
      <c r="B634" s="381">
        <v>38</v>
      </c>
      <c r="C634" s="382" t="s">
        <v>45</v>
      </c>
      <c r="D634" s="385">
        <f>BA42</f>
        <v>9680</v>
      </c>
      <c r="E634" s="380">
        <v>648256770</v>
      </c>
      <c r="F634" s="380">
        <v>1032</v>
      </c>
      <c r="G634" s="226" t="s">
        <v>149</v>
      </c>
      <c r="H634" s="44">
        <v>16094381</v>
      </c>
      <c r="I634" s="43">
        <f>IFERROR(H634/E634,"-")</f>
        <v>2.4827169949956714E-2</v>
      </c>
      <c r="J634" s="44">
        <v>274</v>
      </c>
      <c r="K634" s="43">
        <f>IFERROR(J634/F634,"-")</f>
        <v>0.26550387596899228</v>
      </c>
      <c r="L634" s="186">
        <f t="shared" si="269"/>
        <v>58738.616788321167</v>
      </c>
      <c r="M634" s="198">
        <f>IFERROR(J634/$BA$42,0)</f>
        <v>2.8305785123966941E-2</v>
      </c>
      <c r="N634" s="380">
        <v>106815350</v>
      </c>
      <c r="O634" s="380">
        <v>150</v>
      </c>
      <c r="P634" s="226" t="s">
        <v>149</v>
      </c>
      <c r="Q634" s="44">
        <v>4372258</v>
      </c>
      <c r="R634" s="43">
        <f>IFERROR(Q634/N634,"-")</f>
        <v>4.0932862177580284E-2</v>
      </c>
      <c r="S634" s="44">
        <v>52</v>
      </c>
      <c r="T634" s="43">
        <f>IFERROR(S634/O634,"-")</f>
        <v>0.34666666666666668</v>
      </c>
      <c r="U634" s="186">
        <f t="shared" si="270"/>
        <v>84081.88461538461</v>
      </c>
      <c r="V634" s="198">
        <f>IFERROR(S634/$BA$42,0)</f>
        <v>5.371900826446281E-3</v>
      </c>
      <c r="W634" s="380">
        <v>78222390</v>
      </c>
      <c r="X634" s="380">
        <v>113</v>
      </c>
      <c r="Y634" s="226" t="s">
        <v>149</v>
      </c>
      <c r="Z634" s="44">
        <v>687042</v>
      </c>
      <c r="AA634" s="43">
        <f>IFERROR(Z634/W634,"-")</f>
        <v>8.7831885474222923E-3</v>
      </c>
      <c r="AB634" s="44">
        <v>20</v>
      </c>
      <c r="AC634" s="43">
        <f>IFERROR(AB634/X634,"-")</f>
        <v>0.17699115044247787</v>
      </c>
      <c r="AD634" s="186">
        <f t="shared" si="271"/>
        <v>34352.1</v>
      </c>
      <c r="AE634" s="198">
        <f>IFERROR(AB634/$BA$42,0)</f>
        <v>2.0661157024793389E-3</v>
      </c>
      <c r="AF634" s="380">
        <v>118242010</v>
      </c>
      <c r="AG634" s="380">
        <v>139</v>
      </c>
      <c r="AH634" s="226" t="s">
        <v>149</v>
      </c>
      <c r="AI634" s="44">
        <v>1761360</v>
      </c>
      <c r="AJ634" s="43">
        <f>IFERROR(AI634/AF634,"-")</f>
        <v>1.4896228506264398E-2</v>
      </c>
      <c r="AK634" s="44">
        <v>39</v>
      </c>
      <c r="AL634" s="43">
        <f>IFERROR(AK634/AG634,"-")</f>
        <v>0.2805755395683453</v>
      </c>
      <c r="AM634" s="186">
        <f t="shared" si="272"/>
        <v>45163.076923076922</v>
      </c>
      <c r="AN634" s="198">
        <f>IFERROR(AK634/$BA$42,0)</f>
        <v>4.0289256198347105E-3</v>
      </c>
      <c r="AO634" s="380">
        <f>SUM(E634,N634,W634,AF634)</f>
        <v>951536520</v>
      </c>
      <c r="AP634" s="400">
        <f>SUM(F634,O634,X634,AG634)</f>
        <v>1434</v>
      </c>
      <c r="AQ634" s="226" t="s">
        <v>149</v>
      </c>
      <c r="AR634" s="44">
        <f t="shared" ref="AR634:AR649" si="292">SUM(H634,Q634,Z634,AI634)</f>
        <v>22915041</v>
      </c>
      <c r="AS634" s="43">
        <f>IFERROR(AR634/AO634,"-")</f>
        <v>2.4082145580707717E-2</v>
      </c>
      <c r="AT634" s="44">
        <f t="shared" si="268"/>
        <v>385</v>
      </c>
      <c r="AU634" s="43">
        <f>IFERROR(AT634/AP634,"-")</f>
        <v>0.26847977684797769</v>
      </c>
      <c r="AV634" s="186">
        <f t="shared" si="273"/>
        <v>59519.587012987016</v>
      </c>
      <c r="AW634" s="198">
        <f>IFERROR(AT634/$BA$42,0)</f>
        <v>3.9772727272727272E-2</v>
      </c>
      <c r="AX634" s="217"/>
      <c r="BE634" s="277"/>
      <c r="BG634" s="142"/>
      <c r="BH634" s="264"/>
    </row>
    <row r="635" spans="2:60" s="20" customFormat="1">
      <c r="B635" s="381"/>
      <c r="C635" s="383"/>
      <c r="D635" s="383"/>
      <c r="E635" s="371"/>
      <c r="F635" s="371"/>
      <c r="G635" s="227" t="s">
        <v>150</v>
      </c>
      <c r="H635" s="46">
        <v>12324812</v>
      </c>
      <c r="I635" s="45">
        <f>IFERROR(H635/E634,"-")</f>
        <v>1.901223800562854E-2</v>
      </c>
      <c r="J635" s="46">
        <v>245</v>
      </c>
      <c r="K635" s="45">
        <f>IFERROR(J635/F634,"-")</f>
        <v>0.2374031007751938</v>
      </c>
      <c r="L635" s="187">
        <f t="shared" si="269"/>
        <v>50305.355102040819</v>
      </c>
      <c r="M635" s="199">
        <f t="shared" ref="M635:M650" si="293">IFERROR(J635/$BA$42,0)</f>
        <v>2.53099173553719E-2</v>
      </c>
      <c r="N635" s="371"/>
      <c r="O635" s="371"/>
      <c r="P635" s="227" t="s">
        <v>150</v>
      </c>
      <c r="Q635" s="46">
        <v>1612227</v>
      </c>
      <c r="R635" s="45">
        <f>IFERROR(Q635/N634,"-")</f>
        <v>1.5093589076850846E-2</v>
      </c>
      <c r="S635" s="46">
        <v>44</v>
      </c>
      <c r="T635" s="45">
        <f>IFERROR(S635/O634,"-")</f>
        <v>0.29333333333333333</v>
      </c>
      <c r="U635" s="187">
        <f t="shared" si="270"/>
        <v>36641.522727272728</v>
      </c>
      <c r="V635" s="199">
        <f t="shared" ref="V635:V650" si="294">IFERROR(S635/$BA$42,0)</f>
        <v>4.5454545454545452E-3</v>
      </c>
      <c r="W635" s="371"/>
      <c r="X635" s="371"/>
      <c r="Y635" s="227" t="s">
        <v>150</v>
      </c>
      <c r="Z635" s="46">
        <v>897245</v>
      </c>
      <c r="AA635" s="45">
        <f>IFERROR(Z635/W634,"-")</f>
        <v>1.147043704494327E-2</v>
      </c>
      <c r="AB635" s="46">
        <v>31</v>
      </c>
      <c r="AC635" s="45">
        <f>IFERROR(AB635/X634,"-")</f>
        <v>0.27433628318584069</v>
      </c>
      <c r="AD635" s="187">
        <f t="shared" si="271"/>
        <v>28943.387096774193</v>
      </c>
      <c r="AE635" s="199">
        <f t="shared" ref="AE635:AE650" si="295">IFERROR(AB635/$BA$42,0)</f>
        <v>3.2024793388429752E-3</v>
      </c>
      <c r="AF635" s="371"/>
      <c r="AG635" s="371"/>
      <c r="AH635" s="227" t="s">
        <v>150</v>
      </c>
      <c r="AI635" s="46">
        <v>958341</v>
      </c>
      <c r="AJ635" s="45">
        <f>IFERROR(AI635/AF634,"-")</f>
        <v>8.1049112747660496E-3</v>
      </c>
      <c r="AK635" s="46">
        <v>43</v>
      </c>
      <c r="AL635" s="45">
        <f>IFERROR(AK635/AG634,"-")</f>
        <v>0.30935251798561153</v>
      </c>
      <c r="AM635" s="187">
        <f t="shared" si="272"/>
        <v>22287</v>
      </c>
      <c r="AN635" s="199">
        <f t="shared" ref="AN635:AN650" si="296">IFERROR(AK635/$BA$42,0)</f>
        <v>4.4421487603305788E-3</v>
      </c>
      <c r="AO635" s="371"/>
      <c r="AP635" s="401"/>
      <c r="AQ635" s="227" t="s">
        <v>150</v>
      </c>
      <c r="AR635" s="46">
        <f t="shared" si="292"/>
        <v>15792625</v>
      </c>
      <c r="AS635" s="45">
        <f>IFERROR(AR635/AO634,"-")</f>
        <v>1.6596972021630869E-2</v>
      </c>
      <c r="AT635" s="46">
        <f t="shared" si="268"/>
        <v>363</v>
      </c>
      <c r="AU635" s="45">
        <f>IFERROR(AT635/AP634,"-")</f>
        <v>0.25313807531380755</v>
      </c>
      <c r="AV635" s="187">
        <f t="shared" si="273"/>
        <v>43505.85399449036</v>
      </c>
      <c r="AW635" s="199">
        <f t="shared" ref="AW635:AW650" si="297">IFERROR(AT635/$BA$42,0)</f>
        <v>3.7499999999999999E-2</v>
      </c>
      <c r="AX635" s="217"/>
      <c r="BE635" s="277"/>
      <c r="BG635" s="142"/>
      <c r="BH635" s="264"/>
    </row>
    <row r="636" spans="2:60" s="20" customFormat="1">
      <c r="B636" s="381"/>
      <c r="C636" s="383"/>
      <c r="D636" s="383"/>
      <c r="E636" s="371"/>
      <c r="F636" s="371"/>
      <c r="G636" s="228" t="s">
        <v>151</v>
      </c>
      <c r="H636" s="46">
        <v>16083757</v>
      </c>
      <c r="I636" s="45">
        <f>IFERROR(H636/E634,"-")</f>
        <v>2.4810781382198291E-2</v>
      </c>
      <c r="J636" s="46">
        <v>330</v>
      </c>
      <c r="K636" s="45">
        <f>IFERROR(J636/F634,"-")</f>
        <v>0.31976744186046513</v>
      </c>
      <c r="L636" s="187">
        <f t="shared" si="269"/>
        <v>48738.657575757577</v>
      </c>
      <c r="M636" s="199">
        <f t="shared" si="293"/>
        <v>3.4090909090909088E-2</v>
      </c>
      <c r="N636" s="371"/>
      <c r="O636" s="371"/>
      <c r="P636" s="228" t="s">
        <v>151</v>
      </c>
      <c r="Q636" s="46">
        <v>4340363</v>
      </c>
      <c r="R636" s="45">
        <f>IFERROR(Q636/N634,"-")</f>
        <v>4.0634262772157745E-2</v>
      </c>
      <c r="S636" s="46">
        <v>63</v>
      </c>
      <c r="T636" s="45">
        <f>IFERROR(S636/O634,"-")</f>
        <v>0.42</v>
      </c>
      <c r="U636" s="187">
        <f t="shared" si="270"/>
        <v>68894.650793650799</v>
      </c>
      <c r="V636" s="199">
        <f t="shared" si="294"/>
        <v>6.5082644628099177E-3</v>
      </c>
      <c r="W636" s="371"/>
      <c r="X636" s="371"/>
      <c r="Y636" s="228" t="s">
        <v>151</v>
      </c>
      <c r="Z636" s="46">
        <v>1173537</v>
      </c>
      <c r="AA636" s="45">
        <f>IFERROR(Z636/W634,"-")</f>
        <v>1.5002571514370757E-2</v>
      </c>
      <c r="AB636" s="46">
        <v>39</v>
      </c>
      <c r="AC636" s="45">
        <f>IFERROR(AB636/X634,"-")</f>
        <v>0.34513274336283184</v>
      </c>
      <c r="AD636" s="187">
        <f t="shared" si="271"/>
        <v>30090.692307692309</v>
      </c>
      <c r="AE636" s="199">
        <f t="shared" si="295"/>
        <v>4.0289256198347105E-3</v>
      </c>
      <c r="AF636" s="371"/>
      <c r="AG636" s="371"/>
      <c r="AH636" s="228" t="s">
        <v>151</v>
      </c>
      <c r="AI636" s="46">
        <v>1232335</v>
      </c>
      <c r="AJ636" s="45">
        <f>IFERROR(AI636/AF634,"-")</f>
        <v>1.0422141842818809E-2</v>
      </c>
      <c r="AK636" s="46">
        <v>42</v>
      </c>
      <c r="AL636" s="45">
        <f>IFERROR(AK636/AG634,"-")</f>
        <v>0.30215827338129497</v>
      </c>
      <c r="AM636" s="187">
        <f t="shared" si="272"/>
        <v>29341.309523809523</v>
      </c>
      <c r="AN636" s="199">
        <f t="shared" si="296"/>
        <v>4.3388429752066115E-3</v>
      </c>
      <c r="AO636" s="371"/>
      <c r="AP636" s="401"/>
      <c r="AQ636" s="228" t="s">
        <v>151</v>
      </c>
      <c r="AR636" s="46">
        <f t="shared" si="292"/>
        <v>22829992</v>
      </c>
      <c r="AS636" s="45">
        <f>IFERROR(AR636/AO634,"-")</f>
        <v>2.3992764880952755E-2</v>
      </c>
      <c r="AT636" s="46">
        <f t="shared" si="268"/>
        <v>474</v>
      </c>
      <c r="AU636" s="45">
        <f>IFERROR(AT636/AP634,"-")</f>
        <v>0.33054393305439328</v>
      </c>
      <c r="AV636" s="187">
        <f t="shared" si="273"/>
        <v>48164.540084388187</v>
      </c>
      <c r="AW636" s="199">
        <f t="shared" si="297"/>
        <v>4.896694214876033E-2</v>
      </c>
      <c r="AX636" s="217"/>
      <c r="BE636" s="277"/>
      <c r="BG636" s="142"/>
      <c r="BH636" s="264"/>
    </row>
    <row r="637" spans="2:60" s="20" customFormat="1">
      <c r="B637" s="381"/>
      <c r="C637" s="383"/>
      <c r="D637" s="383"/>
      <c r="E637" s="371"/>
      <c r="F637" s="371"/>
      <c r="G637" s="228" t="s">
        <v>152</v>
      </c>
      <c r="H637" s="46">
        <v>5707968</v>
      </c>
      <c r="I637" s="45">
        <f>IFERROR(H637/E634,"-")</f>
        <v>8.8051035703028604E-3</v>
      </c>
      <c r="J637" s="46">
        <v>56</v>
      </c>
      <c r="K637" s="45">
        <f>IFERROR(J637/F634,"-")</f>
        <v>5.4263565891472867E-2</v>
      </c>
      <c r="L637" s="187">
        <f t="shared" si="269"/>
        <v>101928</v>
      </c>
      <c r="M637" s="199">
        <f t="shared" si="293"/>
        <v>5.7851239669421484E-3</v>
      </c>
      <c r="N637" s="371"/>
      <c r="O637" s="371"/>
      <c r="P637" s="228" t="s">
        <v>152</v>
      </c>
      <c r="Q637" s="46">
        <v>76943</v>
      </c>
      <c r="R637" s="45">
        <f>IFERROR(Q637/N634,"-")</f>
        <v>7.2033654339006517E-4</v>
      </c>
      <c r="S637" s="46">
        <v>10</v>
      </c>
      <c r="T637" s="45">
        <f>IFERROR(S637/O634,"-")</f>
        <v>6.6666666666666666E-2</v>
      </c>
      <c r="U637" s="187">
        <f t="shared" si="270"/>
        <v>7694.3</v>
      </c>
      <c r="V637" s="199">
        <f t="shared" si="294"/>
        <v>1.0330578512396695E-3</v>
      </c>
      <c r="W637" s="371"/>
      <c r="X637" s="371"/>
      <c r="Y637" s="228" t="s">
        <v>152</v>
      </c>
      <c r="Z637" s="46">
        <v>60724</v>
      </c>
      <c r="AA637" s="45">
        <f>IFERROR(Z637/W634,"-")</f>
        <v>7.7629947128948632E-4</v>
      </c>
      <c r="AB637" s="46">
        <v>10</v>
      </c>
      <c r="AC637" s="45">
        <f>IFERROR(AB637/X634,"-")</f>
        <v>8.8495575221238937E-2</v>
      </c>
      <c r="AD637" s="187">
        <f t="shared" si="271"/>
        <v>6072.4</v>
      </c>
      <c r="AE637" s="199">
        <f t="shared" si="295"/>
        <v>1.0330578512396695E-3</v>
      </c>
      <c r="AF637" s="371"/>
      <c r="AG637" s="371"/>
      <c r="AH637" s="228" t="s">
        <v>152</v>
      </c>
      <c r="AI637" s="46">
        <v>73987</v>
      </c>
      <c r="AJ637" s="45">
        <f>IFERROR(AI637/AF634,"-")</f>
        <v>6.2572515470601356E-4</v>
      </c>
      <c r="AK637" s="46">
        <v>11</v>
      </c>
      <c r="AL637" s="45">
        <f>IFERROR(AK637/AG634,"-")</f>
        <v>7.9136690647482008E-2</v>
      </c>
      <c r="AM637" s="187">
        <f t="shared" si="272"/>
        <v>6726.090909090909</v>
      </c>
      <c r="AN637" s="199">
        <f t="shared" si="296"/>
        <v>1.1363636363636363E-3</v>
      </c>
      <c r="AO637" s="371"/>
      <c r="AP637" s="401"/>
      <c r="AQ637" s="228" t="s">
        <v>152</v>
      </c>
      <c r="AR637" s="46">
        <f t="shared" si="292"/>
        <v>5919622</v>
      </c>
      <c r="AS637" s="45">
        <f>IFERROR(AR637/AO634,"-")</f>
        <v>6.2211190801168617E-3</v>
      </c>
      <c r="AT637" s="46">
        <f t="shared" si="268"/>
        <v>87</v>
      </c>
      <c r="AU637" s="45">
        <f>IFERROR(AT637/AP634,"-")</f>
        <v>6.0669456066945605E-2</v>
      </c>
      <c r="AV637" s="187">
        <f t="shared" si="273"/>
        <v>68041.632183908048</v>
      </c>
      <c r="AW637" s="199">
        <f t="shared" si="297"/>
        <v>8.9876033057851232E-3</v>
      </c>
      <c r="AX637" s="217"/>
      <c r="BE637" s="277"/>
      <c r="BG637" s="142"/>
      <c r="BH637" s="264"/>
    </row>
    <row r="638" spans="2:60" s="20" customFormat="1">
      <c r="B638" s="381"/>
      <c r="C638" s="383"/>
      <c r="D638" s="383"/>
      <c r="E638" s="371"/>
      <c r="F638" s="371"/>
      <c r="G638" s="228" t="s">
        <v>153</v>
      </c>
      <c r="H638" s="46">
        <v>14310118</v>
      </c>
      <c r="I638" s="45">
        <f>IFERROR(H638/E634,"-")</f>
        <v>2.2074768305157845E-2</v>
      </c>
      <c r="J638" s="46">
        <v>349</v>
      </c>
      <c r="K638" s="45">
        <f>IFERROR(J638/F634,"-")</f>
        <v>0.3381782945736434</v>
      </c>
      <c r="L638" s="187">
        <f t="shared" si="269"/>
        <v>41003.203438395416</v>
      </c>
      <c r="M638" s="199">
        <f t="shared" si="293"/>
        <v>3.6053719008264463E-2</v>
      </c>
      <c r="N638" s="371"/>
      <c r="O638" s="371"/>
      <c r="P638" s="228" t="s">
        <v>153</v>
      </c>
      <c r="Q638" s="46">
        <v>7737843</v>
      </c>
      <c r="R638" s="45">
        <f>IFERROR(Q638/N634,"-")</f>
        <v>7.2441301741744041E-2</v>
      </c>
      <c r="S638" s="46">
        <v>59</v>
      </c>
      <c r="T638" s="45">
        <f>IFERROR(S638/O634,"-")</f>
        <v>0.39333333333333331</v>
      </c>
      <c r="U638" s="187">
        <f t="shared" si="270"/>
        <v>131149.88135593222</v>
      </c>
      <c r="V638" s="199">
        <f t="shared" si="294"/>
        <v>6.0950413223140494E-3</v>
      </c>
      <c r="W638" s="371"/>
      <c r="X638" s="371"/>
      <c r="Y638" s="228" t="s">
        <v>153</v>
      </c>
      <c r="Z638" s="46">
        <v>1142940</v>
      </c>
      <c r="AA638" s="45">
        <f>IFERROR(Z638/W634,"-")</f>
        <v>1.4611417523806163E-2</v>
      </c>
      <c r="AB638" s="46">
        <v>37</v>
      </c>
      <c r="AC638" s="45">
        <f>IFERROR(AB638/X634,"-")</f>
        <v>0.32743362831858408</v>
      </c>
      <c r="AD638" s="187">
        <f t="shared" si="271"/>
        <v>30890.27027027027</v>
      </c>
      <c r="AE638" s="199">
        <f t="shared" si="295"/>
        <v>3.8223140495867768E-3</v>
      </c>
      <c r="AF638" s="371"/>
      <c r="AG638" s="371"/>
      <c r="AH638" s="228" t="s">
        <v>153</v>
      </c>
      <c r="AI638" s="46">
        <v>1503091</v>
      </c>
      <c r="AJ638" s="45">
        <f>IFERROR(AI638/AF634,"-")</f>
        <v>1.271198789668748E-2</v>
      </c>
      <c r="AK638" s="46">
        <v>54</v>
      </c>
      <c r="AL638" s="45">
        <f>IFERROR(AK638/AG634,"-")</f>
        <v>0.38848920863309355</v>
      </c>
      <c r="AM638" s="187">
        <f t="shared" si="272"/>
        <v>27835.018518518518</v>
      </c>
      <c r="AN638" s="199">
        <f t="shared" si="296"/>
        <v>5.5785123966942147E-3</v>
      </c>
      <c r="AO638" s="371"/>
      <c r="AP638" s="401"/>
      <c r="AQ638" s="228" t="s">
        <v>153</v>
      </c>
      <c r="AR638" s="46">
        <f t="shared" si="292"/>
        <v>24693992</v>
      </c>
      <c r="AS638" s="45">
        <f>IFERROR(AR638/AO634,"-")</f>
        <v>2.5951701780190212E-2</v>
      </c>
      <c r="AT638" s="46">
        <f t="shared" si="268"/>
        <v>499</v>
      </c>
      <c r="AU638" s="45">
        <f>IFERROR(AT638/AP634,"-")</f>
        <v>0.34797768479776847</v>
      </c>
      <c r="AV638" s="187">
        <f t="shared" si="273"/>
        <v>49486.957915831663</v>
      </c>
      <c r="AW638" s="199">
        <f t="shared" si="297"/>
        <v>5.1549586776859502E-2</v>
      </c>
      <c r="AX638" s="217"/>
      <c r="BE638" s="277"/>
      <c r="BG638" s="142"/>
      <c r="BH638" s="264"/>
    </row>
    <row r="639" spans="2:60" s="20" customFormat="1">
      <c r="B639" s="381"/>
      <c r="C639" s="383"/>
      <c r="D639" s="383"/>
      <c r="E639" s="371"/>
      <c r="F639" s="371"/>
      <c r="G639" s="228" t="s">
        <v>154</v>
      </c>
      <c r="H639" s="46">
        <v>25260859</v>
      </c>
      <c r="I639" s="45">
        <f>IFERROR(H639/E634,"-")</f>
        <v>3.8967366279877028E-2</v>
      </c>
      <c r="J639" s="46">
        <v>398</v>
      </c>
      <c r="K639" s="45">
        <f>IFERROR(J639/F634,"-")</f>
        <v>0.38565891472868219</v>
      </c>
      <c r="L639" s="187">
        <f t="shared" si="269"/>
        <v>63469.494974874375</v>
      </c>
      <c r="M639" s="199">
        <f t="shared" si="293"/>
        <v>4.1115702479338843E-2</v>
      </c>
      <c r="N639" s="371"/>
      <c r="O639" s="371"/>
      <c r="P639" s="228" t="s">
        <v>154</v>
      </c>
      <c r="Q639" s="46">
        <v>4592451</v>
      </c>
      <c r="R639" s="45">
        <f>IFERROR(Q639/N634,"-")</f>
        <v>4.2994298104158252E-2</v>
      </c>
      <c r="S639" s="46">
        <v>82</v>
      </c>
      <c r="T639" s="45">
        <f>IFERROR(S639/O634,"-")</f>
        <v>0.54666666666666663</v>
      </c>
      <c r="U639" s="187">
        <f t="shared" si="270"/>
        <v>56005.5</v>
      </c>
      <c r="V639" s="199">
        <f t="shared" si="294"/>
        <v>8.4710743801652885E-3</v>
      </c>
      <c r="W639" s="371"/>
      <c r="X639" s="371"/>
      <c r="Y639" s="228" t="s">
        <v>154</v>
      </c>
      <c r="Z639" s="46">
        <v>3770982</v>
      </c>
      <c r="AA639" s="45">
        <f>IFERROR(Z639/W634,"-")</f>
        <v>4.8208473302848456E-2</v>
      </c>
      <c r="AB639" s="46">
        <v>55</v>
      </c>
      <c r="AC639" s="45">
        <f>IFERROR(AB639/X634,"-")</f>
        <v>0.48672566371681414</v>
      </c>
      <c r="AD639" s="187">
        <f t="shared" si="271"/>
        <v>68563.309090909097</v>
      </c>
      <c r="AE639" s="199">
        <f t="shared" si="295"/>
        <v>5.681818181818182E-3</v>
      </c>
      <c r="AF639" s="371"/>
      <c r="AG639" s="371"/>
      <c r="AH639" s="228" t="s">
        <v>154</v>
      </c>
      <c r="AI639" s="46">
        <v>3952553</v>
      </c>
      <c r="AJ639" s="45">
        <f>IFERROR(AI639/AF634,"-")</f>
        <v>3.3427654012309162E-2</v>
      </c>
      <c r="AK639" s="46">
        <v>61</v>
      </c>
      <c r="AL639" s="45">
        <f>IFERROR(AK639/AG634,"-")</f>
        <v>0.43884892086330934</v>
      </c>
      <c r="AM639" s="187">
        <f t="shared" si="272"/>
        <v>64795.950819672129</v>
      </c>
      <c r="AN639" s="199">
        <f t="shared" si="296"/>
        <v>6.3016528925619831E-3</v>
      </c>
      <c r="AO639" s="371"/>
      <c r="AP639" s="401"/>
      <c r="AQ639" s="228" t="s">
        <v>154</v>
      </c>
      <c r="AR639" s="46">
        <f t="shared" si="292"/>
        <v>37576845</v>
      </c>
      <c r="AS639" s="45">
        <f>IFERROR(AR639/AO634,"-")</f>
        <v>3.9490701838748136E-2</v>
      </c>
      <c r="AT639" s="46">
        <f t="shared" si="268"/>
        <v>596</v>
      </c>
      <c r="AU639" s="45">
        <f>IFERROR(AT639/AP634,"-")</f>
        <v>0.41562064156206413</v>
      </c>
      <c r="AV639" s="187">
        <f t="shared" si="273"/>
        <v>63048.397651006715</v>
      </c>
      <c r="AW639" s="199">
        <f t="shared" si="297"/>
        <v>6.1570247933884298E-2</v>
      </c>
      <c r="AX639" s="217"/>
      <c r="BE639" s="277"/>
      <c r="BG639" s="142"/>
      <c r="BH639" s="264"/>
    </row>
    <row r="640" spans="2:60" s="20" customFormat="1">
      <c r="B640" s="381"/>
      <c r="C640" s="383"/>
      <c r="D640" s="383"/>
      <c r="E640" s="371"/>
      <c r="F640" s="371"/>
      <c r="G640" s="228" t="s">
        <v>155</v>
      </c>
      <c r="H640" s="46">
        <v>20607894</v>
      </c>
      <c r="I640" s="45">
        <f>IFERROR(H640/E634,"-")</f>
        <v>3.1789708883410504E-2</v>
      </c>
      <c r="J640" s="46">
        <v>109</v>
      </c>
      <c r="K640" s="45">
        <f>IFERROR(J640/F634,"-")</f>
        <v>0.10562015503875968</v>
      </c>
      <c r="L640" s="187">
        <f t="shared" si="269"/>
        <v>189063.24770642203</v>
      </c>
      <c r="M640" s="199">
        <f t="shared" si="293"/>
        <v>1.1260330578512397E-2</v>
      </c>
      <c r="N640" s="371"/>
      <c r="O640" s="371"/>
      <c r="P640" s="228" t="s">
        <v>155</v>
      </c>
      <c r="Q640" s="46">
        <v>1679599</v>
      </c>
      <c r="R640" s="45">
        <f>IFERROR(Q640/N634,"-")</f>
        <v>1.5724322393738353E-2</v>
      </c>
      <c r="S640" s="46">
        <v>25</v>
      </c>
      <c r="T640" s="45">
        <f>IFERROR(S640/O634,"-")</f>
        <v>0.16666666666666666</v>
      </c>
      <c r="U640" s="187">
        <f t="shared" si="270"/>
        <v>67183.960000000006</v>
      </c>
      <c r="V640" s="199">
        <f t="shared" si="294"/>
        <v>2.5826446280991736E-3</v>
      </c>
      <c r="W640" s="371"/>
      <c r="X640" s="371"/>
      <c r="Y640" s="228" t="s">
        <v>155</v>
      </c>
      <c r="Z640" s="46">
        <v>666462</v>
      </c>
      <c r="AA640" s="45">
        <f>IFERROR(Z640/W634,"-")</f>
        <v>8.5200925208242812E-3</v>
      </c>
      <c r="AB640" s="46">
        <v>13</v>
      </c>
      <c r="AC640" s="45">
        <f>IFERROR(AB640/X634,"-")</f>
        <v>0.11504424778761062</v>
      </c>
      <c r="AD640" s="187">
        <f t="shared" si="271"/>
        <v>51266.307692307695</v>
      </c>
      <c r="AE640" s="199">
        <f t="shared" si="295"/>
        <v>1.3429752066115702E-3</v>
      </c>
      <c r="AF640" s="371"/>
      <c r="AG640" s="371"/>
      <c r="AH640" s="228" t="s">
        <v>155</v>
      </c>
      <c r="AI640" s="46">
        <v>5094160</v>
      </c>
      <c r="AJ640" s="45">
        <f>IFERROR(AI640/AF634,"-")</f>
        <v>4.3082488195185453E-2</v>
      </c>
      <c r="AK640" s="46">
        <v>24</v>
      </c>
      <c r="AL640" s="45">
        <f>IFERROR(AK640/AG634,"-")</f>
        <v>0.17266187050359713</v>
      </c>
      <c r="AM640" s="187">
        <f t="shared" si="272"/>
        <v>212256.66666666666</v>
      </c>
      <c r="AN640" s="199">
        <f t="shared" si="296"/>
        <v>2.4793388429752068E-3</v>
      </c>
      <c r="AO640" s="371"/>
      <c r="AP640" s="401"/>
      <c r="AQ640" s="228" t="s">
        <v>155</v>
      </c>
      <c r="AR640" s="46">
        <f t="shared" si="292"/>
        <v>28048115</v>
      </c>
      <c r="AS640" s="45">
        <f>IFERROR(AR640/AO634,"-")</f>
        <v>2.9476656345255144E-2</v>
      </c>
      <c r="AT640" s="46">
        <f t="shared" si="268"/>
        <v>171</v>
      </c>
      <c r="AU640" s="45">
        <f>IFERROR(AT640/AP634,"-")</f>
        <v>0.1192468619246862</v>
      </c>
      <c r="AV640" s="187">
        <f t="shared" si="273"/>
        <v>164024.06432748539</v>
      </c>
      <c r="AW640" s="199">
        <f t="shared" si="297"/>
        <v>1.7665289256198348E-2</v>
      </c>
      <c r="AX640" s="217"/>
      <c r="BE640" s="277"/>
      <c r="BG640" s="142"/>
      <c r="BH640" s="264"/>
    </row>
    <row r="641" spans="2:60" s="20" customFormat="1">
      <c r="B641" s="381"/>
      <c r="C641" s="383"/>
      <c r="D641" s="383"/>
      <c r="E641" s="371"/>
      <c r="F641" s="371"/>
      <c r="G641" s="228" t="s">
        <v>165</v>
      </c>
      <c r="H641" s="46">
        <v>0</v>
      </c>
      <c r="I641" s="45">
        <f>IFERROR(H641/E634,"-")</f>
        <v>0</v>
      </c>
      <c r="J641" s="46">
        <v>0</v>
      </c>
      <c r="K641" s="45">
        <f>IFERROR(J641/F634,"-")</f>
        <v>0</v>
      </c>
      <c r="L641" s="187" t="str">
        <f t="shared" si="269"/>
        <v>-</v>
      </c>
      <c r="M641" s="199">
        <f t="shared" si="293"/>
        <v>0</v>
      </c>
      <c r="N641" s="371"/>
      <c r="O641" s="371"/>
      <c r="P641" s="228" t="s">
        <v>165</v>
      </c>
      <c r="Q641" s="46">
        <v>0</v>
      </c>
      <c r="R641" s="45">
        <f>IFERROR(Q641/N634,"-")</f>
        <v>0</v>
      </c>
      <c r="S641" s="46">
        <v>0</v>
      </c>
      <c r="T641" s="45">
        <f>IFERROR(S641/O634,"-")</f>
        <v>0</v>
      </c>
      <c r="U641" s="187" t="str">
        <f t="shared" si="270"/>
        <v>-</v>
      </c>
      <c r="V641" s="199">
        <f t="shared" si="294"/>
        <v>0</v>
      </c>
      <c r="W641" s="371"/>
      <c r="X641" s="371"/>
      <c r="Y641" s="228" t="s">
        <v>165</v>
      </c>
      <c r="Z641" s="46">
        <v>0</v>
      </c>
      <c r="AA641" s="45">
        <f>IFERROR(Z641/W634,"-")</f>
        <v>0</v>
      </c>
      <c r="AB641" s="46">
        <v>0</v>
      </c>
      <c r="AC641" s="45">
        <f>IFERROR(AB641/X634,"-")</f>
        <v>0</v>
      </c>
      <c r="AD641" s="187" t="str">
        <f t="shared" si="271"/>
        <v>-</v>
      </c>
      <c r="AE641" s="199">
        <f t="shared" si="295"/>
        <v>0</v>
      </c>
      <c r="AF641" s="371"/>
      <c r="AG641" s="371"/>
      <c r="AH641" s="228" t="s">
        <v>165</v>
      </c>
      <c r="AI641" s="46">
        <v>0</v>
      </c>
      <c r="AJ641" s="45">
        <f>IFERROR(AI641/AF634,"-")</f>
        <v>0</v>
      </c>
      <c r="AK641" s="46">
        <v>0</v>
      </c>
      <c r="AL641" s="45">
        <f>IFERROR(AK641/AG634,"-")</f>
        <v>0</v>
      </c>
      <c r="AM641" s="187" t="str">
        <f t="shared" si="272"/>
        <v>-</v>
      </c>
      <c r="AN641" s="199">
        <f t="shared" si="296"/>
        <v>0</v>
      </c>
      <c r="AO641" s="371"/>
      <c r="AP641" s="401"/>
      <c r="AQ641" s="228" t="s">
        <v>165</v>
      </c>
      <c r="AR641" s="46">
        <f t="shared" si="292"/>
        <v>0</v>
      </c>
      <c r="AS641" s="45">
        <f>IFERROR(AR641/AO634,"-")</f>
        <v>0</v>
      </c>
      <c r="AT641" s="46">
        <f t="shared" si="268"/>
        <v>0</v>
      </c>
      <c r="AU641" s="45">
        <f>IFERROR(AT641/AP634,"-")</f>
        <v>0</v>
      </c>
      <c r="AV641" s="187" t="str">
        <f t="shared" si="273"/>
        <v>-</v>
      </c>
      <c r="AW641" s="199">
        <f t="shared" si="297"/>
        <v>0</v>
      </c>
      <c r="AX641" s="217"/>
      <c r="BE641" s="277"/>
      <c r="BG641" s="142"/>
      <c r="BH641" s="264"/>
    </row>
    <row r="642" spans="2:60" s="20" customFormat="1">
      <c r="B642" s="381"/>
      <c r="C642" s="383"/>
      <c r="D642" s="383"/>
      <c r="E642" s="371"/>
      <c r="F642" s="371"/>
      <c r="G642" s="228" t="s">
        <v>156</v>
      </c>
      <c r="H642" s="46">
        <v>43599</v>
      </c>
      <c r="I642" s="45">
        <f>IFERROR(H642/E634,"-")</f>
        <v>6.7255757313571898E-5</v>
      </c>
      <c r="J642" s="46">
        <v>4</v>
      </c>
      <c r="K642" s="45">
        <f>IFERROR(J642/F634,"-")</f>
        <v>3.875968992248062E-3</v>
      </c>
      <c r="L642" s="187">
        <f t="shared" si="269"/>
        <v>10899.75</v>
      </c>
      <c r="M642" s="199">
        <f t="shared" si="293"/>
        <v>4.1322314049586776E-4</v>
      </c>
      <c r="N642" s="371"/>
      <c r="O642" s="371"/>
      <c r="P642" s="228" t="s">
        <v>156</v>
      </c>
      <c r="Q642" s="46">
        <v>29870</v>
      </c>
      <c r="R642" s="45">
        <f>IFERROR(Q642/N634,"-")</f>
        <v>2.7964145602668529E-4</v>
      </c>
      <c r="S642" s="46">
        <v>2</v>
      </c>
      <c r="T642" s="45">
        <f>IFERROR(S642/O634,"-")</f>
        <v>1.3333333333333334E-2</v>
      </c>
      <c r="U642" s="187">
        <f t="shared" si="270"/>
        <v>14935</v>
      </c>
      <c r="V642" s="199">
        <f t="shared" si="294"/>
        <v>2.0661157024793388E-4</v>
      </c>
      <c r="W642" s="371"/>
      <c r="X642" s="371"/>
      <c r="Y642" s="228" t="s">
        <v>156</v>
      </c>
      <c r="Z642" s="46">
        <v>2583</v>
      </c>
      <c r="AA642" s="45">
        <f>IFERROR(Z642/W634,"-")</f>
        <v>3.3021235991383032E-5</v>
      </c>
      <c r="AB642" s="46">
        <v>1</v>
      </c>
      <c r="AC642" s="45">
        <f>IFERROR(AB642/X634,"-")</f>
        <v>8.8495575221238937E-3</v>
      </c>
      <c r="AD642" s="187">
        <f t="shared" si="271"/>
        <v>2583</v>
      </c>
      <c r="AE642" s="199">
        <f t="shared" si="295"/>
        <v>1.0330578512396694E-4</v>
      </c>
      <c r="AF642" s="371"/>
      <c r="AG642" s="371"/>
      <c r="AH642" s="228" t="s">
        <v>156</v>
      </c>
      <c r="AI642" s="46">
        <v>176386</v>
      </c>
      <c r="AJ642" s="45">
        <f>IFERROR(AI642/AF634,"-")</f>
        <v>1.4917371583923515E-3</v>
      </c>
      <c r="AK642" s="46">
        <v>5</v>
      </c>
      <c r="AL642" s="45">
        <f>IFERROR(AK642/AG634,"-")</f>
        <v>3.5971223021582732E-2</v>
      </c>
      <c r="AM642" s="187">
        <f t="shared" si="272"/>
        <v>35277.199999999997</v>
      </c>
      <c r="AN642" s="199">
        <f t="shared" si="296"/>
        <v>5.1652892561983473E-4</v>
      </c>
      <c r="AO642" s="371"/>
      <c r="AP642" s="401"/>
      <c r="AQ642" s="228" t="s">
        <v>156</v>
      </c>
      <c r="AR642" s="46">
        <f t="shared" si="292"/>
        <v>252438</v>
      </c>
      <c r="AS642" s="45">
        <f>IFERROR(AR642/AO634,"-")</f>
        <v>2.6529512498374734E-4</v>
      </c>
      <c r="AT642" s="46">
        <f t="shared" si="268"/>
        <v>12</v>
      </c>
      <c r="AU642" s="45">
        <f>IFERROR(AT642/AP634,"-")</f>
        <v>8.368200836820083E-3</v>
      </c>
      <c r="AV642" s="187">
        <f t="shared" si="273"/>
        <v>21036.5</v>
      </c>
      <c r="AW642" s="199">
        <f t="shared" si="297"/>
        <v>1.2396694214876034E-3</v>
      </c>
      <c r="AX642" s="217"/>
      <c r="BE642" s="277"/>
      <c r="BG642" s="142"/>
      <c r="BH642" s="264"/>
    </row>
    <row r="643" spans="2:60" s="20" customFormat="1">
      <c r="B643" s="381"/>
      <c r="C643" s="383"/>
      <c r="D643" s="383"/>
      <c r="E643" s="371"/>
      <c r="F643" s="371"/>
      <c r="G643" s="228" t="s">
        <v>157</v>
      </c>
      <c r="H643" s="46">
        <v>456371</v>
      </c>
      <c r="I643" s="45">
        <f>IFERROR(H643/E634,"-")</f>
        <v>7.0399727564742593E-4</v>
      </c>
      <c r="J643" s="46">
        <v>39</v>
      </c>
      <c r="K643" s="45">
        <f>IFERROR(J643/F634,"-")</f>
        <v>3.7790697674418602E-2</v>
      </c>
      <c r="L643" s="187">
        <f t="shared" si="269"/>
        <v>11701.820512820514</v>
      </c>
      <c r="M643" s="199">
        <f t="shared" si="293"/>
        <v>4.0289256198347105E-3</v>
      </c>
      <c r="N643" s="371"/>
      <c r="O643" s="371"/>
      <c r="P643" s="228" t="s">
        <v>157</v>
      </c>
      <c r="Q643" s="46">
        <v>116046</v>
      </c>
      <c r="R643" s="45">
        <f>IFERROR(Q643/N634,"-")</f>
        <v>1.0864168867115074E-3</v>
      </c>
      <c r="S643" s="46">
        <v>6</v>
      </c>
      <c r="T643" s="45">
        <f>IFERROR(S643/O634,"-")</f>
        <v>0.04</v>
      </c>
      <c r="U643" s="187">
        <f t="shared" si="270"/>
        <v>19341</v>
      </c>
      <c r="V643" s="199">
        <f t="shared" si="294"/>
        <v>6.1983471074380169E-4</v>
      </c>
      <c r="W643" s="371"/>
      <c r="X643" s="371"/>
      <c r="Y643" s="228" t="s">
        <v>157</v>
      </c>
      <c r="Z643" s="46">
        <v>159826</v>
      </c>
      <c r="AA643" s="45">
        <f>IFERROR(Z643/W634,"-")</f>
        <v>2.0432257311493551E-3</v>
      </c>
      <c r="AB643" s="46">
        <v>4</v>
      </c>
      <c r="AC643" s="45">
        <f>IFERROR(AB643/X634,"-")</f>
        <v>3.5398230088495575E-2</v>
      </c>
      <c r="AD643" s="187">
        <f t="shared" si="271"/>
        <v>39956.5</v>
      </c>
      <c r="AE643" s="199">
        <f t="shared" si="295"/>
        <v>4.1322314049586776E-4</v>
      </c>
      <c r="AF643" s="371"/>
      <c r="AG643" s="371"/>
      <c r="AH643" s="228" t="s">
        <v>157</v>
      </c>
      <c r="AI643" s="46">
        <v>105112</v>
      </c>
      <c r="AJ643" s="45">
        <f>IFERROR(AI643/AF634,"-")</f>
        <v>8.8895647156201078E-4</v>
      </c>
      <c r="AK643" s="46">
        <v>6</v>
      </c>
      <c r="AL643" s="45">
        <f>IFERROR(AK643/AG634,"-")</f>
        <v>4.3165467625899283E-2</v>
      </c>
      <c r="AM643" s="187">
        <f t="shared" si="272"/>
        <v>17518.666666666668</v>
      </c>
      <c r="AN643" s="199">
        <f t="shared" si="296"/>
        <v>6.1983471074380169E-4</v>
      </c>
      <c r="AO643" s="371"/>
      <c r="AP643" s="401"/>
      <c r="AQ643" s="228" t="s">
        <v>157</v>
      </c>
      <c r="AR643" s="46">
        <f t="shared" si="292"/>
        <v>837355</v>
      </c>
      <c r="AS643" s="45">
        <f>IFERROR(AR643/AO634,"-")</f>
        <v>8.8000300818722127E-4</v>
      </c>
      <c r="AT643" s="46">
        <f t="shared" si="268"/>
        <v>55</v>
      </c>
      <c r="AU643" s="45">
        <f>IFERROR(AT643/AP634,"-")</f>
        <v>3.8354253835425386E-2</v>
      </c>
      <c r="AV643" s="187">
        <f t="shared" si="273"/>
        <v>15224.636363636364</v>
      </c>
      <c r="AW643" s="199">
        <f t="shared" si="297"/>
        <v>5.681818181818182E-3</v>
      </c>
      <c r="AX643" s="217"/>
      <c r="BE643" s="277"/>
      <c r="BG643" s="142"/>
      <c r="BH643" s="264"/>
    </row>
    <row r="644" spans="2:60" s="20" customFormat="1">
      <c r="B644" s="381"/>
      <c r="C644" s="383"/>
      <c r="D644" s="383"/>
      <c r="E644" s="371"/>
      <c r="F644" s="371"/>
      <c r="G644" s="228" t="s">
        <v>158</v>
      </c>
      <c r="H644" s="46">
        <v>7651</v>
      </c>
      <c r="I644" s="45">
        <f>IFERROR(H644/E634,"-")</f>
        <v>1.1802422055692531E-5</v>
      </c>
      <c r="J644" s="46">
        <v>2</v>
      </c>
      <c r="K644" s="45">
        <f>IFERROR(J644/F634,"-")</f>
        <v>1.937984496124031E-3</v>
      </c>
      <c r="L644" s="187">
        <f t="shared" si="269"/>
        <v>3825.5</v>
      </c>
      <c r="M644" s="199">
        <f t="shared" si="293"/>
        <v>2.0661157024793388E-4</v>
      </c>
      <c r="N644" s="371"/>
      <c r="O644" s="371"/>
      <c r="P644" s="228" t="s">
        <v>158</v>
      </c>
      <c r="Q644" s="46">
        <v>2668</v>
      </c>
      <c r="R644" s="45">
        <f>IFERROR(Q644/N634,"-")</f>
        <v>2.4977683450927232E-5</v>
      </c>
      <c r="S644" s="46">
        <v>1</v>
      </c>
      <c r="T644" s="45">
        <f>IFERROR(S644/O634,"-")</f>
        <v>6.6666666666666671E-3</v>
      </c>
      <c r="U644" s="187">
        <f t="shared" si="270"/>
        <v>2668</v>
      </c>
      <c r="V644" s="199">
        <f t="shared" si="294"/>
        <v>1.0330578512396694E-4</v>
      </c>
      <c r="W644" s="371"/>
      <c r="X644" s="371"/>
      <c r="Y644" s="228" t="s">
        <v>158</v>
      </c>
      <c r="Z644" s="46">
        <v>0</v>
      </c>
      <c r="AA644" s="45">
        <f>IFERROR(Z644/W634,"-")</f>
        <v>0</v>
      </c>
      <c r="AB644" s="46">
        <v>0</v>
      </c>
      <c r="AC644" s="45">
        <f>IFERROR(AB644/X634,"-")</f>
        <v>0</v>
      </c>
      <c r="AD644" s="187" t="str">
        <f t="shared" si="271"/>
        <v>-</v>
      </c>
      <c r="AE644" s="199">
        <f t="shared" si="295"/>
        <v>0</v>
      </c>
      <c r="AF644" s="371"/>
      <c r="AG644" s="371"/>
      <c r="AH644" s="228" t="s">
        <v>158</v>
      </c>
      <c r="AI644" s="46">
        <v>58322</v>
      </c>
      <c r="AJ644" s="45">
        <f>IFERROR(AI644/AF634,"-")</f>
        <v>4.9324263009399116E-4</v>
      </c>
      <c r="AK644" s="46">
        <v>3</v>
      </c>
      <c r="AL644" s="45">
        <f>IFERROR(AK644/AG634,"-")</f>
        <v>2.1582733812949641E-2</v>
      </c>
      <c r="AM644" s="187">
        <f t="shared" si="272"/>
        <v>19440.666666666668</v>
      </c>
      <c r="AN644" s="199">
        <f t="shared" si="296"/>
        <v>3.0991735537190085E-4</v>
      </c>
      <c r="AO644" s="371"/>
      <c r="AP644" s="401"/>
      <c r="AQ644" s="228" t="s">
        <v>158</v>
      </c>
      <c r="AR644" s="46">
        <f t="shared" si="292"/>
        <v>68641</v>
      </c>
      <c r="AS644" s="45">
        <f>IFERROR(AR644/AO634,"-")</f>
        <v>7.2137010568969017E-5</v>
      </c>
      <c r="AT644" s="46">
        <f t="shared" si="268"/>
        <v>6</v>
      </c>
      <c r="AU644" s="45">
        <f>IFERROR(AT644/AP634,"-")</f>
        <v>4.1841004184100415E-3</v>
      </c>
      <c r="AV644" s="187">
        <f t="shared" si="273"/>
        <v>11440.166666666666</v>
      </c>
      <c r="AW644" s="199">
        <f t="shared" si="297"/>
        <v>6.1983471074380169E-4</v>
      </c>
      <c r="AX644" s="217"/>
      <c r="BE644" s="277"/>
      <c r="BG644" s="142"/>
      <c r="BH644" s="264"/>
    </row>
    <row r="645" spans="2:60" s="20" customFormat="1">
      <c r="B645" s="381"/>
      <c r="C645" s="383"/>
      <c r="D645" s="383"/>
      <c r="E645" s="371"/>
      <c r="F645" s="371"/>
      <c r="G645" s="228" t="s">
        <v>159</v>
      </c>
      <c r="H645" s="46">
        <v>4980</v>
      </c>
      <c r="I645" s="45">
        <f>IFERROR(H645/E634,"-")</f>
        <v>7.6821411367597435E-6</v>
      </c>
      <c r="J645" s="46">
        <v>4</v>
      </c>
      <c r="K645" s="45">
        <f>IFERROR(J645/F634,"-")</f>
        <v>3.875968992248062E-3</v>
      </c>
      <c r="L645" s="187">
        <f t="shared" si="269"/>
        <v>1245</v>
      </c>
      <c r="M645" s="199">
        <f t="shared" si="293"/>
        <v>4.1322314049586776E-4</v>
      </c>
      <c r="N645" s="371"/>
      <c r="O645" s="371"/>
      <c r="P645" s="228" t="s">
        <v>159</v>
      </c>
      <c r="Q645" s="46">
        <v>0</v>
      </c>
      <c r="R645" s="45">
        <f>IFERROR(Q645/N634,"-")</f>
        <v>0</v>
      </c>
      <c r="S645" s="46">
        <v>0</v>
      </c>
      <c r="T645" s="45">
        <f>IFERROR(S645/O634,"-")</f>
        <v>0</v>
      </c>
      <c r="U645" s="187" t="str">
        <f t="shared" si="270"/>
        <v>-</v>
      </c>
      <c r="V645" s="199">
        <f t="shared" si="294"/>
        <v>0</v>
      </c>
      <c r="W645" s="371"/>
      <c r="X645" s="371"/>
      <c r="Y645" s="228" t="s">
        <v>159</v>
      </c>
      <c r="Z645" s="46">
        <v>7849</v>
      </c>
      <c r="AA645" s="45">
        <f>IFERROR(Z645/W634,"-")</f>
        <v>1.0034211432302183E-4</v>
      </c>
      <c r="AB645" s="46">
        <v>2</v>
      </c>
      <c r="AC645" s="45">
        <f>IFERROR(AB645/X634,"-")</f>
        <v>1.7699115044247787E-2</v>
      </c>
      <c r="AD645" s="187">
        <f t="shared" si="271"/>
        <v>3924.5</v>
      </c>
      <c r="AE645" s="199">
        <f t="shared" si="295"/>
        <v>2.0661157024793388E-4</v>
      </c>
      <c r="AF645" s="371"/>
      <c r="AG645" s="371"/>
      <c r="AH645" s="228" t="s">
        <v>159</v>
      </c>
      <c r="AI645" s="46">
        <v>675834</v>
      </c>
      <c r="AJ645" s="45">
        <f>IFERROR(AI645/AF634,"-")</f>
        <v>5.715684298668468E-3</v>
      </c>
      <c r="AK645" s="46">
        <v>3</v>
      </c>
      <c r="AL645" s="45">
        <f>IFERROR(AK645/AG634,"-")</f>
        <v>2.1582733812949641E-2</v>
      </c>
      <c r="AM645" s="187">
        <f t="shared" si="272"/>
        <v>225278</v>
      </c>
      <c r="AN645" s="199">
        <f t="shared" si="296"/>
        <v>3.0991735537190085E-4</v>
      </c>
      <c r="AO645" s="371"/>
      <c r="AP645" s="401"/>
      <c r="AQ645" s="228" t="s">
        <v>159</v>
      </c>
      <c r="AR645" s="46">
        <f t="shared" si="292"/>
        <v>688663</v>
      </c>
      <c r="AS645" s="45">
        <f>IFERROR(AR645/AO634,"-")</f>
        <v>7.2373785506414407E-4</v>
      </c>
      <c r="AT645" s="46">
        <f t="shared" ref="AT645:AT708" si="298">SUM(J645,S645,AB645,AK645)</f>
        <v>9</v>
      </c>
      <c r="AU645" s="45">
        <f>IFERROR(AT645/AP634,"-")</f>
        <v>6.2761506276150627E-3</v>
      </c>
      <c r="AV645" s="187">
        <f t="shared" si="273"/>
        <v>76518.111111111109</v>
      </c>
      <c r="AW645" s="199">
        <f t="shared" si="297"/>
        <v>9.2975206611570248E-4</v>
      </c>
      <c r="AX645" s="217"/>
      <c r="BE645" s="277"/>
      <c r="BG645" s="142"/>
      <c r="BH645" s="264"/>
    </row>
    <row r="646" spans="2:60" s="20" customFormat="1">
      <c r="B646" s="381"/>
      <c r="C646" s="383"/>
      <c r="D646" s="383"/>
      <c r="E646" s="371"/>
      <c r="F646" s="371"/>
      <c r="G646" s="228" t="s">
        <v>160</v>
      </c>
      <c r="H646" s="46">
        <v>4302225</v>
      </c>
      <c r="I646" s="45">
        <f>IFERROR(H646/E634,"-")</f>
        <v>6.6366063558426086E-3</v>
      </c>
      <c r="J646" s="46">
        <v>108</v>
      </c>
      <c r="K646" s="45">
        <f>IFERROR(J646/F634,"-")</f>
        <v>0.10465116279069768</v>
      </c>
      <c r="L646" s="187">
        <f t="shared" ref="L646:L709" si="299">IFERROR(H646/J646,"-")</f>
        <v>39835.416666666664</v>
      </c>
      <c r="M646" s="199">
        <f t="shared" si="293"/>
        <v>1.1157024793388429E-2</v>
      </c>
      <c r="N646" s="371"/>
      <c r="O646" s="371"/>
      <c r="P646" s="228" t="s">
        <v>160</v>
      </c>
      <c r="Q646" s="46">
        <v>129969</v>
      </c>
      <c r="R646" s="45">
        <f>IFERROR(Q646/N634,"-")</f>
        <v>1.2167633210020843E-3</v>
      </c>
      <c r="S646" s="46">
        <v>12</v>
      </c>
      <c r="T646" s="45">
        <f>IFERROR(S646/O634,"-")</f>
        <v>0.08</v>
      </c>
      <c r="U646" s="187">
        <f t="shared" ref="U646:U709" si="300">IFERROR(Q646/S646,"-")</f>
        <v>10830.75</v>
      </c>
      <c r="V646" s="199">
        <f t="shared" si="294"/>
        <v>1.2396694214876034E-3</v>
      </c>
      <c r="W646" s="371"/>
      <c r="X646" s="371"/>
      <c r="Y646" s="228" t="s">
        <v>160</v>
      </c>
      <c r="Z646" s="46">
        <v>588888</v>
      </c>
      <c r="AA646" s="45">
        <f>IFERROR(Z646/W634,"-")</f>
        <v>7.5283815797497367E-3</v>
      </c>
      <c r="AB646" s="46">
        <v>19</v>
      </c>
      <c r="AC646" s="45">
        <f>IFERROR(AB646/X634,"-")</f>
        <v>0.16814159292035399</v>
      </c>
      <c r="AD646" s="187">
        <f t="shared" ref="AD646:AD709" si="301">IFERROR(Z646/AB646,"-")</f>
        <v>30994.105263157893</v>
      </c>
      <c r="AE646" s="199">
        <f t="shared" si="295"/>
        <v>1.962809917355372E-3</v>
      </c>
      <c r="AF646" s="371"/>
      <c r="AG646" s="371"/>
      <c r="AH646" s="228" t="s">
        <v>160</v>
      </c>
      <c r="AI646" s="46">
        <v>425971</v>
      </c>
      <c r="AJ646" s="45">
        <f>IFERROR(AI646/AF634,"-")</f>
        <v>3.602535173412563E-3</v>
      </c>
      <c r="AK646" s="46">
        <v>25</v>
      </c>
      <c r="AL646" s="45">
        <f>IFERROR(AK646/AG634,"-")</f>
        <v>0.17985611510791366</v>
      </c>
      <c r="AM646" s="187">
        <f t="shared" ref="AM646:AM709" si="302">IFERROR(AI646/AK646,"-")</f>
        <v>17038.84</v>
      </c>
      <c r="AN646" s="199">
        <f t="shared" si="296"/>
        <v>2.5826446280991736E-3</v>
      </c>
      <c r="AO646" s="371"/>
      <c r="AP646" s="401"/>
      <c r="AQ646" s="228" t="s">
        <v>160</v>
      </c>
      <c r="AR646" s="46">
        <f t="shared" si="292"/>
        <v>5447053</v>
      </c>
      <c r="AS646" s="45">
        <f>IFERROR(AR646/AO634,"-")</f>
        <v>5.724481284228586E-3</v>
      </c>
      <c r="AT646" s="46">
        <f t="shared" si="298"/>
        <v>164</v>
      </c>
      <c r="AU646" s="45">
        <f>IFERROR(AT646/AP634,"-")</f>
        <v>0.11436541143654114</v>
      </c>
      <c r="AV646" s="187">
        <f t="shared" ref="AV646:AV709" si="303">IFERROR(AR646/AT646,"-")</f>
        <v>33213.737804878052</v>
      </c>
      <c r="AW646" s="199">
        <f t="shared" si="297"/>
        <v>1.6942148760330577E-2</v>
      </c>
      <c r="AX646" s="217"/>
      <c r="BE646" s="277"/>
      <c r="BG646" s="142"/>
      <c r="BH646" s="264"/>
    </row>
    <row r="647" spans="2:60" s="20" customFormat="1">
      <c r="B647" s="381"/>
      <c r="C647" s="383"/>
      <c r="D647" s="383"/>
      <c r="E647" s="371"/>
      <c r="F647" s="371"/>
      <c r="G647" s="228" t="s">
        <v>161</v>
      </c>
      <c r="H647" s="46">
        <v>4561294</v>
      </c>
      <c r="I647" s="45">
        <f>IFERROR(H647/E634,"-")</f>
        <v>7.036245838203896E-3</v>
      </c>
      <c r="J647" s="46">
        <v>83</v>
      </c>
      <c r="K647" s="45">
        <f>IFERROR(J647/F634,"-")</f>
        <v>8.0426356589147291E-2</v>
      </c>
      <c r="L647" s="187">
        <f t="shared" si="299"/>
        <v>54955.349397590362</v>
      </c>
      <c r="M647" s="199">
        <f t="shared" si="293"/>
        <v>8.5743801652892557E-3</v>
      </c>
      <c r="N647" s="371"/>
      <c r="O647" s="371"/>
      <c r="P647" s="228" t="s">
        <v>161</v>
      </c>
      <c r="Q647" s="46">
        <v>575103</v>
      </c>
      <c r="R647" s="45">
        <f>IFERROR(Q647/N634,"-")</f>
        <v>5.3840857142723403E-3</v>
      </c>
      <c r="S647" s="46">
        <v>15</v>
      </c>
      <c r="T647" s="45">
        <f>IFERROR(S647/O634,"-")</f>
        <v>0.1</v>
      </c>
      <c r="U647" s="187">
        <f t="shared" si="300"/>
        <v>38340.199999999997</v>
      </c>
      <c r="V647" s="199">
        <f t="shared" si="294"/>
        <v>1.5495867768595042E-3</v>
      </c>
      <c r="W647" s="371"/>
      <c r="X647" s="371"/>
      <c r="Y647" s="228" t="s">
        <v>161</v>
      </c>
      <c r="Z647" s="46">
        <v>1135972</v>
      </c>
      <c r="AA647" s="45">
        <f>IFERROR(Z647/W634,"-")</f>
        <v>1.4522338169416711E-2</v>
      </c>
      <c r="AB647" s="46">
        <v>9</v>
      </c>
      <c r="AC647" s="45">
        <f>IFERROR(AB647/X634,"-")</f>
        <v>7.9646017699115043E-2</v>
      </c>
      <c r="AD647" s="187">
        <f t="shared" si="301"/>
        <v>126219.11111111111</v>
      </c>
      <c r="AE647" s="199">
        <f t="shared" si="295"/>
        <v>9.2975206611570248E-4</v>
      </c>
      <c r="AF647" s="371"/>
      <c r="AG647" s="371"/>
      <c r="AH647" s="228" t="s">
        <v>161</v>
      </c>
      <c r="AI647" s="46">
        <v>1933696</v>
      </c>
      <c r="AJ647" s="45">
        <f>IFERROR(AI647/AF634,"-")</f>
        <v>1.6353713878848982E-2</v>
      </c>
      <c r="AK647" s="46">
        <v>17</v>
      </c>
      <c r="AL647" s="45">
        <f>IFERROR(AK647/AG634,"-")</f>
        <v>0.1223021582733813</v>
      </c>
      <c r="AM647" s="187">
        <f t="shared" si="302"/>
        <v>113746.82352941176</v>
      </c>
      <c r="AN647" s="199">
        <f t="shared" si="296"/>
        <v>1.7561983471074381E-3</v>
      </c>
      <c r="AO647" s="371"/>
      <c r="AP647" s="401"/>
      <c r="AQ647" s="228" t="s">
        <v>161</v>
      </c>
      <c r="AR647" s="46">
        <f t="shared" si="292"/>
        <v>8206065</v>
      </c>
      <c r="AS647" s="45">
        <f>IFERROR(AR647/AO634,"-")</f>
        <v>8.6240147671893877E-3</v>
      </c>
      <c r="AT647" s="46">
        <f t="shared" si="298"/>
        <v>124</v>
      </c>
      <c r="AU647" s="45">
        <f>IFERROR(AT647/AP634,"-")</f>
        <v>8.6471408647140868E-2</v>
      </c>
      <c r="AV647" s="187">
        <f t="shared" si="303"/>
        <v>66177.943548387091</v>
      </c>
      <c r="AW647" s="199">
        <f t="shared" si="297"/>
        <v>1.2809917355371901E-2</v>
      </c>
      <c r="AX647" s="217"/>
      <c r="BE647" s="277"/>
      <c r="BG647" s="142"/>
      <c r="BH647" s="264"/>
    </row>
    <row r="648" spans="2:60" s="20" customFormat="1">
      <c r="B648" s="381"/>
      <c r="C648" s="383"/>
      <c r="D648" s="383"/>
      <c r="E648" s="371"/>
      <c r="F648" s="371"/>
      <c r="G648" s="228" t="s">
        <v>162</v>
      </c>
      <c r="H648" s="46">
        <v>1571905</v>
      </c>
      <c r="I648" s="45">
        <f>IFERROR(H648/E634,"-")</f>
        <v>2.4248184866623142E-3</v>
      </c>
      <c r="J648" s="46">
        <v>63</v>
      </c>
      <c r="K648" s="45">
        <f>IFERROR(J648/F634,"-")</f>
        <v>6.1046511627906974E-2</v>
      </c>
      <c r="L648" s="187">
        <f t="shared" si="299"/>
        <v>24950.873015873014</v>
      </c>
      <c r="M648" s="199">
        <f t="shared" si="293"/>
        <v>6.5082644628099177E-3</v>
      </c>
      <c r="N648" s="371"/>
      <c r="O648" s="371"/>
      <c r="P648" s="228" t="s">
        <v>162</v>
      </c>
      <c r="Q648" s="46">
        <v>348122</v>
      </c>
      <c r="R648" s="45">
        <f>IFERROR(Q648/N634,"-")</f>
        <v>3.2591008689294189E-3</v>
      </c>
      <c r="S648" s="46">
        <v>11</v>
      </c>
      <c r="T648" s="45">
        <f>IFERROR(S648/O634,"-")</f>
        <v>7.3333333333333334E-2</v>
      </c>
      <c r="U648" s="187">
        <f t="shared" si="300"/>
        <v>31647.454545454544</v>
      </c>
      <c r="V648" s="199">
        <f t="shared" si="294"/>
        <v>1.1363636363636363E-3</v>
      </c>
      <c r="W648" s="371"/>
      <c r="X648" s="371"/>
      <c r="Y648" s="228" t="s">
        <v>162</v>
      </c>
      <c r="Z648" s="46">
        <v>665056</v>
      </c>
      <c r="AA648" s="45">
        <f>IFERROR(Z648/W634,"-")</f>
        <v>8.5021181275591294E-3</v>
      </c>
      <c r="AB648" s="46">
        <v>12</v>
      </c>
      <c r="AC648" s="45">
        <f>IFERROR(AB648/X634,"-")</f>
        <v>0.10619469026548672</v>
      </c>
      <c r="AD648" s="187">
        <f t="shared" si="301"/>
        <v>55421.333333333336</v>
      </c>
      <c r="AE648" s="199">
        <f t="shared" si="295"/>
        <v>1.2396694214876034E-3</v>
      </c>
      <c r="AF648" s="371"/>
      <c r="AG648" s="371"/>
      <c r="AH648" s="228" t="s">
        <v>162</v>
      </c>
      <c r="AI648" s="46">
        <v>1558188</v>
      </c>
      <c r="AJ648" s="45">
        <f>IFERROR(AI648/AF634,"-")</f>
        <v>1.3177955956601211E-2</v>
      </c>
      <c r="AK648" s="46">
        <v>16</v>
      </c>
      <c r="AL648" s="45">
        <f>IFERROR(AK648/AG634,"-")</f>
        <v>0.11510791366906475</v>
      </c>
      <c r="AM648" s="187">
        <f t="shared" si="302"/>
        <v>97386.75</v>
      </c>
      <c r="AN648" s="199">
        <f t="shared" si="296"/>
        <v>1.652892561983471E-3</v>
      </c>
      <c r="AO648" s="371"/>
      <c r="AP648" s="401"/>
      <c r="AQ648" s="228" t="s">
        <v>162</v>
      </c>
      <c r="AR648" s="46">
        <f t="shared" si="292"/>
        <v>4143271</v>
      </c>
      <c r="AS648" s="45">
        <f>IFERROR(AR648/AO634,"-")</f>
        <v>4.3542953033478948E-3</v>
      </c>
      <c r="AT648" s="46">
        <f t="shared" si="298"/>
        <v>102</v>
      </c>
      <c r="AU648" s="45">
        <f>IFERROR(AT648/AP634,"-")</f>
        <v>7.1129707112970716E-2</v>
      </c>
      <c r="AV648" s="187">
        <f t="shared" si="303"/>
        <v>40620.303921568629</v>
      </c>
      <c r="AW648" s="199">
        <f t="shared" si="297"/>
        <v>1.0537190082644627E-2</v>
      </c>
      <c r="AX648" s="217"/>
      <c r="BE648" s="277"/>
      <c r="BG648" s="142"/>
      <c r="BH648" s="264"/>
    </row>
    <row r="649" spans="2:60" s="20" customFormat="1">
      <c r="B649" s="381"/>
      <c r="C649" s="383"/>
      <c r="D649" s="383"/>
      <c r="E649" s="371"/>
      <c r="F649" s="371"/>
      <c r="G649" s="229" t="s">
        <v>163</v>
      </c>
      <c r="H649" s="48">
        <v>1193930</v>
      </c>
      <c r="I649" s="47">
        <f>IFERROR(H649/E634,"-")</f>
        <v>1.8417547725726026E-3</v>
      </c>
      <c r="J649" s="48">
        <v>74</v>
      </c>
      <c r="K649" s="47">
        <f>IFERROR(J649/F634,"-")</f>
        <v>7.170542635658915E-2</v>
      </c>
      <c r="L649" s="188">
        <f t="shared" si="299"/>
        <v>16134.18918918919</v>
      </c>
      <c r="M649" s="200">
        <f t="shared" si="293"/>
        <v>7.6446280991735536E-3</v>
      </c>
      <c r="N649" s="371"/>
      <c r="O649" s="371"/>
      <c r="P649" s="229" t="s">
        <v>163</v>
      </c>
      <c r="Q649" s="48">
        <v>96595</v>
      </c>
      <c r="R649" s="47">
        <f>IFERROR(Q649/N634,"-")</f>
        <v>9.0431759105783958E-4</v>
      </c>
      <c r="S649" s="48">
        <v>16</v>
      </c>
      <c r="T649" s="47">
        <f>IFERROR(S649/O634,"-")</f>
        <v>0.10666666666666667</v>
      </c>
      <c r="U649" s="188">
        <f t="shared" si="300"/>
        <v>6037.1875</v>
      </c>
      <c r="V649" s="200">
        <f t="shared" si="294"/>
        <v>1.652892561983471E-3</v>
      </c>
      <c r="W649" s="371"/>
      <c r="X649" s="371"/>
      <c r="Y649" s="229" t="s">
        <v>163</v>
      </c>
      <c r="Z649" s="48">
        <v>49239</v>
      </c>
      <c r="AA649" s="47">
        <f>IFERROR(Z649/W634,"-")</f>
        <v>6.2947450212145139E-4</v>
      </c>
      <c r="AB649" s="48">
        <v>6</v>
      </c>
      <c r="AC649" s="47">
        <f>IFERROR(AB649/X634,"-")</f>
        <v>5.3097345132743362E-2</v>
      </c>
      <c r="AD649" s="188">
        <f t="shared" si="301"/>
        <v>8206.5</v>
      </c>
      <c r="AE649" s="200">
        <f t="shared" si="295"/>
        <v>6.1983471074380169E-4</v>
      </c>
      <c r="AF649" s="371"/>
      <c r="AG649" s="371"/>
      <c r="AH649" s="229" t="s">
        <v>163</v>
      </c>
      <c r="AI649" s="48">
        <v>238845</v>
      </c>
      <c r="AJ649" s="47">
        <f>IFERROR(AI649/AF634,"-")</f>
        <v>2.019967353396648E-3</v>
      </c>
      <c r="AK649" s="48">
        <v>14</v>
      </c>
      <c r="AL649" s="47">
        <f>IFERROR(AK649/AG634,"-")</f>
        <v>0.10071942446043165</v>
      </c>
      <c r="AM649" s="188">
        <f t="shared" si="302"/>
        <v>17060.357142857141</v>
      </c>
      <c r="AN649" s="200">
        <f t="shared" si="296"/>
        <v>1.4462809917355371E-3</v>
      </c>
      <c r="AO649" s="371"/>
      <c r="AP649" s="401"/>
      <c r="AQ649" s="229" t="s">
        <v>163</v>
      </c>
      <c r="AR649" s="48">
        <f t="shared" si="292"/>
        <v>1578609</v>
      </c>
      <c r="AS649" s="47">
        <f>IFERROR(AR649/AO634,"-")</f>
        <v>1.6590104182233594E-3</v>
      </c>
      <c r="AT649" s="48">
        <f t="shared" si="298"/>
        <v>110</v>
      </c>
      <c r="AU649" s="47">
        <f>IFERROR(AT649/AP634,"-")</f>
        <v>7.6708507670850773E-2</v>
      </c>
      <c r="AV649" s="188">
        <f t="shared" si="303"/>
        <v>14350.99090909091</v>
      </c>
      <c r="AW649" s="200">
        <f t="shared" si="297"/>
        <v>1.1363636363636364E-2</v>
      </c>
      <c r="AX649" s="217"/>
      <c r="BE649" s="277"/>
      <c r="BG649" s="142"/>
      <c r="BH649" s="264"/>
    </row>
    <row r="650" spans="2:60" s="20" customFormat="1">
      <c r="B650" s="381"/>
      <c r="C650" s="384"/>
      <c r="D650" s="384"/>
      <c r="E650" s="372"/>
      <c r="F650" s="372"/>
      <c r="G650" s="230" t="s">
        <v>86</v>
      </c>
      <c r="H650" s="49">
        <f>SUM(H634:H649)</f>
        <v>122531744</v>
      </c>
      <c r="I650" s="47">
        <f>IFERROR(H650/E634,"-")</f>
        <v>0.18901729942596665</v>
      </c>
      <c r="J650" s="48">
        <v>816</v>
      </c>
      <c r="K650" s="47">
        <f>IFERROR(J650/F634,"-")</f>
        <v>0.79069767441860461</v>
      </c>
      <c r="L650" s="188">
        <f t="shared" si="299"/>
        <v>150161.45098039217</v>
      </c>
      <c r="M650" s="201">
        <f t="shared" si="293"/>
        <v>8.4297520661157019E-2</v>
      </c>
      <c r="N650" s="372"/>
      <c r="O650" s="372"/>
      <c r="P650" s="230" t="s">
        <v>86</v>
      </c>
      <c r="Q650" s="49">
        <f>SUM(Q634:Q649)</f>
        <v>25710057</v>
      </c>
      <c r="R650" s="47">
        <f>IFERROR(Q650/N634,"-")</f>
        <v>0.24069627633107038</v>
      </c>
      <c r="S650" s="48">
        <v>132</v>
      </c>
      <c r="T650" s="47">
        <f>IFERROR(S650/O634,"-")</f>
        <v>0.88</v>
      </c>
      <c r="U650" s="188">
        <f t="shared" si="300"/>
        <v>194773.15909090909</v>
      </c>
      <c r="V650" s="201">
        <f t="shared" si="294"/>
        <v>1.3636363636363636E-2</v>
      </c>
      <c r="W650" s="372"/>
      <c r="X650" s="372"/>
      <c r="Y650" s="230" t="s">
        <v>86</v>
      </c>
      <c r="Z650" s="49">
        <f>SUM(Z634:Z649)</f>
        <v>11008345</v>
      </c>
      <c r="AA650" s="47">
        <f>IFERROR(Z650/W634,"-")</f>
        <v>0.14073138138581551</v>
      </c>
      <c r="AB650" s="48">
        <v>96</v>
      </c>
      <c r="AC650" s="47">
        <f>IFERROR(AB650/X634,"-")</f>
        <v>0.84955752212389379</v>
      </c>
      <c r="AD650" s="188">
        <f t="shared" si="301"/>
        <v>114670.26041666667</v>
      </c>
      <c r="AE650" s="201">
        <f t="shared" si="295"/>
        <v>9.9173553719008271E-3</v>
      </c>
      <c r="AF650" s="372"/>
      <c r="AG650" s="372"/>
      <c r="AH650" s="230" t="s">
        <v>86</v>
      </c>
      <c r="AI650" s="49">
        <f>SUM(AI634:AI649)</f>
        <v>19748181</v>
      </c>
      <c r="AJ650" s="47">
        <f>IFERROR(AI650/AF634,"-")</f>
        <v>0.16701492980371357</v>
      </c>
      <c r="AK650" s="48">
        <v>121</v>
      </c>
      <c r="AL650" s="47">
        <f>IFERROR(AK650/AG634,"-")</f>
        <v>0.87050359712230219</v>
      </c>
      <c r="AM650" s="188">
        <f t="shared" si="302"/>
        <v>163208.10743801654</v>
      </c>
      <c r="AN650" s="201">
        <f t="shared" si="296"/>
        <v>1.2500000000000001E-2</v>
      </c>
      <c r="AO650" s="372"/>
      <c r="AP650" s="402"/>
      <c r="AQ650" s="230" t="s">
        <v>86</v>
      </c>
      <c r="AR650" s="49">
        <f>SUM(AR634:AR649)</f>
        <v>178998327</v>
      </c>
      <c r="AS650" s="47">
        <f>IFERROR(AR650/AO634,"-")</f>
        <v>0.18811503629939499</v>
      </c>
      <c r="AT650" s="48">
        <f t="shared" si="298"/>
        <v>1165</v>
      </c>
      <c r="AU650" s="47">
        <f>IFERROR(AT650/AP634,"-")</f>
        <v>0.81241283124128316</v>
      </c>
      <c r="AV650" s="188">
        <f t="shared" si="303"/>
        <v>153646.63261802576</v>
      </c>
      <c r="AW650" s="201">
        <f t="shared" si="297"/>
        <v>0.12035123966942149</v>
      </c>
      <c r="AX650" s="217"/>
      <c r="BE650" s="277"/>
      <c r="BG650" s="142"/>
      <c r="BH650" s="264"/>
    </row>
    <row r="651" spans="2:60" s="20" customFormat="1">
      <c r="B651" s="381">
        <v>39</v>
      </c>
      <c r="C651" s="382" t="s">
        <v>8</v>
      </c>
      <c r="D651" s="385">
        <f>BA43</f>
        <v>54711</v>
      </c>
      <c r="E651" s="380">
        <v>3095557910</v>
      </c>
      <c r="F651" s="380">
        <v>5255</v>
      </c>
      <c r="G651" s="226" t="s">
        <v>149</v>
      </c>
      <c r="H651" s="44">
        <v>44414927</v>
      </c>
      <c r="I651" s="43">
        <f>IFERROR(H651/E651,"-")</f>
        <v>1.4347955454659868E-2</v>
      </c>
      <c r="J651" s="44">
        <v>965</v>
      </c>
      <c r="K651" s="43">
        <f>IFERROR(J651/F651,"-")</f>
        <v>0.18363463368220742</v>
      </c>
      <c r="L651" s="186">
        <f t="shared" si="299"/>
        <v>46025.831088082901</v>
      </c>
      <c r="M651" s="198">
        <f>IFERROR(J651/$BA$43,0)</f>
        <v>1.7638134927162728E-2</v>
      </c>
      <c r="N651" s="380">
        <v>490417220</v>
      </c>
      <c r="O651" s="380">
        <v>712</v>
      </c>
      <c r="P651" s="226" t="s">
        <v>149</v>
      </c>
      <c r="Q651" s="44">
        <v>10684461</v>
      </c>
      <c r="R651" s="43">
        <f>IFERROR(Q651/N651,"-")</f>
        <v>2.1786471935059702E-2</v>
      </c>
      <c r="S651" s="44">
        <v>141</v>
      </c>
      <c r="T651" s="43">
        <f>IFERROR(S651/O651,"-")</f>
        <v>0.19803370786516855</v>
      </c>
      <c r="U651" s="186">
        <f t="shared" si="300"/>
        <v>75776.319148936163</v>
      </c>
      <c r="V651" s="198">
        <f>IFERROR(S651/$BA$43,0)</f>
        <v>2.5771782639688544E-3</v>
      </c>
      <c r="W651" s="380">
        <v>298266730</v>
      </c>
      <c r="X651" s="380">
        <v>421</v>
      </c>
      <c r="Y651" s="226" t="s">
        <v>149</v>
      </c>
      <c r="Z651" s="44">
        <v>7007113</v>
      </c>
      <c r="AA651" s="43">
        <f>IFERROR(Z651/W651,"-")</f>
        <v>2.3492774403635296E-2</v>
      </c>
      <c r="AB651" s="44">
        <v>100</v>
      </c>
      <c r="AC651" s="43">
        <f>IFERROR(AB651/X651,"-")</f>
        <v>0.23752969121140141</v>
      </c>
      <c r="AD651" s="186">
        <f t="shared" si="301"/>
        <v>70071.13</v>
      </c>
      <c r="AE651" s="198">
        <f>IFERROR(AB651/$BA$43,0)</f>
        <v>1.8277860028147904E-3</v>
      </c>
      <c r="AF651" s="380">
        <v>613413910</v>
      </c>
      <c r="AG651" s="380">
        <v>717</v>
      </c>
      <c r="AH651" s="226" t="s">
        <v>149</v>
      </c>
      <c r="AI651" s="44">
        <v>8451333</v>
      </c>
      <c r="AJ651" s="43">
        <f>IFERROR(AI651/AF651,"-")</f>
        <v>1.3777537258651341E-2</v>
      </c>
      <c r="AK651" s="44">
        <v>210</v>
      </c>
      <c r="AL651" s="43">
        <f>IFERROR(AK651/AG651,"-")</f>
        <v>0.29288702928870292</v>
      </c>
      <c r="AM651" s="186">
        <f t="shared" si="302"/>
        <v>40244.442857142858</v>
      </c>
      <c r="AN651" s="198">
        <f>IFERROR(AK651/$BA$43,0)</f>
        <v>3.83835060591106E-3</v>
      </c>
      <c r="AO651" s="380">
        <f>SUM(E651,N651,W651,AF651)</f>
        <v>4497655770</v>
      </c>
      <c r="AP651" s="400">
        <f>SUM(F651,O651,X651,AG651)</f>
        <v>7105</v>
      </c>
      <c r="AQ651" s="226" t="s">
        <v>149</v>
      </c>
      <c r="AR651" s="44">
        <f t="shared" ref="AR651:AR666" si="304">SUM(H651,Q651,Z651,AI651)</f>
        <v>70557834</v>
      </c>
      <c r="AS651" s="43">
        <f>IFERROR(AR651/AO651,"-")</f>
        <v>1.5687691012422678E-2</v>
      </c>
      <c r="AT651" s="44">
        <f t="shared" si="298"/>
        <v>1416</v>
      </c>
      <c r="AU651" s="43">
        <f>IFERROR(AT651/AP651,"-")</f>
        <v>0.19929627023223082</v>
      </c>
      <c r="AV651" s="186">
        <f t="shared" si="303"/>
        <v>49828.978813559319</v>
      </c>
      <c r="AW651" s="198">
        <f>IFERROR(AT651/$BA$43,0)</f>
        <v>2.5881449799857431E-2</v>
      </c>
      <c r="AX651" s="217"/>
      <c r="BE651" s="277"/>
      <c r="BG651" s="142"/>
      <c r="BH651" s="264"/>
    </row>
    <row r="652" spans="2:60" s="20" customFormat="1">
      <c r="B652" s="381"/>
      <c r="C652" s="383"/>
      <c r="D652" s="383"/>
      <c r="E652" s="371"/>
      <c r="F652" s="371"/>
      <c r="G652" s="227" t="s">
        <v>150</v>
      </c>
      <c r="H652" s="46">
        <v>86826247</v>
      </c>
      <c r="I652" s="45">
        <f>IFERROR(H652/E651,"-")</f>
        <v>2.8048658601899649E-2</v>
      </c>
      <c r="J652" s="46">
        <v>1294</v>
      </c>
      <c r="K652" s="45">
        <f>IFERROR(J652/F651,"-")</f>
        <v>0.24624167459562321</v>
      </c>
      <c r="L652" s="187">
        <f t="shared" si="299"/>
        <v>67099.108964451312</v>
      </c>
      <c r="M652" s="199">
        <f t="shared" ref="M652:M667" si="305">IFERROR(J652/$BA$43,0)</f>
        <v>2.3651550876423389E-2</v>
      </c>
      <c r="N652" s="371"/>
      <c r="O652" s="371"/>
      <c r="P652" s="227" t="s">
        <v>150</v>
      </c>
      <c r="Q652" s="46">
        <v>17281186</v>
      </c>
      <c r="R652" s="45">
        <f>IFERROR(Q652/N651,"-")</f>
        <v>3.5237722688448825E-2</v>
      </c>
      <c r="S652" s="46">
        <v>201</v>
      </c>
      <c r="T652" s="45">
        <f>IFERROR(S652/O651,"-")</f>
        <v>0.28230337078651685</v>
      </c>
      <c r="U652" s="187">
        <f t="shared" si="300"/>
        <v>85976.049751243787</v>
      </c>
      <c r="V652" s="199">
        <f t="shared" ref="V652:V667" si="306">IFERROR(S652/$BA$43,0)</f>
        <v>3.673849865657729E-3</v>
      </c>
      <c r="W652" s="371"/>
      <c r="X652" s="371"/>
      <c r="Y652" s="227" t="s">
        <v>150</v>
      </c>
      <c r="Z652" s="46">
        <v>8591910</v>
      </c>
      <c r="AA652" s="45">
        <f>IFERROR(Z652/W651,"-")</f>
        <v>2.880612933262788E-2</v>
      </c>
      <c r="AB652" s="46">
        <v>123</v>
      </c>
      <c r="AC652" s="45">
        <f>IFERROR(AB652/X651,"-")</f>
        <v>0.29216152019002373</v>
      </c>
      <c r="AD652" s="187">
        <f t="shared" si="301"/>
        <v>69852.926829268297</v>
      </c>
      <c r="AE652" s="199">
        <f t="shared" ref="AE652:AE667" si="307">IFERROR(AB652/$BA$43,0)</f>
        <v>2.2481767834621924E-3</v>
      </c>
      <c r="AF652" s="371"/>
      <c r="AG652" s="371"/>
      <c r="AH652" s="227" t="s">
        <v>150</v>
      </c>
      <c r="AI652" s="46">
        <v>19161883</v>
      </c>
      <c r="AJ652" s="45">
        <f>IFERROR(AI652/AF651,"-")</f>
        <v>3.1238096638532373E-2</v>
      </c>
      <c r="AK652" s="46">
        <v>240</v>
      </c>
      <c r="AL652" s="45">
        <f>IFERROR(AK652/AG651,"-")</f>
        <v>0.33472803347280333</v>
      </c>
      <c r="AM652" s="187">
        <f t="shared" si="302"/>
        <v>79841.179166666669</v>
      </c>
      <c r="AN652" s="199">
        <f t="shared" ref="AN652:AN667" si="308">IFERROR(AK652/$BA$43,0)</f>
        <v>4.3866864067554972E-3</v>
      </c>
      <c r="AO652" s="371"/>
      <c r="AP652" s="401"/>
      <c r="AQ652" s="227" t="s">
        <v>150</v>
      </c>
      <c r="AR652" s="46">
        <f t="shared" si="304"/>
        <v>131861226</v>
      </c>
      <c r="AS652" s="45">
        <f>IFERROR(AR652/AO651,"-")</f>
        <v>2.9317767464449598E-2</v>
      </c>
      <c r="AT652" s="46">
        <f t="shared" si="298"/>
        <v>1858</v>
      </c>
      <c r="AU652" s="45">
        <f>IFERROR(AT652/AP651,"-")</f>
        <v>0.26150598170302602</v>
      </c>
      <c r="AV652" s="187">
        <f t="shared" si="303"/>
        <v>70969.443487621102</v>
      </c>
      <c r="AW652" s="199">
        <f t="shared" ref="AW652:AW667" si="309">IFERROR(AT652/$BA$43,0)</f>
        <v>3.3960263932298805E-2</v>
      </c>
      <c r="AX652" s="217"/>
      <c r="BE652" s="277"/>
      <c r="BG652" s="142"/>
      <c r="BH652" s="264"/>
    </row>
    <row r="653" spans="2:60" s="20" customFormat="1">
      <c r="B653" s="381"/>
      <c r="C653" s="383"/>
      <c r="D653" s="383"/>
      <c r="E653" s="371"/>
      <c r="F653" s="371"/>
      <c r="G653" s="228" t="s">
        <v>151</v>
      </c>
      <c r="H653" s="46">
        <v>51349237</v>
      </c>
      <c r="I653" s="45">
        <f>IFERROR(H653/E651,"-")</f>
        <v>1.6588039536950545E-2</v>
      </c>
      <c r="J653" s="46">
        <v>1460</v>
      </c>
      <c r="K653" s="45">
        <f>IFERROR(J653/F651,"-")</f>
        <v>0.27783063748810655</v>
      </c>
      <c r="L653" s="187">
        <f t="shared" si="299"/>
        <v>35170.710273972603</v>
      </c>
      <c r="M653" s="199">
        <f t="shared" si="305"/>
        <v>2.6685675641095939E-2</v>
      </c>
      <c r="N653" s="371"/>
      <c r="O653" s="371"/>
      <c r="P653" s="228" t="s">
        <v>151</v>
      </c>
      <c r="Q653" s="46">
        <v>7389707</v>
      </c>
      <c r="R653" s="45">
        <f>IFERROR(Q653/N651,"-")</f>
        <v>1.5068204578950143E-2</v>
      </c>
      <c r="S653" s="46">
        <v>214</v>
      </c>
      <c r="T653" s="45">
        <f>IFERROR(S653/O651,"-")</f>
        <v>0.300561797752809</v>
      </c>
      <c r="U653" s="187">
        <f t="shared" si="300"/>
        <v>34531.34112149533</v>
      </c>
      <c r="V653" s="199">
        <f t="shared" si="306"/>
        <v>3.9114620460236511E-3</v>
      </c>
      <c r="W653" s="371"/>
      <c r="X653" s="371"/>
      <c r="Y653" s="228" t="s">
        <v>151</v>
      </c>
      <c r="Z653" s="46">
        <v>3461379</v>
      </c>
      <c r="AA653" s="45">
        <f>IFERROR(Z653/W651,"-")</f>
        <v>1.1604978537163699E-2</v>
      </c>
      <c r="AB653" s="46">
        <v>127</v>
      </c>
      <c r="AC653" s="45">
        <f>IFERROR(AB653/X651,"-")</f>
        <v>0.30166270783847982</v>
      </c>
      <c r="AD653" s="187">
        <f t="shared" si="301"/>
        <v>27254.952755905513</v>
      </c>
      <c r="AE653" s="199">
        <f t="shared" si="307"/>
        <v>2.321288223574784E-3</v>
      </c>
      <c r="AF653" s="371"/>
      <c r="AG653" s="371"/>
      <c r="AH653" s="228" t="s">
        <v>151</v>
      </c>
      <c r="AI653" s="46">
        <v>11101213</v>
      </c>
      <c r="AJ653" s="45">
        <f>IFERROR(AI653/AF651,"-")</f>
        <v>1.809742625497358E-2</v>
      </c>
      <c r="AK653" s="46">
        <v>210</v>
      </c>
      <c r="AL653" s="45">
        <f>IFERROR(AK653/AG651,"-")</f>
        <v>0.29288702928870292</v>
      </c>
      <c r="AM653" s="187">
        <f t="shared" si="302"/>
        <v>52862.919047619049</v>
      </c>
      <c r="AN653" s="199">
        <f t="shared" si="308"/>
        <v>3.83835060591106E-3</v>
      </c>
      <c r="AO653" s="371"/>
      <c r="AP653" s="401"/>
      <c r="AQ653" s="228" t="s">
        <v>151</v>
      </c>
      <c r="AR653" s="46">
        <f t="shared" si="304"/>
        <v>73301536</v>
      </c>
      <c r="AS653" s="45">
        <f>IFERROR(AR653/AO651,"-")</f>
        <v>1.6297720356664824E-2</v>
      </c>
      <c r="AT653" s="46">
        <f t="shared" si="298"/>
        <v>2011</v>
      </c>
      <c r="AU653" s="45">
        <f>IFERROR(AT653/AP651,"-")</f>
        <v>0.28304011259676282</v>
      </c>
      <c r="AV653" s="187">
        <f t="shared" si="303"/>
        <v>36450.291397314766</v>
      </c>
      <c r="AW653" s="199">
        <f t="shared" si="309"/>
        <v>3.6756776516605437E-2</v>
      </c>
      <c r="AX653" s="217"/>
      <c r="BE653" s="277"/>
      <c r="BG653" s="142"/>
      <c r="BH653" s="264"/>
    </row>
    <row r="654" spans="2:60" s="20" customFormat="1">
      <c r="B654" s="381"/>
      <c r="C654" s="383"/>
      <c r="D654" s="383"/>
      <c r="E654" s="371"/>
      <c r="F654" s="371"/>
      <c r="G654" s="228" t="s">
        <v>152</v>
      </c>
      <c r="H654" s="46">
        <v>10173637</v>
      </c>
      <c r="I654" s="45">
        <f>IFERROR(H654/E651,"-")</f>
        <v>3.2865277587392962E-3</v>
      </c>
      <c r="J654" s="46">
        <v>181</v>
      </c>
      <c r="K654" s="45">
        <f>IFERROR(J654/F651,"-")</f>
        <v>3.4443387250237871E-2</v>
      </c>
      <c r="L654" s="187">
        <f t="shared" si="299"/>
        <v>56207.939226519338</v>
      </c>
      <c r="M654" s="199">
        <f t="shared" si="305"/>
        <v>3.3082926650947705E-3</v>
      </c>
      <c r="N654" s="371"/>
      <c r="O654" s="371"/>
      <c r="P654" s="228" t="s">
        <v>152</v>
      </c>
      <c r="Q654" s="46">
        <v>251226</v>
      </c>
      <c r="R654" s="45">
        <f>IFERROR(Q654/N651,"-")</f>
        <v>5.1226994027656699E-4</v>
      </c>
      <c r="S654" s="46">
        <v>32</v>
      </c>
      <c r="T654" s="45">
        <f>IFERROR(S654/O651,"-")</f>
        <v>4.49438202247191E-2</v>
      </c>
      <c r="U654" s="187">
        <f t="shared" si="300"/>
        <v>7850.8125</v>
      </c>
      <c r="V654" s="199">
        <f t="shared" si="306"/>
        <v>5.8489152090073296E-4</v>
      </c>
      <c r="W654" s="371"/>
      <c r="X654" s="371"/>
      <c r="Y654" s="228" t="s">
        <v>152</v>
      </c>
      <c r="Z654" s="46">
        <v>1075016</v>
      </c>
      <c r="AA654" s="45">
        <f>IFERROR(Z654/W651,"-")</f>
        <v>3.6042102315601877E-3</v>
      </c>
      <c r="AB654" s="46">
        <v>22</v>
      </c>
      <c r="AC654" s="45">
        <f>IFERROR(AB654/X651,"-")</f>
        <v>5.2256532066508314E-2</v>
      </c>
      <c r="AD654" s="187">
        <f t="shared" si="301"/>
        <v>48864.36363636364</v>
      </c>
      <c r="AE654" s="199">
        <f t="shared" si="307"/>
        <v>4.0211292061925389E-4</v>
      </c>
      <c r="AF654" s="371"/>
      <c r="AG654" s="371"/>
      <c r="AH654" s="228" t="s">
        <v>152</v>
      </c>
      <c r="AI654" s="46">
        <v>276362</v>
      </c>
      <c r="AJ654" s="45">
        <f>IFERROR(AI654/AF651,"-")</f>
        <v>4.5053102887738556E-4</v>
      </c>
      <c r="AK654" s="46">
        <v>24</v>
      </c>
      <c r="AL654" s="45">
        <f>IFERROR(AK654/AG651,"-")</f>
        <v>3.3472803347280332E-2</v>
      </c>
      <c r="AM654" s="187">
        <f t="shared" si="302"/>
        <v>11515.083333333334</v>
      </c>
      <c r="AN654" s="199">
        <f t="shared" si="308"/>
        <v>4.3866864067554969E-4</v>
      </c>
      <c r="AO654" s="371"/>
      <c r="AP654" s="401"/>
      <c r="AQ654" s="228" t="s">
        <v>152</v>
      </c>
      <c r="AR654" s="46">
        <f t="shared" si="304"/>
        <v>11776241</v>
      </c>
      <c r="AS654" s="45">
        <f>IFERROR(AR654/AO651,"-")</f>
        <v>2.6183064249934804E-3</v>
      </c>
      <c r="AT654" s="46">
        <f t="shared" si="298"/>
        <v>259</v>
      </c>
      <c r="AU654" s="45">
        <f>IFERROR(AT654/AP651,"-")</f>
        <v>3.6453201970443348E-2</v>
      </c>
      <c r="AV654" s="187">
        <f t="shared" si="303"/>
        <v>45468.111969111967</v>
      </c>
      <c r="AW654" s="199">
        <f t="shared" si="309"/>
        <v>4.7339657472903075E-3</v>
      </c>
      <c r="AX654" s="217"/>
      <c r="BE654" s="277"/>
      <c r="BG654" s="142"/>
      <c r="BH654" s="264"/>
    </row>
    <row r="655" spans="2:60" s="20" customFormat="1">
      <c r="B655" s="381"/>
      <c r="C655" s="383"/>
      <c r="D655" s="383"/>
      <c r="E655" s="371"/>
      <c r="F655" s="371"/>
      <c r="G655" s="228" t="s">
        <v>153</v>
      </c>
      <c r="H655" s="46">
        <v>83755756</v>
      </c>
      <c r="I655" s="45">
        <f>IFERROR(H655/E651,"-")</f>
        <v>2.7056756305360155E-2</v>
      </c>
      <c r="J655" s="46">
        <v>1663</v>
      </c>
      <c r="K655" s="45">
        <f>IFERROR(J655/F651,"-")</f>
        <v>0.3164605137963844</v>
      </c>
      <c r="L655" s="187">
        <f t="shared" si="299"/>
        <v>50364.254960914011</v>
      </c>
      <c r="M655" s="199">
        <f t="shared" si="305"/>
        <v>3.0396081226809965E-2</v>
      </c>
      <c r="N655" s="371"/>
      <c r="O655" s="371"/>
      <c r="P655" s="228" t="s">
        <v>153</v>
      </c>
      <c r="Q655" s="46">
        <v>23438560</v>
      </c>
      <c r="R655" s="45">
        <f>IFERROR(Q655/N651,"-")</f>
        <v>4.7793101555447012E-2</v>
      </c>
      <c r="S655" s="46">
        <v>264</v>
      </c>
      <c r="T655" s="45">
        <f>IFERROR(S655/O651,"-")</f>
        <v>0.3707865168539326</v>
      </c>
      <c r="U655" s="187">
        <f t="shared" si="300"/>
        <v>88782.42424242424</v>
      </c>
      <c r="V655" s="199">
        <f t="shared" si="306"/>
        <v>4.8253550474310469E-3</v>
      </c>
      <c r="W655" s="371"/>
      <c r="X655" s="371"/>
      <c r="Y655" s="228" t="s">
        <v>153</v>
      </c>
      <c r="Z655" s="46">
        <v>5276876</v>
      </c>
      <c r="AA655" s="45">
        <f>IFERROR(Z655/W651,"-")</f>
        <v>1.7691802233524335E-2</v>
      </c>
      <c r="AB655" s="46">
        <v>161</v>
      </c>
      <c r="AC655" s="45">
        <f>IFERROR(AB655/X651,"-")</f>
        <v>0.38242280285035629</v>
      </c>
      <c r="AD655" s="187">
        <f t="shared" si="301"/>
        <v>32775.627329192546</v>
      </c>
      <c r="AE655" s="199">
        <f t="shared" si="307"/>
        <v>2.9427354645318125E-3</v>
      </c>
      <c r="AF655" s="371"/>
      <c r="AG655" s="371"/>
      <c r="AH655" s="228" t="s">
        <v>153</v>
      </c>
      <c r="AI655" s="46">
        <v>12962234</v>
      </c>
      <c r="AJ655" s="45">
        <f>IFERROR(AI655/AF651,"-")</f>
        <v>2.1131301049237699E-2</v>
      </c>
      <c r="AK655" s="46">
        <v>277</v>
      </c>
      <c r="AL655" s="45">
        <f>IFERROR(AK655/AG651,"-")</f>
        <v>0.38633193863319387</v>
      </c>
      <c r="AM655" s="187">
        <f t="shared" si="302"/>
        <v>46795.06859205776</v>
      </c>
      <c r="AN655" s="199">
        <f t="shared" si="308"/>
        <v>5.0629672277969695E-3</v>
      </c>
      <c r="AO655" s="371"/>
      <c r="AP655" s="401"/>
      <c r="AQ655" s="228" t="s">
        <v>153</v>
      </c>
      <c r="AR655" s="46">
        <f t="shared" si="304"/>
        <v>125433426</v>
      </c>
      <c r="AS655" s="45">
        <f>IFERROR(AR655/AO651,"-")</f>
        <v>2.7888622965914531E-2</v>
      </c>
      <c r="AT655" s="46">
        <f t="shared" si="298"/>
        <v>2365</v>
      </c>
      <c r="AU655" s="45">
        <f>IFERROR(AT655/AP651,"-")</f>
        <v>0.33286418015482055</v>
      </c>
      <c r="AV655" s="187">
        <f t="shared" si="303"/>
        <v>53037.389429175477</v>
      </c>
      <c r="AW655" s="199">
        <f t="shared" si="309"/>
        <v>4.3227138966569795E-2</v>
      </c>
      <c r="AX655" s="217"/>
      <c r="BE655" s="277"/>
      <c r="BG655" s="142"/>
      <c r="BH655" s="264"/>
    </row>
    <row r="656" spans="2:60" s="20" customFormat="1">
      <c r="B656" s="381"/>
      <c r="C656" s="383"/>
      <c r="D656" s="383"/>
      <c r="E656" s="371"/>
      <c r="F656" s="371"/>
      <c r="G656" s="228" t="s">
        <v>154</v>
      </c>
      <c r="H656" s="46">
        <v>103628327</v>
      </c>
      <c r="I656" s="45">
        <f>IFERROR(H656/E651,"-")</f>
        <v>3.3476462083049836E-2</v>
      </c>
      <c r="J656" s="46">
        <v>1569</v>
      </c>
      <c r="K656" s="45">
        <f>IFERROR(J656/F651,"-")</f>
        <v>0.29857278782112273</v>
      </c>
      <c r="L656" s="187">
        <f t="shared" si="299"/>
        <v>66047.372211599752</v>
      </c>
      <c r="M656" s="199">
        <f t="shared" si="305"/>
        <v>2.8677962384164063E-2</v>
      </c>
      <c r="N656" s="371"/>
      <c r="O656" s="371"/>
      <c r="P656" s="228" t="s">
        <v>154</v>
      </c>
      <c r="Q656" s="46">
        <v>15250646</v>
      </c>
      <c r="R656" s="45">
        <f>IFERROR(Q656/N651,"-")</f>
        <v>3.1097288957349419E-2</v>
      </c>
      <c r="S656" s="46">
        <v>247</v>
      </c>
      <c r="T656" s="45">
        <f>IFERROR(S656/O651,"-")</f>
        <v>0.34691011235955055</v>
      </c>
      <c r="U656" s="187">
        <f t="shared" si="300"/>
        <v>61743.506072874494</v>
      </c>
      <c r="V656" s="199">
        <f t="shared" si="306"/>
        <v>4.5146314269525322E-3</v>
      </c>
      <c r="W656" s="371"/>
      <c r="X656" s="371"/>
      <c r="Y656" s="228" t="s">
        <v>154</v>
      </c>
      <c r="Z656" s="46">
        <v>8368003</v>
      </c>
      <c r="AA656" s="45">
        <f>IFERROR(Z656/W651,"-")</f>
        <v>2.8055435482194076E-2</v>
      </c>
      <c r="AB656" s="46">
        <v>142</v>
      </c>
      <c r="AC656" s="45">
        <f>IFERROR(AB656/X651,"-")</f>
        <v>0.33729216152019004</v>
      </c>
      <c r="AD656" s="187">
        <f t="shared" si="301"/>
        <v>58929.598591549293</v>
      </c>
      <c r="AE656" s="199">
        <f t="shared" si="307"/>
        <v>2.5954561239970022E-3</v>
      </c>
      <c r="AF656" s="371"/>
      <c r="AG656" s="371"/>
      <c r="AH656" s="228" t="s">
        <v>154</v>
      </c>
      <c r="AI656" s="46">
        <v>17131437</v>
      </c>
      <c r="AJ656" s="45">
        <f>IFERROR(AI656/AF651,"-")</f>
        <v>2.7928021717016492E-2</v>
      </c>
      <c r="AK656" s="46">
        <v>246</v>
      </c>
      <c r="AL656" s="45">
        <f>IFERROR(AK656/AG651,"-")</f>
        <v>0.34309623430962344</v>
      </c>
      <c r="AM656" s="187">
        <f t="shared" si="302"/>
        <v>69639.987804878052</v>
      </c>
      <c r="AN656" s="199">
        <f t="shared" si="308"/>
        <v>4.4963535669243848E-3</v>
      </c>
      <c r="AO656" s="371"/>
      <c r="AP656" s="401"/>
      <c r="AQ656" s="228" t="s">
        <v>154</v>
      </c>
      <c r="AR656" s="46">
        <f t="shared" si="304"/>
        <v>144378413</v>
      </c>
      <c r="AS656" s="45">
        <f>IFERROR(AR656/AO651,"-")</f>
        <v>3.2100814376018819E-2</v>
      </c>
      <c r="AT656" s="46">
        <f t="shared" si="298"/>
        <v>2204</v>
      </c>
      <c r="AU656" s="45">
        <f>IFERROR(AT656/AP651,"-")</f>
        <v>0.31020408163265306</v>
      </c>
      <c r="AV656" s="187">
        <f t="shared" si="303"/>
        <v>65507.446914700544</v>
      </c>
      <c r="AW656" s="199">
        <f t="shared" si="309"/>
        <v>4.0284403502037984E-2</v>
      </c>
      <c r="AX656" s="217"/>
      <c r="BE656" s="277"/>
      <c r="BG656" s="142"/>
      <c r="BH656" s="264"/>
    </row>
    <row r="657" spans="2:60" s="20" customFormat="1">
      <c r="B657" s="381"/>
      <c r="C657" s="383"/>
      <c r="D657" s="383"/>
      <c r="E657" s="371"/>
      <c r="F657" s="371"/>
      <c r="G657" s="228" t="s">
        <v>155</v>
      </c>
      <c r="H657" s="46">
        <v>55432936</v>
      </c>
      <c r="I657" s="45">
        <f>IFERROR(H657/E651,"-")</f>
        <v>1.7907252137305357E-2</v>
      </c>
      <c r="J657" s="46">
        <v>486</v>
      </c>
      <c r="K657" s="45">
        <f>IFERROR(J657/F651,"-")</f>
        <v>9.2483349191246428E-2</v>
      </c>
      <c r="L657" s="187">
        <f t="shared" si="299"/>
        <v>114059.5390946502</v>
      </c>
      <c r="M657" s="199">
        <f t="shared" si="305"/>
        <v>8.8830399736798821E-3</v>
      </c>
      <c r="N657" s="371"/>
      <c r="O657" s="371"/>
      <c r="P657" s="228" t="s">
        <v>155</v>
      </c>
      <c r="Q657" s="46">
        <v>9801918</v>
      </c>
      <c r="R657" s="45">
        <f>IFERROR(Q657/N651,"-")</f>
        <v>1.9986896055566729E-2</v>
      </c>
      <c r="S657" s="46">
        <v>74</v>
      </c>
      <c r="T657" s="45">
        <f>IFERROR(S657/O651,"-")</f>
        <v>0.10393258426966293</v>
      </c>
      <c r="U657" s="187">
        <f t="shared" si="300"/>
        <v>132458.35135135136</v>
      </c>
      <c r="V657" s="199">
        <f t="shared" si="306"/>
        <v>1.3525616420829449E-3</v>
      </c>
      <c r="W657" s="371"/>
      <c r="X657" s="371"/>
      <c r="Y657" s="228" t="s">
        <v>155</v>
      </c>
      <c r="Z657" s="46">
        <v>13571605</v>
      </c>
      <c r="AA657" s="45">
        <f>IFERROR(Z657/W651,"-")</f>
        <v>4.5501571697252323E-2</v>
      </c>
      <c r="AB657" s="46">
        <v>58</v>
      </c>
      <c r="AC657" s="45">
        <f>IFERROR(AB657/X651,"-")</f>
        <v>0.13776722090261281</v>
      </c>
      <c r="AD657" s="187">
        <f t="shared" si="301"/>
        <v>233993.18965517241</v>
      </c>
      <c r="AE657" s="199">
        <f t="shared" si="307"/>
        <v>1.0601158816325785E-3</v>
      </c>
      <c r="AF657" s="371"/>
      <c r="AG657" s="371"/>
      <c r="AH657" s="228" t="s">
        <v>155</v>
      </c>
      <c r="AI657" s="46">
        <v>17938184</v>
      </c>
      <c r="AJ657" s="45">
        <f>IFERROR(AI657/AF651,"-")</f>
        <v>2.9243197305388786E-2</v>
      </c>
      <c r="AK657" s="46">
        <v>89</v>
      </c>
      <c r="AL657" s="45">
        <f>IFERROR(AK657/AG651,"-")</f>
        <v>0.12412831241283125</v>
      </c>
      <c r="AM657" s="187">
        <f t="shared" si="302"/>
        <v>201552.62921348316</v>
      </c>
      <c r="AN657" s="199">
        <f t="shared" si="308"/>
        <v>1.6267295425051636E-3</v>
      </c>
      <c r="AO657" s="371"/>
      <c r="AP657" s="401"/>
      <c r="AQ657" s="228" t="s">
        <v>155</v>
      </c>
      <c r="AR657" s="46">
        <f t="shared" si="304"/>
        <v>96744643</v>
      </c>
      <c r="AS657" s="45">
        <f>IFERROR(AR657/AO651,"-")</f>
        <v>2.1510014982760676E-2</v>
      </c>
      <c r="AT657" s="46">
        <f t="shared" si="298"/>
        <v>707</v>
      </c>
      <c r="AU657" s="45">
        <f>IFERROR(AT657/AP651,"-")</f>
        <v>9.9507389162561577E-2</v>
      </c>
      <c r="AV657" s="187">
        <f t="shared" si="303"/>
        <v>136838.2503536068</v>
      </c>
      <c r="AW657" s="199">
        <f t="shared" si="309"/>
        <v>1.2922447039900569E-2</v>
      </c>
      <c r="AX657" s="217"/>
      <c r="BE657" s="277"/>
      <c r="BG657" s="142"/>
      <c r="BH657" s="264"/>
    </row>
    <row r="658" spans="2:60" s="20" customFormat="1">
      <c r="B658" s="381"/>
      <c r="C658" s="383"/>
      <c r="D658" s="383"/>
      <c r="E658" s="371"/>
      <c r="F658" s="371"/>
      <c r="G658" s="228" t="s">
        <v>165</v>
      </c>
      <c r="H658" s="46">
        <v>2746</v>
      </c>
      <c r="I658" s="45">
        <f>IFERROR(H658/E651,"-")</f>
        <v>8.8707757368364009E-7</v>
      </c>
      <c r="J658" s="46">
        <v>2</v>
      </c>
      <c r="K658" s="45">
        <f>IFERROR(J658/F651,"-")</f>
        <v>3.8058991436726926E-4</v>
      </c>
      <c r="L658" s="187">
        <f t="shared" si="299"/>
        <v>1373</v>
      </c>
      <c r="M658" s="199">
        <f t="shared" si="305"/>
        <v>3.655572005629581E-5</v>
      </c>
      <c r="N658" s="371"/>
      <c r="O658" s="371"/>
      <c r="P658" s="228" t="s">
        <v>165</v>
      </c>
      <c r="Q658" s="46">
        <v>1412</v>
      </c>
      <c r="R658" s="45">
        <f>IFERROR(Q658/N651,"-")</f>
        <v>2.8791811184770386E-6</v>
      </c>
      <c r="S658" s="46">
        <v>1</v>
      </c>
      <c r="T658" s="45">
        <f>IFERROR(S658/O651,"-")</f>
        <v>1.4044943820224719E-3</v>
      </c>
      <c r="U658" s="187">
        <f t="shared" si="300"/>
        <v>1412</v>
      </c>
      <c r="V658" s="199">
        <f t="shared" si="306"/>
        <v>1.8277860028147905E-5</v>
      </c>
      <c r="W658" s="371"/>
      <c r="X658" s="371"/>
      <c r="Y658" s="228" t="s">
        <v>165</v>
      </c>
      <c r="Z658" s="46">
        <v>0</v>
      </c>
      <c r="AA658" s="45">
        <f>IFERROR(Z658/W651,"-")</f>
        <v>0</v>
      </c>
      <c r="AB658" s="46">
        <v>0</v>
      </c>
      <c r="AC658" s="45">
        <f>IFERROR(AB658/X651,"-")</f>
        <v>0</v>
      </c>
      <c r="AD658" s="187" t="str">
        <f t="shared" si="301"/>
        <v>-</v>
      </c>
      <c r="AE658" s="199">
        <f t="shared" si="307"/>
        <v>0</v>
      </c>
      <c r="AF658" s="371"/>
      <c r="AG658" s="371"/>
      <c r="AH658" s="228" t="s">
        <v>165</v>
      </c>
      <c r="AI658" s="46">
        <v>0</v>
      </c>
      <c r="AJ658" s="45">
        <f>IFERROR(AI658/AF651,"-")</f>
        <v>0</v>
      </c>
      <c r="AK658" s="46">
        <v>0</v>
      </c>
      <c r="AL658" s="45">
        <f>IFERROR(AK658/AG651,"-")</f>
        <v>0</v>
      </c>
      <c r="AM658" s="187" t="str">
        <f t="shared" si="302"/>
        <v>-</v>
      </c>
      <c r="AN658" s="199">
        <f t="shared" si="308"/>
        <v>0</v>
      </c>
      <c r="AO658" s="371"/>
      <c r="AP658" s="401"/>
      <c r="AQ658" s="228" t="s">
        <v>165</v>
      </c>
      <c r="AR658" s="46">
        <f t="shared" si="304"/>
        <v>4158</v>
      </c>
      <c r="AS658" s="45">
        <f>IFERROR(AR658/AO651,"-")</f>
        <v>9.2448159944441453E-7</v>
      </c>
      <c r="AT658" s="46">
        <f t="shared" si="298"/>
        <v>3</v>
      </c>
      <c r="AU658" s="45">
        <f>IFERROR(AT658/AP651,"-")</f>
        <v>4.2223786066150599E-4</v>
      </c>
      <c r="AV658" s="187">
        <f t="shared" si="303"/>
        <v>1386</v>
      </c>
      <c r="AW658" s="199">
        <f t="shared" si="309"/>
        <v>5.4833580084443711E-5</v>
      </c>
      <c r="AX658" s="217"/>
      <c r="BE658" s="277"/>
      <c r="BG658" s="142"/>
      <c r="BH658" s="264"/>
    </row>
    <row r="659" spans="2:60" s="20" customFormat="1">
      <c r="B659" s="381"/>
      <c r="C659" s="383"/>
      <c r="D659" s="383"/>
      <c r="E659" s="371"/>
      <c r="F659" s="371"/>
      <c r="G659" s="228" t="s">
        <v>156</v>
      </c>
      <c r="H659" s="46">
        <v>2754461</v>
      </c>
      <c r="I659" s="45">
        <f>IFERROR(H659/E651,"-")</f>
        <v>8.8981084511515407E-4</v>
      </c>
      <c r="J659" s="46">
        <v>78</v>
      </c>
      <c r="K659" s="45">
        <f>IFERROR(J659/F651,"-")</f>
        <v>1.4843006660323501E-2</v>
      </c>
      <c r="L659" s="187">
        <f t="shared" si="299"/>
        <v>35313.602564102563</v>
      </c>
      <c r="M659" s="199">
        <f t="shared" si="305"/>
        <v>1.4256730821955365E-3</v>
      </c>
      <c r="N659" s="371"/>
      <c r="O659" s="371"/>
      <c r="P659" s="228" t="s">
        <v>156</v>
      </c>
      <c r="Q659" s="46">
        <v>446832</v>
      </c>
      <c r="R659" s="45">
        <f>IFERROR(Q659/N651,"-")</f>
        <v>9.1112624471057521E-4</v>
      </c>
      <c r="S659" s="46">
        <v>13</v>
      </c>
      <c r="T659" s="45">
        <f>IFERROR(S659/O651,"-")</f>
        <v>1.8258426966292134E-2</v>
      </c>
      <c r="U659" s="187">
        <f t="shared" si="300"/>
        <v>34371.692307692305</v>
      </c>
      <c r="V659" s="199">
        <f t="shared" si="306"/>
        <v>2.3761218036592275E-4</v>
      </c>
      <c r="W659" s="371"/>
      <c r="X659" s="371"/>
      <c r="Y659" s="228" t="s">
        <v>156</v>
      </c>
      <c r="Z659" s="46">
        <v>293259</v>
      </c>
      <c r="AA659" s="45">
        <f>IFERROR(Z659/W651,"-")</f>
        <v>9.832105645842565E-4</v>
      </c>
      <c r="AB659" s="46">
        <v>10</v>
      </c>
      <c r="AC659" s="45">
        <f>IFERROR(AB659/X651,"-")</f>
        <v>2.3752969121140142E-2</v>
      </c>
      <c r="AD659" s="187">
        <f t="shared" si="301"/>
        <v>29325.9</v>
      </c>
      <c r="AE659" s="199">
        <f t="shared" si="307"/>
        <v>1.8277860028147904E-4</v>
      </c>
      <c r="AF659" s="371"/>
      <c r="AG659" s="371"/>
      <c r="AH659" s="228" t="s">
        <v>156</v>
      </c>
      <c r="AI659" s="46">
        <v>1090053</v>
      </c>
      <c r="AJ659" s="45">
        <f>IFERROR(AI659/AF651,"-")</f>
        <v>1.7770268691820177E-3</v>
      </c>
      <c r="AK659" s="46">
        <v>29</v>
      </c>
      <c r="AL659" s="45">
        <f>IFERROR(AK659/AG651,"-")</f>
        <v>4.0446304044630406E-2</v>
      </c>
      <c r="AM659" s="187">
        <f t="shared" si="302"/>
        <v>37588.034482758623</v>
      </c>
      <c r="AN659" s="199">
        <f t="shared" si="308"/>
        <v>5.3005794081628925E-4</v>
      </c>
      <c r="AO659" s="371"/>
      <c r="AP659" s="401"/>
      <c r="AQ659" s="228" t="s">
        <v>156</v>
      </c>
      <c r="AR659" s="46">
        <f t="shared" si="304"/>
        <v>4584605</v>
      </c>
      <c r="AS659" s="45">
        <f>IFERROR(AR659/AO651,"-")</f>
        <v>1.0193321219867388E-3</v>
      </c>
      <c r="AT659" s="46">
        <f t="shared" si="298"/>
        <v>130</v>
      </c>
      <c r="AU659" s="45">
        <f>IFERROR(AT659/AP651,"-")</f>
        <v>1.8296973961998593E-2</v>
      </c>
      <c r="AV659" s="187">
        <f t="shared" si="303"/>
        <v>35266.192307692305</v>
      </c>
      <c r="AW659" s="199">
        <f t="shared" si="309"/>
        <v>2.3761218036592274E-3</v>
      </c>
      <c r="AX659" s="217"/>
      <c r="BE659" s="277"/>
      <c r="BG659" s="142"/>
      <c r="BH659" s="264"/>
    </row>
    <row r="660" spans="2:60" s="20" customFormat="1">
      <c r="B660" s="381"/>
      <c r="C660" s="383"/>
      <c r="D660" s="383"/>
      <c r="E660" s="371"/>
      <c r="F660" s="371"/>
      <c r="G660" s="228" t="s">
        <v>157</v>
      </c>
      <c r="H660" s="46">
        <v>1764767</v>
      </c>
      <c r="I660" s="45">
        <f>IFERROR(H660/E651,"-")</f>
        <v>5.7009658720937962E-4</v>
      </c>
      <c r="J660" s="46">
        <v>158</v>
      </c>
      <c r="K660" s="45">
        <f>IFERROR(J660/F651,"-")</f>
        <v>3.0066603235014273E-2</v>
      </c>
      <c r="L660" s="187">
        <f t="shared" si="299"/>
        <v>11169.411392405063</v>
      </c>
      <c r="M660" s="199">
        <f t="shared" si="305"/>
        <v>2.8879018844473691E-3</v>
      </c>
      <c r="N660" s="371"/>
      <c r="O660" s="371"/>
      <c r="P660" s="228" t="s">
        <v>157</v>
      </c>
      <c r="Q660" s="46">
        <v>213096</v>
      </c>
      <c r="R660" s="45">
        <f>IFERROR(Q660/N651,"-")</f>
        <v>4.345198155970135E-4</v>
      </c>
      <c r="S660" s="46">
        <v>24</v>
      </c>
      <c r="T660" s="45">
        <f>IFERROR(S660/O651,"-")</f>
        <v>3.3707865168539325E-2</v>
      </c>
      <c r="U660" s="187">
        <f t="shared" si="300"/>
        <v>8879</v>
      </c>
      <c r="V660" s="199">
        <f t="shared" si="306"/>
        <v>4.3866864067554969E-4</v>
      </c>
      <c r="W660" s="371"/>
      <c r="X660" s="371"/>
      <c r="Y660" s="228" t="s">
        <v>157</v>
      </c>
      <c r="Z660" s="46">
        <v>170619</v>
      </c>
      <c r="AA660" s="45">
        <f>IFERROR(Z660/W651,"-")</f>
        <v>5.7203497017585569E-4</v>
      </c>
      <c r="AB660" s="46">
        <v>16</v>
      </c>
      <c r="AC660" s="45">
        <f>IFERROR(AB660/X651,"-")</f>
        <v>3.800475059382423E-2</v>
      </c>
      <c r="AD660" s="187">
        <f t="shared" si="301"/>
        <v>10663.6875</v>
      </c>
      <c r="AE660" s="199">
        <f t="shared" si="307"/>
        <v>2.9244576045036648E-4</v>
      </c>
      <c r="AF660" s="371"/>
      <c r="AG660" s="371"/>
      <c r="AH660" s="228" t="s">
        <v>157</v>
      </c>
      <c r="AI660" s="46">
        <v>447852</v>
      </c>
      <c r="AJ660" s="45">
        <f>IFERROR(AI660/AF651,"-")</f>
        <v>7.3009756169370205E-4</v>
      </c>
      <c r="AK660" s="46">
        <v>32</v>
      </c>
      <c r="AL660" s="45">
        <f>IFERROR(AK660/AG651,"-")</f>
        <v>4.4630404463040445E-2</v>
      </c>
      <c r="AM660" s="187">
        <f t="shared" si="302"/>
        <v>13995.375</v>
      </c>
      <c r="AN660" s="199">
        <f t="shared" si="308"/>
        <v>5.8489152090073296E-4</v>
      </c>
      <c r="AO660" s="371"/>
      <c r="AP660" s="401"/>
      <c r="AQ660" s="228" t="s">
        <v>157</v>
      </c>
      <c r="AR660" s="46">
        <f t="shared" si="304"/>
        <v>2596334</v>
      </c>
      <c r="AS660" s="45">
        <f>IFERROR(AR660/AO651,"-")</f>
        <v>5.7726383093119641E-4</v>
      </c>
      <c r="AT660" s="46">
        <f t="shared" si="298"/>
        <v>230</v>
      </c>
      <c r="AU660" s="45">
        <f>IFERROR(AT660/AP651,"-")</f>
        <v>3.2371569317382123E-2</v>
      </c>
      <c r="AV660" s="187">
        <f t="shared" si="303"/>
        <v>11288.408695652173</v>
      </c>
      <c r="AW660" s="199">
        <f t="shared" si="309"/>
        <v>4.2039078064740184E-3</v>
      </c>
      <c r="AX660" s="217"/>
      <c r="BE660" s="277"/>
      <c r="BG660" s="142"/>
      <c r="BH660" s="264"/>
    </row>
    <row r="661" spans="2:60" s="20" customFormat="1">
      <c r="B661" s="381"/>
      <c r="C661" s="383"/>
      <c r="D661" s="383"/>
      <c r="E661" s="371"/>
      <c r="F661" s="371"/>
      <c r="G661" s="228" t="s">
        <v>158</v>
      </c>
      <c r="H661" s="46">
        <v>517975</v>
      </c>
      <c r="I661" s="45">
        <f>IFERROR(H661/E651,"-")</f>
        <v>1.6732848005418191E-4</v>
      </c>
      <c r="J661" s="46">
        <v>12</v>
      </c>
      <c r="K661" s="45">
        <f>IFERROR(J661/F651,"-")</f>
        <v>2.2835394862036158E-3</v>
      </c>
      <c r="L661" s="187">
        <f t="shared" si="299"/>
        <v>43164.583333333336</v>
      </c>
      <c r="M661" s="199">
        <f t="shared" si="305"/>
        <v>2.1933432033777484E-4</v>
      </c>
      <c r="N661" s="371"/>
      <c r="O661" s="371"/>
      <c r="P661" s="228" t="s">
        <v>158</v>
      </c>
      <c r="Q661" s="46">
        <v>121461</v>
      </c>
      <c r="R661" s="45">
        <f>IFERROR(Q661/N651,"-")</f>
        <v>2.4766870951228019E-4</v>
      </c>
      <c r="S661" s="46">
        <v>2</v>
      </c>
      <c r="T661" s="45">
        <f>IFERROR(S661/O651,"-")</f>
        <v>2.8089887640449437E-3</v>
      </c>
      <c r="U661" s="187">
        <f t="shared" si="300"/>
        <v>60730.5</v>
      </c>
      <c r="V661" s="199">
        <f t="shared" si="306"/>
        <v>3.655572005629581E-5</v>
      </c>
      <c r="W661" s="371"/>
      <c r="X661" s="371"/>
      <c r="Y661" s="228" t="s">
        <v>158</v>
      </c>
      <c r="Z661" s="46">
        <v>52318</v>
      </c>
      <c r="AA661" s="45">
        <f>IFERROR(Z661/W651,"-")</f>
        <v>1.754067575689719E-4</v>
      </c>
      <c r="AB661" s="46">
        <v>7</v>
      </c>
      <c r="AC661" s="45">
        <f>IFERROR(AB661/X651,"-")</f>
        <v>1.66270783847981E-2</v>
      </c>
      <c r="AD661" s="187">
        <f t="shared" si="301"/>
        <v>7474</v>
      </c>
      <c r="AE661" s="199">
        <f t="shared" si="307"/>
        <v>1.2794502019703534E-4</v>
      </c>
      <c r="AF661" s="371"/>
      <c r="AG661" s="371"/>
      <c r="AH661" s="228" t="s">
        <v>158</v>
      </c>
      <c r="AI661" s="46">
        <v>132240</v>
      </c>
      <c r="AJ661" s="45">
        <f>IFERROR(AI661/AF651,"-")</f>
        <v>2.155803737805685E-4</v>
      </c>
      <c r="AK661" s="46">
        <v>17</v>
      </c>
      <c r="AL661" s="45">
        <f>IFERROR(AK661/AG651,"-")</f>
        <v>2.3709902370990237E-2</v>
      </c>
      <c r="AM661" s="187">
        <f t="shared" si="302"/>
        <v>7778.8235294117649</v>
      </c>
      <c r="AN661" s="199">
        <f t="shared" si="308"/>
        <v>3.1072362047851438E-4</v>
      </c>
      <c r="AO661" s="371"/>
      <c r="AP661" s="401"/>
      <c r="AQ661" s="228" t="s">
        <v>158</v>
      </c>
      <c r="AR661" s="46">
        <f t="shared" si="304"/>
        <v>823994</v>
      </c>
      <c r="AS661" s="45">
        <f>IFERROR(AR661/AO651,"-")</f>
        <v>1.8320521670336722E-4</v>
      </c>
      <c r="AT661" s="46">
        <f t="shared" si="298"/>
        <v>38</v>
      </c>
      <c r="AU661" s="45">
        <f>IFERROR(AT661/AP651,"-")</f>
        <v>5.3483462350457428E-3</v>
      </c>
      <c r="AV661" s="187">
        <f t="shared" si="303"/>
        <v>21684.052631578947</v>
      </c>
      <c r="AW661" s="199">
        <f t="shared" si="309"/>
        <v>6.9455868106962036E-4</v>
      </c>
      <c r="AX661" s="217"/>
      <c r="BE661" s="277"/>
      <c r="BG661" s="142"/>
      <c r="BH661" s="264"/>
    </row>
    <row r="662" spans="2:60" s="20" customFormat="1">
      <c r="B662" s="381"/>
      <c r="C662" s="383"/>
      <c r="D662" s="383"/>
      <c r="E662" s="371"/>
      <c r="F662" s="371"/>
      <c r="G662" s="228" t="s">
        <v>159</v>
      </c>
      <c r="H662" s="46">
        <v>3927664</v>
      </c>
      <c r="I662" s="45">
        <f>IFERROR(H662/E651,"-")</f>
        <v>1.2688065008611001E-3</v>
      </c>
      <c r="J662" s="46">
        <v>15</v>
      </c>
      <c r="K662" s="45">
        <f>IFERROR(J662/F651,"-")</f>
        <v>2.8544243577545195E-3</v>
      </c>
      <c r="L662" s="187">
        <f t="shared" si="299"/>
        <v>261844.26666666666</v>
      </c>
      <c r="M662" s="199">
        <f t="shared" si="305"/>
        <v>2.7416790042221858E-4</v>
      </c>
      <c r="N662" s="371"/>
      <c r="O662" s="371"/>
      <c r="P662" s="228" t="s">
        <v>159</v>
      </c>
      <c r="Q662" s="46">
        <v>528931</v>
      </c>
      <c r="R662" s="45">
        <f>IFERROR(Q662/N651,"-")</f>
        <v>1.0785326828450274E-3</v>
      </c>
      <c r="S662" s="46">
        <v>1</v>
      </c>
      <c r="T662" s="45">
        <f>IFERROR(S662/O651,"-")</f>
        <v>1.4044943820224719E-3</v>
      </c>
      <c r="U662" s="187">
        <f t="shared" si="300"/>
        <v>528931</v>
      </c>
      <c r="V662" s="199">
        <f t="shared" si="306"/>
        <v>1.8277860028147905E-5</v>
      </c>
      <c r="W662" s="371"/>
      <c r="X662" s="371"/>
      <c r="Y662" s="228" t="s">
        <v>159</v>
      </c>
      <c r="Z662" s="46">
        <v>18292</v>
      </c>
      <c r="AA662" s="45">
        <f>IFERROR(Z662/W651,"-")</f>
        <v>6.1327657965740937E-5</v>
      </c>
      <c r="AB662" s="46">
        <v>2</v>
      </c>
      <c r="AC662" s="45">
        <f>IFERROR(AB662/X651,"-")</f>
        <v>4.7505938242280287E-3</v>
      </c>
      <c r="AD662" s="187">
        <f t="shared" si="301"/>
        <v>9146</v>
      </c>
      <c r="AE662" s="199">
        <f t="shared" si="307"/>
        <v>3.655572005629581E-5</v>
      </c>
      <c r="AF662" s="371"/>
      <c r="AG662" s="371"/>
      <c r="AH662" s="228" t="s">
        <v>159</v>
      </c>
      <c r="AI662" s="46">
        <v>3524493</v>
      </c>
      <c r="AJ662" s="45">
        <f>IFERROR(AI662/AF651,"-")</f>
        <v>5.7457011367740259E-3</v>
      </c>
      <c r="AK662" s="46">
        <v>13</v>
      </c>
      <c r="AL662" s="45">
        <f>IFERROR(AK662/AG651,"-")</f>
        <v>1.813110181311018E-2</v>
      </c>
      <c r="AM662" s="187">
        <f t="shared" si="302"/>
        <v>271114.84615384613</v>
      </c>
      <c r="AN662" s="199">
        <f t="shared" si="308"/>
        <v>2.3761218036592275E-4</v>
      </c>
      <c r="AO662" s="371"/>
      <c r="AP662" s="401"/>
      <c r="AQ662" s="228" t="s">
        <v>159</v>
      </c>
      <c r="AR662" s="46">
        <f t="shared" si="304"/>
        <v>7999380</v>
      </c>
      <c r="AS662" s="45">
        <f>IFERROR(AR662/AO651,"-")</f>
        <v>1.7785665264462868E-3</v>
      </c>
      <c r="AT662" s="46">
        <f t="shared" si="298"/>
        <v>31</v>
      </c>
      <c r="AU662" s="45">
        <f>IFERROR(AT662/AP651,"-")</f>
        <v>4.3631245601688951E-3</v>
      </c>
      <c r="AV662" s="187">
        <f t="shared" si="303"/>
        <v>258044.51612903227</v>
      </c>
      <c r="AW662" s="199">
        <f t="shared" si="309"/>
        <v>5.6661366087258505E-4</v>
      </c>
      <c r="AX662" s="217"/>
      <c r="BE662" s="277"/>
      <c r="BG662" s="142"/>
      <c r="BH662" s="264"/>
    </row>
    <row r="663" spans="2:60" s="20" customFormat="1">
      <c r="B663" s="381"/>
      <c r="C663" s="383"/>
      <c r="D663" s="383"/>
      <c r="E663" s="371"/>
      <c r="F663" s="371"/>
      <c r="G663" s="228" t="s">
        <v>160</v>
      </c>
      <c r="H663" s="46">
        <v>23848685</v>
      </c>
      <c r="I663" s="45">
        <f>IFERROR(H663/E651,"-")</f>
        <v>7.7041637382903941E-3</v>
      </c>
      <c r="J663" s="46">
        <v>546</v>
      </c>
      <c r="K663" s="45">
        <f>IFERROR(J663/F651,"-")</f>
        <v>0.10390104662226451</v>
      </c>
      <c r="L663" s="187">
        <f t="shared" si="299"/>
        <v>43678.910256410258</v>
      </c>
      <c r="M663" s="199">
        <f t="shared" si="305"/>
        <v>9.9797115753687566E-3</v>
      </c>
      <c r="N663" s="371"/>
      <c r="O663" s="371"/>
      <c r="P663" s="228" t="s">
        <v>160</v>
      </c>
      <c r="Q663" s="46">
        <v>2313366</v>
      </c>
      <c r="R663" s="45">
        <f>IFERROR(Q663/N651,"-")</f>
        <v>4.7171386029226294E-3</v>
      </c>
      <c r="S663" s="46">
        <v>95</v>
      </c>
      <c r="T663" s="45">
        <f>IFERROR(S663/O651,"-")</f>
        <v>0.13342696629213482</v>
      </c>
      <c r="U663" s="187">
        <f t="shared" si="300"/>
        <v>24351.221052631579</v>
      </c>
      <c r="V663" s="199">
        <f t="shared" si="306"/>
        <v>1.736396702674051E-3</v>
      </c>
      <c r="W663" s="371"/>
      <c r="X663" s="371"/>
      <c r="Y663" s="228" t="s">
        <v>160</v>
      </c>
      <c r="Z663" s="46">
        <v>2355341</v>
      </c>
      <c r="AA663" s="45">
        <f>IFERROR(Z663/W651,"-")</f>
        <v>7.8967607282247002E-3</v>
      </c>
      <c r="AB663" s="46">
        <v>67</v>
      </c>
      <c r="AC663" s="45">
        <f>IFERROR(AB663/X651,"-")</f>
        <v>0.15914489311163896</v>
      </c>
      <c r="AD663" s="187">
        <f t="shared" si="301"/>
        <v>35154.343283582093</v>
      </c>
      <c r="AE663" s="199">
        <f t="shared" si="307"/>
        <v>1.2246166218859095E-3</v>
      </c>
      <c r="AF663" s="371"/>
      <c r="AG663" s="371"/>
      <c r="AH663" s="228" t="s">
        <v>160</v>
      </c>
      <c r="AI663" s="46">
        <v>6786811</v>
      </c>
      <c r="AJ663" s="45">
        <f>IFERROR(AI663/AF651,"-")</f>
        <v>1.1063999184498441E-2</v>
      </c>
      <c r="AK663" s="46">
        <v>130</v>
      </c>
      <c r="AL663" s="45">
        <f>IFERROR(AK663/AG651,"-")</f>
        <v>0.18131101813110181</v>
      </c>
      <c r="AM663" s="187">
        <f t="shared" si="302"/>
        <v>52206.238461538458</v>
      </c>
      <c r="AN663" s="199">
        <f t="shared" si="308"/>
        <v>2.3761218036592274E-3</v>
      </c>
      <c r="AO663" s="371"/>
      <c r="AP663" s="401"/>
      <c r="AQ663" s="228" t="s">
        <v>160</v>
      </c>
      <c r="AR663" s="46">
        <f t="shared" si="304"/>
        <v>35304203</v>
      </c>
      <c r="AS663" s="45">
        <f>IFERROR(AR663/AO651,"-")</f>
        <v>7.8494675460678929E-3</v>
      </c>
      <c r="AT663" s="46">
        <f t="shared" si="298"/>
        <v>838</v>
      </c>
      <c r="AU663" s="45">
        <f>IFERROR(AT663/AP651,"-")</f>
        <v>0.11794510907811401</v>
      </c>
      <c r="AV663" s="187">
        <f t="shared" si="303"/>
        <v>42129.120525059669</v>
      </c>
      <c r="AW663" s="199">
        <f t="shared" si="309"/>
        <v>1.5316846703587943E-2</v>
      </c>
      <c r="AX663" s="217"/>
      <c r="BE663" s="277"/>
      <c r="BG663" s="142"/>
      <c r="BH663" s="264"/>
    </row>
    <row r="664" spans="2:60" s="20" customFormat="1">
      <c r="B664" s="381"/>
      <c r="C664" s="383"/>
      <c r="D664" s="383"/>
      <c r="E664" s="371"/>
      <c r="F664" s="371"/>
      <c r="G664" s="228" t="s">
        <v>161</v>
      </c>
      <c r="H664" s="46">
        <v>35270292</v>
      </c>
      <c r="I664" s="45">
        <f>IFERROR(H664/E651,"-")</f>
        <v>1.1393840149480519E-2</v>
      </c>
      <c r="J664" s="46">
        <v>392</v>
      </c>
      <c r="K664" s="45">
        <f>IFERROR(J664/F651,"-")</f>
        <v>7.4595623215984772E-2</v>
      </c>
      <c r="L664" s="187">
        <f t="shared" si="299"/>
        <v>89975.234693877544</v>
      </c>
      <c r="M664" s="199">
        <f t="shared" si="305"/>
        <v>7.1649211310339782E-3</v>
      </c>
      <c r="N664" s="371"/>
      <c r="O664" s="371"/>
      <c r="P664" s="228" t="s">
        <v>161</v>
      </c>
      <c r="Q664" s="46">
        <v>2262955</v>
      </c>
      <c r="R664" s="45">
        <f>IFERROR(Q664/N651,"-")</f>
        <v>4.614346535384708E-3</v>
      </c>
      <c r="S664" s="46">
        <v>43</v>
      </c>
      <c r="T664" s="45">
        <f>IFERROR(S664/O651,"-")</f>
        <v>6.0393258426966294E-2</v>
      </c>
      <c r="U664" s="187">
        <f t="shared" si="300"/>
        <v>52626.860465116282</v>
      </c>
      <c r="V664" s="199">
        <f t="shared" si="306"/>
        <v>7.8594798121035987E-4</v>
      </c>
      <c r="W664" s="371"/>
      <c r="X664" s="371"/>
      <c r="Y664" s="228" t="s">
        <v>161</v>
      </c>
      <c r="Z664" s="46">
        <v>3313074</v>
      </c>
      <c r="AA664" s="45">
        <f>IFERROR(Z664/W651,"-")</f>
        <v>1.1107755799649529E-2</v>
      </c>
      <c r="AB664" s="46">
        <v>36</v>
      </c>
      <c r="AC664" s="45">
        <f>IFERROR(AB664/X651,"-")</f>
        <v>8.5510688836104506E-2</v>
      </c>
      <c r="AD664" s="187">
        <f t="shared" si="301"/>
        <v>92029.833333333328</v>
      </c>
      <c r="AE664" s="199">
        <f t="shared" si="307"/>
        <v>6.5800296101332456E-4</v>
      </c>
      <c r="AF664" s="371"/>
      <c r="AG664" s="371"/>
      <c r="AH664" s="228" t="s">
        <v>161</v>
      </c>
      <c r="AI664" s="46">
        <v>7696706</v>
      </c>
      <c r="AJ664" s="45">
        <f>IFERROR(AI664/AF651,"-")</f>
        <v>1.2547328768596069E-2</v>
      </c>
      <c r="AK664" s="46">
        <v>96</v>
      </c>
      <c r="AL664" s="45">
        <f>IFERROR(AK664/AG651,"-")</f>
        <v>0.13389121338912133</v>
      </c>
      <c r="AM664" s="187">
        <f t="shared" si="302"/>
        <v>80174.020833333328</v>
      </c>
      <c r="AN664" s="199">
        <f t="shared" si="308"/>
        <v>1.7546745627021988E-3</v>
      </c>
      <c r="AO664" s="371"/>
      <c r="AP664" s="401"/>
      <c r="AQ664" s="228" t="s">
        <v>161</v>
      </c>
      <c r="AR664" s="46">
        <f t="shared" si="304"/>
        <v>48543027</v>
      </c>
      <c r="AS664" s="45">
        <f>IFERROR(AR664/AO651,"-")</f>
        <v>1.0792961818863252E-2</v>
      </c>
      <c r="AT664" s="46">
        <f t="shared" si="298"/>
        <v>567</v>
      </c>
      <c r="AU664" s="45">
        <f>IFERROR(AT664/AP651,"-")</f>
        <v>7.9802955665024627E-2</v>
      </c>
      <c r="AV664" s="187">
        <f t="shared" si="303"/>
        <v>85613.804232804236</v>
      </c>
      <c r="AW664" s="199">
        <f t="shared" si="309"/>
        <v>1.0363546635959862E-2</v>
      </c>
      <c r="AX664" s="217"/>
      <c r="BE664" s="277"/>
      <c r="BG664" s="142"/>
      <c r="BH664" s="264"/>
    </row>
    <row r="665" spans="2:60" s="20" customFormat="1">
      <c r="B665" s="381"/>
      <c r="C665" s="383"/>
      <c r="D665" s="383"/>
      <c r="E665" s="371"/>
      <c r="F665" s="371"/>
      <c r="G665" s="228" t="s">
        <v>162</v>
      </c>
      <c r="H665" s="46">
        <v>12809455</v>
      </c>
      <c r="I665" s="45">
        <f>IFERROR(H665/E651,"-")</f>
        <v>4.1380117485833113E-3</v>
      </c>
      <c r="J665" s="46">
        <v>265</v>
      </c>
      <c r="K665" s="45">
        <f>IFERROR(J665/F651,"-")</f>
        <v>5.0428163653663177E-2</v>
      </c>
      <c r="L665" s="187">
        <f t="shared" si="299"/>
        <v>48337.566037735851</v>
      </c>
      <c r="M665" s="199">
        <f t="shared" si="305"/>
        <v>4.8436329074591951E-3</v>
      </c>
      <c r="N665" s="371"/>
      <c r="O665" s="371"/>
      <c r="P665" s="228" t="s">
        <v>162</v>
      </c>
      <c r="Q665" s="46">
        <v>3742760</v>
      </c>
      <c r="R665" s="45">
        <f>IFERROR(Q665/N651,"-")</f>
        <v>7.6317874808718988E-3</v>
      </c>
      <c r="S665" s="46">
        <v>44</v>
      </c>
      <c r="T665" s="45">
        <f>IFERROR(S665/O651,"-")</f>
        <v>6.1797752808988762E-2</v>
      </c>
      <c r="U665" s="187">
        <f t="shared" si="300"/>
        <v>85062.727272727279</v>
      </c>
      <c r="V665" s="199">
        <f t="shared" si="306"/>
        <v>8.0422584123850777E-4</v>
      </c>
      <c r="W665" s="371"/>
      <c r="X665" s="371"/>
      <c r="Y665" s="228" t="s">
        <v>162</v>
      </c>
      <c r="Z665" s="46">
        <v>1583199</v>
      </c>
      <c r="AA665" s="45">
        <f>IFERROR(Z665/W651,"-")</f>
        <v>5.3079973083152788E-3</v>
      </c>
      <c r="AB665" s="46">
        <v>34</v>
      </c>
      <c r="AC665" s="45">
        <f>IFERROR(AB665/X651,"-")</f>
        <v>8.076009501187649E-2</v>
      </c>
      <c r="AD665" s="187">
        <f t="shared" si="301"/>
        <v>46564.676470588238</v>
      </c>
      <c r="AE665" s="199">
        <f t="shared" si="307"/>
        <v>6.2144724095702876E-4</v>
      </c>
      <c r="AF665" s="371"/>
      <c r="AG665" s="371"/>
      <c r="AH665" s="228" t="s">
        <v>162</v>
      </c>
      <c r="AI665" s="46">
        <v>2831013</v>
      </c>
      <c r="AJ665" s="45">
        <f>IFERROR(AI665/AF651,"-")</f>
        <v>4.6151757465036948E-3</v>
      </c>
      <c r="AK665" s="46">
        <v>72</v>
      </c>
      <c r="AL665" s="45">
        <f>IFERROR(AK665/AG651,"-")</f>
        <v>0.100418410041841</v>
      </c>
      <c r="AM665" s="187">
        <f t="shared" si="302"/>
        <v>39319.625</v>
      </c>
      <c r="AN665" s="199">
        <f t="shared" si="308"/>
        <v>1.3160059220266491E-3</v>
      </c>
      <c r="AO665" s="371"/>
      <c r="AP665" s="401"/>
      <c r="AQ665" s="228" t="s">
        <v>162</v>
      </c>
      <c r="AR665" s="46">
        <f t="shared" si="304"/>
        <v>20966427</v>
      </c>
      <c r="AS665" s="45">
        <f>IFERROR(AR665/AO651,"-")</f>
        <v>4.6616344318409228E-3</v>
      </c>
      <c r="AT665" s="46">
        <f t="shared" si="298"/>
        <v>415</v>
      </c>
      <c r="AU665" s="45">
        <f>IFERROR(AT665/AP651,"-")</f>
        <v>5.840957072484166E-2</v>
      </c>
      <c r="AV665" s="187">
        <f t="shared" si="303"/>
        <v>50521.510843373493</v>
      </c>
      <c r="AW665" s="199">
        <f t="shared" si="309"/>
        <v>7.5853119116813805E-3</v>
      </c>
      <c r="AX665" s="217"/>
      <c r="BE665" s="277"/>
      <c r="BG665" s="142"/>
      <c r="BH665" s="264"/>
    </row>
    <row r="666" spans="2:60" s="20" customFormat="1">
      <c r="B666" s="381"/>
      <c r="C666" s="383"/>
      <c r="D666" s="383"/>
      <c r="E666" s="371"/>
      <c r="F666" s="371"/>
      <c r="G666" s="229" t="s">
        <v>163</v>
      </c>
      <c r="H666" s="48">
        <v>4818021</v>
      </c>
      <c r="I666" s="47">
        <f>IFERROR(H666/E651,"-")</f>
        <v>1.5564305821692736E-3</v>
      </c>
      <c r="J666" s="48">
        <v>377</v>
      </c>
      <c r="K666" s="47">
        <f>IFERROR(J666/F651,"-")</f>
        <v>7.1741198858230257E-2</v>
      </c>
      <c r="L666" s="188">
        <f t="shared" si="299"/>
        <v>12779.896551724138</v>
      </c>
      <c r="M666" s="200">
        <f t="shared" si="305"/>
        <v>6.8907532306117601E-3</v>
      </c>
      <c r="N666" s="371"/>
      <c r="O666" s="371"/>
      <c r="P666" s="229" t="s">
        <v>163</v>
      </c>
      <c r="Q666" s="48">
        <v>534378</v>
      </c>
      <c r="R666" s="47">
        <f>IFERROR(Q666/N651,"-")</f>
        <v>1.089639552216376E-3</v>
      </c>
      <c r="S666" s="48">
        <v>57</v>
      </c>
      <c r="T666" s="47">
        <f>IFERROR(S666/O651,"-")</f>
        <v>8.00561797752809E-2</v>
      </c>
      <c r="U666" s="188">
        <f t="shared" si="300"/>
        <v>9375.0526315789466</v>
      </c>
      <c r="V666" s="200">
        <f t="shared" si="306"/>
        <v>1.0418380216044305E-3</v>
      </c>
      <c r="W666" s="371"/>
      <c r="X666" s="371"/>
      <c r="Y666" s="229" t="s">
        <v>163</v>
      </c>
      <c r="Z666" s="48">
        <v>297227</v>
      </c>
      <c r="AA666" s="47">
        <f>IFERROR(Z666/W651,"-")</f>
        <v>9.965140932748349E-4</v>
      </c>
      <c r="AB666" s="48">
        <v>44</v>
      </c>
      <c r="AC666" s="47">
        <f>IFERROR(AB666/X651,"-")</f>
        <v>0.10451306413301663</v>
      </c>
      <c r="AD666" s="188">
        <f t="shared" si="301"/>
        <v>6755.159090909091</v>
      </c>
      <c r="AE666" s="200">
        <f t="shared" si="307"/>
        <v>8.0422584123850777E-4</v>
      </c>
      <c r="AF666" s="371"/>
      <c r="AG666" s="371"/>
      <c r="AH666" s="229" t="s">
        <v>163</v>
      </c>
      <c r="AI666" s="48">
        <v>1181507</v>
      </c>
      <c r="AJ666" s="47">
        <f>IFERROR(AI666/AF651,"-")</f>
        <v>1.9261170650662291E-3</v>
      </c>
      <c r="AK666" s="48">
        <v>80</v>
      </c>
      <c r="AL666" s="47">
        <f>IFERROR(AK666/AG651,"-")</f>
        <v>0.11157601115760112</v>
      </c>
      <c r="AM666" s="188">
        <f t="shared" si="302"/>
        <v>14768.8375</v>
      </c>
      <c r="AN666" s="200">
        <f t="shared" si="308"/>
        <v>1.4622288022518323E-3</v>
      </c>
      <c r="AO666" s="371"/>
      <c r="AP666" s="401"/>
      <c r="AQ666" s="229" t="s">
        <v>163</v>
      </c>
      <c r="AR666" s="48">
        <f t="shared" si="304"/>
        <v>6831133</v>
      </c>
      <c r="AS666" s="47">
        <f>IFERROR(AR666/AO651,"-")</f>
        <v>1.518820770047504E-3</v>
      </c>
      <c r="AT666" s="48">
        <f t="shared" si="298"/>
        <v>558</v>
      </c>
      <c r="AU666" s="47">
        <f>IFERROR(AT666/AP651,"-")</f>
        <v>7.8536242083040109E-2</v>
      </c>
      <c r="AV666" s="188">
        <f t="shared" si="303"/>
        <v>12242.173835125448</v>
      </c>
      <c r="AW666" s="200">
        <f t="shared" si="309"/>
        <v>1.019904589570653E-2</v>
      </c>
      <c r="AX666" s="217"/>
      <c r="BE666" s="277"/>
      <c r="BG666" s="142"/>
      <c r="BH666" s="264"/>
    </row>
    <row r="667" spans="2:60" s="20" customFormat="1">
      <c r="B667" s="381"/>
      <c r="C667" s="384"/>
      <c r="D667" s="384"/>
      <c r="E667" s="372"/>
      <c r="F667" s="372"/>
      <c r="G667" s="230" t="s">
        <v>86</v>
      </c>
      <c r="H667" s="49">
        <f>SUM(H651:H666)</f>
        <v>521295133</v>
      </c>
      <c r="I667" s="47">
        <f>IFERROR(H667/E651,"-")</f>
        <v>0.16840102758730172</v>
      </c>
      <c r="J667" s="48">
        <v>4010</v>
      </c>
      <c r="K667" s="47">
        <f>IFERROR(J667/F651,"-")</f>
        <v>0.76308277830637483</v>
      </c>
      <c r="L667" s="188">
        <f t="shared" si="299"/>
        <v>129998.78628428928</v>
      </c>
      <c r="M667" s="201">
        <f t="shared" si="305"/>
        <v>7.3294218712873102E-2</v>
      </c>
      <c r="N667" s="372"/>
      <c r="O667" s="372"/>
      <c r="P667" s="230" t="s">
        <v>86</v>
      </c>
      <c r="Q667" s="49">
        <f>SUM(Q651:Q666)</f>
        <v>94262895</v>
      </c>
      <c r="R667" s="47">
        <f>IFERROR(Q667/N651,"-")</f>
        <v>0.19220959451627739</v>
      </c>
      <c r="S667" s="48">
        <v>574</v>
      </c>
      <c r="T667" s="47">
        <f>IFERROR(S667/O651,"-")</f>
        <v>0.8061797752808989</v>
      </c>
      <c r="U667" s="188">
        <f t="shared" si="300"/>
        <v>164221.07142857142</v>
      </c>
      <c r="V667" s="201">
        <f t="shared" si="306"/>
        <v>1.0491491656156897E-2</v>
      </c>
      <c r="W667" s="372"/>
      <c r="X667" s="372"/>
      <c r="Y667" s="230" t="s">
        <v>86</v>
      </c>
      <c r="Z667" s="49">
        <f>SUM(Z651:Z666)</f>
        <v>55435231</v>
      </c>
      <c r="AA667" s="47">
        <f>IFERROR(Z667/W651,"-")</f>
        <v>0.18585790979771696</v>
      </c>
      <c r="AB667" s="48">
        <v>345</v>
      </c>
      <c r="AC667" s="47">
        <f>IFERROR(AB667/X651,"-")</f>
        <v>0.81947743467933487</v>
      </c>
      <c r="AD667" s="188">
        <f t="shared" si="301"/>
        <v>160681.82898550725</v>
      </c>
      <c r="AE667" s="201">
        <f t="shared" si="307"/>
        <v>6.3058617097110272E-3</v>
      </c>
      <c r="AF667" s="372"/>
      <c r="AG667" s="372"/>
      <c r="AH667" s="230" t="s">
        <v>86</v>
      </c>
      <c r="AI667" s="49">
        <f>SUM(AI651:AI666)</f>
        <v>110713321</v>
      </c>
      <c r="AJ667" s="47">
        <f>IFERROR(AI667/AF651,"-")</f>
        <v>0.18048713795877241</v>
      </c>
      <c r="AK667" s="48">
        <v>604</v>
      </c>
      <c r="AL667" s="47">
        <f>IFERROR(AK667/AG651,"-")</f>
        <v>0.8423988842398884</v>
      </c>
      <c r="AM667" s="188">
        <f t="shared" si="302"/>
        <v>183300.20033112582</v>
      </c>
      <c r="AN667" s="201">
        <f t="shared" si="308"/>
        <v>1.1039827457001335E-2</v>
      </c>
      <c r="AO667" s="372"/>
      <c r="AP667" s="402"/>
      <c r="AQ667" s="230" t="s">
        <v>86</v>
      </c>
      <c r="AR667" s="49">
        <f>SUM(AR651:AR666)</f>
        <v>781706580</v>
      </c>
      <c r="AS667" s="47">
        <f>IFERROR(AR667/AO651,"-")</f>
        <v>0.1738031143277112</v>
      </c>
      <c r="AT667" s="48">
        <f t="shared" si="298"/>
        <v>5533</v>
      </c>
      <c r="AU667" s="47">
        <f>IFERROR(AT667/AP651,"-")</f>
        <v>0.77874736101337083</v>
      </c>
      <c r="AV667" s="188">
        <f t="shared" si="303"/>
        <v>141280.78438460149</v>
      </c>
      <c r="AW667" s="201">
        <f t="shared" si="309"/>
        <v>0.10113139953574235</v>
      </c>
      <c r="AX667" s="217"/>
      <c r="BE667" s="277"/>
      <c r="BG667" s="142"/>
      <c r="BH667" s="264"/>
    </row>
    <row r="668" spans="2:60" s="20" customFormat="1">
      <c r="B668" s="381">
        <v>40</v>
      </c>
      <c r="C668" s="382" t="s">
        <v>46</v>
      </c>
      <c r="D668" s="385">
        <f>BA44</f>
        <v>12025</v>
      </c>
      <c r="E668" s="380">
        <v>801247720</v>
      </c>
      <c r="F668" s="380">
        <v>1230</v>
      </c>
      <c r="G668" s="226" t="s">
        <v>149</v>
      </c>
      <c r="H668" s="44">
        <v>16290393</v>
      </c>
      <c r="I668" s="43">
        <f>IFERROR(H668/E668,"-")</f>
        <v>2.0331281566704489E-2</v>
      </c>
      <c r="J668" s="44">
        <v>253</v>
      </c>
      <c r="K668" s="43">
        <f>IFERROR(J668/F668,"-")</f>
        <v>0.2056910569105691</v>
      </c>
      <c r="L668" s="186">
        <f t="shared" si="299"/>
        <v>64388.90513833992</v>
      </c>
      <c r="M668" s="198">
        <f>IFERROR(J668/$BA$44,0)</f>
        <v>2.103950103950104E-2</v>
      </c>
      <c r="N668" s="380">
        <v>108208930</v>
      </c>
      <c r="O668" s="380">
        <v>166</v>
      </c>
      <c r="P668" s="226" t="s">
        <v>149</v>
      </c>
      <c r="Q668" s="44">
        <v>1464319</v>
      </c>
      <c r="R668" s="43">
        <f>IFERROR(Q668/N668,"-")</f>
        <v>1.3532330464777722E-2</v>
      </c>
      <c r="S668" s="44">
        <v>32</v>
      </c>
      <c r="T668" s="43">
        <f>IFERROR(S668/O668,"-")</f>
        <v>0.19277108433734941</v>
      </c>
      <c r="U668" s="186">
        <f t="shared" si="300"/>
        <v>45759.96875</v>
      </c>
      <c r="V668" s="198">
        <f>IFERROR(S668/$BA$44,0)</f>
        <v>2.6611226611226611E-3</v>
      </c>
      <c r="W668" s="380">
        <v>63525320</v>
      </c>
      <c r="X668" s="380">
        <v>93</v>
      </c>
      <c r="Y668" s="226" t="s">
        <v>149</v>
      </c>
      <c r="Z668" s="44">
        <v>452606</v>
      </c>
      <c r="AA668" s="43">
        <f>IFERROR(Z668/W668,"-")</f>
        <v>7.1248125944111734E-3</v>
      </c>
      <c r="AB668" s="44">
        <v>20</v>
      </c>
      <c r="AC668" s="43">
        <f>IFERROR(AB668/X668,"-")</f>
        <v>0.21505376344086022</v>
      </c>
      <c r="AD668" s="186">
        <f t="shared" si="301"/>
        <v>22630.3</v>
      </c>
      <c r="AE668" s="198">
        <f>IFERROR(AB668/$BA$44,0)</f>
        <v>1.6632016632016633E-3</v>
      </c>
      <c r="AF668" s="380">
        <v>158617960</v>
      </c>
      <c r="AG668" s="380">
        <v>163</v>
      </c>
      <c r="AH668" s="226" t="s">
        <v>149</v>
      </c>
      <c r="AI668" s="44">
        <v>1180404</v>
      </c>
      <c r="AJ668" s="43">
        <f>IFERROR(AI668/AF668,"-")</f>
        <v>7.4418054550695265E-3</v>
      </c>
      <c r="AK668" s="44">
        <v>35</v>
      </c>
      <c r="AL668" s="43">
        <f>IFERROR(AK668/AG668,"-")</f>
        <v>0.21472392638036811</v>
      </c>
      <c r="AM668" s="186">
        <f t="shared" si="302"/>
        <v>33725.828571428574</v>
      </c>
      <c r="AN668" s="198">
        <f>IFERROR(AK668/$BA$44,0)</f>
        <v>2.9106029106029108E-3</v>
      </c>
      <c r="AO668" s="380">
        <f>SUM(E668,N668,W668,AF668)</f>
        <v>1131599930</v>
      </c>
      <c r="AP668" s="400">
        <f>SUM(F668,O668,X668,AG668)</f>
        <v>1652</v>
      </c>
      <c r="AQ668" s="226" t="s">
        <v>149</v>
      </c>
      <c r="AR668" s="44">
        <f t="shared" ref="AR668:AR683" si="310">SUM(H668,Q668,Z668,AI668)</f>
        <v>19387722</v>
      </c>
      <c r="AS668" s="43">
        <f>IFERROR(AR668/AO668,"-")</f>
        <v>1.7133018026962939E-2</v>
      </c>
      <c r="AT668" s="44">
        <f t="shared" si="298"/>
        <v>340</v>
      </c>
      <c r="AU668" s="43">
        <f>IFERROR(AT668/AP668,"-")</f>
        <v>0.20581113801452786</v>
      </c>
      <c r="AV668" s="186">
        <f t="shared" si="303"/>
        <v>57022.711764705884</v>
      </c>
      <c r="AW668" s="198">
        <f>IFERROR(AT668/$BA$44,0)</f>
        <v>2.8274428274428276E-2</v>
      </c>
      <c r="AX668" s="217"/>
      <c r="BE668" s="277"/>
      <c r="BG668" s="142"/>
      <c r="BH668" s="264"/>
    </row>
    <row r="669" spans="2:60" s="20" customFormat="1">
      <c r="B669" s="381"/>
      <c r="C669" s="383"/>
      <c r="D669" s="383"/>
      <c r="E669" s="371"/>
      <c r="F669" s="371"/>
      <c r="G669" s="227" t="s">
        <v>150</v>
      </c>
      <c r="H669" s="46">
        <v>24109421</v>
      </c>
      <c r="I669" s="45">
        <f>IFERROR(H669/E668,"-")</f>
        <v>3.0089846620717998E-2</v>
      </c>
      <c r="J669" s="46">
        <v>298</v>
      </c>
      <c r="K669" s="45">
        <f>IFERROR(J669/F668,"-")</f>
        <v>0.24227642276422764</v>
      </c>
      <c r="L669" s="187">
        <f t="shared" si="299"/>
        <v>80904.097315436244</v>
      </c>
      <c r="M669" s="199">
        <f t="shared" ref="M669:M684" si="311">IFERROR(J669/$BA$44,0)</f>
        <v>2.4781704781704782E-2</v>
      </c>
      <c r="N669" s="371"/>
      <c r="O669" s="371"/>
      <c r="P669" s="227" t="s">
        <v>150</v>
      </c>
      <c r="Q669" s="46">
        <v>5062358</v>
      </c>
      <c r="R669" s="45">
        <f>IFERROR(Q669/N668,"-")</f>
        <v>4.6783181388079527E-2</v>
      </c>
      <c r="S669" s="46">
        <v>43</v>
      </c>
      <c r="T669" s="45">
        <f>IFERROR(S669/O668,"-")</f>
        <v>0.25903614457831325</v>
      </c>
      <c r="U669" s="187">
        <f t="shared" si="300"/>
        <v>117729.25581395348</v>
      </c>
      <c r="V669" s="199">
        <f t="shared" ref="V669:V684" si="312">IFERROR(S669/$BA$44,0)</f>
        <v>3.5758835758835758E-3</v>
      </c>
      <c r="W669" s="371"/>
      <c r="X669" s="371"/>
      <c r="Y669" s="227" t="s">
        <v>150</v>
      </c>
      <c r="Z669" s="46">
        <v>1997207</v>
      </c>
      <c r="AA669" s="45">
        <f>IFERROR(Z669/W668,"-")</f>
        <v>3.1439542532017153E-2</v>
      </c>
      <c r="AB669" s="46">
        <v>33</v>
      </c>
      <c r="AC669" s="45">
        <f>IFERROR(AB669/X668,"-")</f>
        <v>0.35483870967741937</v>
      </c>
      <c r="AD669" s="187">
        <f t="shared" si="301"/>
        <v>60521.42424242424</v>
      </c>
      <c r="AE669" s="199">
        <f t="shared" ref="AE669:AE684" si="313">IFERROR(AB669/$BA$44,0)</f>
        <v>2.7442827442827442E-3</v>
      </c>
      <c r="AF669" s="371"/>
      <c r="AG669" s="371"/>
      <c r="AH669" s="227" t="s">
        <v>150</v>
      </c>
      <c r="AI669" s="46">
        <v>4740581</v>
      </c>
      <c r="AJ669" s="45">
        <f>IFERROR(AI669/AF668,"-")</f>
        <v>2.9886785834340575E-2</v>
      </c>
      <c r="AK669" s="46">
        <v>54</v>
      </c>
      <c r="AL669" s="45">
        <f>IFERROR(AK669/AG668,"-")</f>
        <v>0.33128834355828218</v>
      </c>
      <c r="AM669" s="187">
        <f t="shared" si="302"/>
        <v>87788.537037037036</v>
      </c>
      <c r="AN669" s="199">
        <f t="shared" ref="AN669:AN684" si="314">IFERROR(AK669/$BA$44,0)</f>
        <v>4.4906444906444905E-3</v>
      </c>
      <c r="AO669" s="371"/>
      <c r="AP669" s="401"/>
      <c r="AQ669" s="227" t="s">
        <v>150</v>
      </c>
      <c r="AR669" s="46">
        <f t="shared" si="310"/>
        <v>35909567</v>
      </c>
      <c r="AS669" s="45">
        <f>IFERROR(AR669/AO668,"-")</f>
        <v>3.1733447526812765E-2</v>
      </c>
      <c r="AT669" s="46">
        <f t="shared" si="298"/>
        <v>428</v>
      </c>
      <c r="AU669" s="45">
        <f>IFERROR(AT669/AP668,"-")</f>
        <v>0.25907990314769974</v>
      </c>
      <c r="AV669" s="187">
        <f t="shared" si="303"/>
        <v>83900.857476635516</v>
      </c>
      <c r="AW669" s="199">
        <f t="shared" ref="AW669:AW684" si="315">IFERROR(AT669/$BA$44,0)</f>
        <v>3.559251559251559E-2</v>
      </c>
      <c r="AX669" s="217"/>
      <c r="BE669" s="277"/>
      <c r="BG669" s="142"/>
      <c r="BH669" s="264"/>
    </row>
    <row r="670" spans="2:60" s="20" customFormat="1">
      <c r="B670" s="381"/>
      <c r="C670" s="383"/>
      <c r="D670" s="383"/>
      <c r="E670" s="371"/>
      <c r="F670" s="371"/>
      <c r="G670" s="228" t="s">
        <v>151</v>
      </c>
      <c r="H670" s="46">
        <v>18196331</v>
      </c>
      <c r="I670" s="45">
        <f>IFERROR(H670/E668,"-")</f>
        <v>2.2709994107689941E-2</v>
      </c>
      <c r="J670" s="46">
        <v>333</v>
      </c>
      <c r="K670" s="45">
        <f>IFERROR(J670/F668,"-")</f>
        <v>0.27073170731707319</v>
      </c>
      <c r="L670" s="187">
        <f t="shared" si="299"/>
        <v>54643.636636636635</v>
      </c>
      <c r="M670" s="199">
        <f t="shared" si="311"/>
        <v>2.7692307692307693E-2</v>
      </c>
      <c r="N670" s="371"/>
      <c r="O670" s="371"/>
      <c r="P670" s="228" t="s">
        <v>151</v>
      </c>
      <c r="Q670" s="46">
        <v>2810090</v>
      </c>
      <c r="R670" s="45">
        <f>IFERROR(Q670/N668,"-")</f>
        <v>2.5969113639696836E-2</v>
      </c>
      <c r="S670" s="46">
        <v>43</v>
      </c>
      <c r="T670" s="45">
        <f>IFERROR(S670/O668,"-")</f>
        <v>0.25903614457831325</v>
      </c>
      <c r="U670" s="187">
        <f t="shared" si="300"/>
        <v>65350.930232558138</v>
      </c>
      <c r="V670" s="199">
        <f t="shared" si="312"/>
        <v>3.5758835758835758E-3</v>
      </c>
      <c r="W670" s="371"/>
      <c r="X670" s="371"/>
      <c r="Y670" s="228" t="s">
        <v>151</v>
      </c>
      <c r="Z670" s="46">
        <v>904268</v>
      </c>
      <c r="AA670" s="45">
        <f>IFERROR(Z670/W668,"-")</f>
        <v>1.4234764972455077E-2</v>
      </c>
      <c r="AB670" s="46">
        <v>22</v>
      </c>
      <c r="AC670" s="45">
        <f>IFERROR(AB670/X668,"-")</f>
        <v>0.23655913978494625</v>
      </c>
      <c r="AD670" s="187">
        <f t="shared" si="301"/>
        <v>41103.090909090912</v>
      </c>
      <c r="AE670" s="199">
        <f t="shared" si="313"/>
        <v>1.8295218295218294E-3</v>
      </c>
      <c r="AF670" s="371"/>
      <c r="AG670" s="371"/>
      <c r="AH670" s="228" t="s">
        <v>151</v>
      </c>
      <c r="AI670" s="46">
        <v>2922916</v>
      </c>
      <c r="AJ670" s="45">
        <f>IFERROR(AI670/AF668,"-")</f>
        <v>1.8427396241888373E-2</v>
      </c>
      <c r="AK670" s="46">
        <v>49</v>
      </c>
      <c r="AL670" s="45">
        <f>IFERROR(AK670/AG668,"-")</f>
        <v>0.30061349693251532</v>
      </c>
      <c r="AM670" s="187">
        <f t="shared" si="302"/>
        <v>59651.34693877551</v>
      </c>
      <c r="AN670" s="199">
        <f t="shared" si="314"/>
        <v>4.0748440748440747E-3</v>
      </c>
      <c r="AO670" s="371"/>
      <c r="AP670" s="401"/>
      <c r="AQ670" s="228" t="s">
        <v>151</v>
      </c>
      <c r="AR670" s="46">
        <f t="shared" si="310"/>
        <v>24833605</v>
      </c>
      <c r="AS670" s="45">
        <f>IFERROR(AR670/AO668,"-")</f>
        <v>2.1945569579524454E-2</v>
      </c>
      <c r="AT670" s="46">
        <f t="shared" si="298"/>
        <v>447</v>
      </c>
      <c r="AU670" s="45">
        <f>IFERROR(AT670/AP668,"-")</f>
        <v>0.27058111380145278</v>
      </c>
      <c r="AV670" s="187">
        <f t="shared" si="303"/>
        <v>55556.163310961965</v>
      </c>
      <c r="AW670" s="199">
        <f t="shared" si="315"/>
        <v>3.7172557172557172E-2</v>
      </c>
      <c r="AX670" s="217"/>
      <c r="BE670" s="277"/>
      <c r="BG670" s="142"/>
      <c r="BH670" s="264"/>
    </row>
    <row r="671" spans="2:60" s="20" customFormat="1">
      <c r="B671" s="381"/>
      <c r="C671" s="383"/>
      <c r="D671" s="383"/>
      <c r="E671" s="371"/>
      <c r="F671" s="371"/>
      <c r="G671" s="228" t="s">
        <v>152</v>
      </c>
      <c r="H671" s="46">
        <v>687416</v>
      </c>
      <c r="I671" s="45">
        <f>IFERROR(H671/E668,"-")</f>
        <v>8.5793192647087965E-4</v>
      </c>
      <c r="J671" s="46">
        <v>67</v>
      </c>
      <c r="K671" s="45">
        <f>IFERROR(J671/F668,"-")</f>
        <v>5.4471544715447157E-2</v>
      </c>
      <c r="L671" s="187">
        <f t="shared" si="299"/>
        <v>10259.940298507463</v>
      </c>
      <c r="M671" s="199">
        <f t="shared" si="311"/>
        <v>5.5717255717255719E-3</v>
      </c>
      <c r="N671" s="371"/>
      <c r="O671" s="371"/>
      <c r="P671" s="228" t="s">
        <v>152</v>
      </c>
      <c r="Q671" s="46">
        <v>66050</v>
      </c>
      <c r="R671" s="45">
        <f>IFERROR(Q671/N668,"-")</f>
        <v>6.103932457330462E-4</v>
      </c>
      <c r="S671" s="46">
        <v>9</v>
      </c>
      <c r="T671" s="45">
        <f>IFERROR(S671/O668,"-")</f>
        <v>5.4216867469879519E-2</v>
      </c>
      <c r="U671" s="187">
        <f t="shared" si="300"/>
        <v>7338.8888888888887</v>
      </c>
      <c r="V671" s="199">
        <f t="shared" si="312"/>
        <v>7.4844074844074846E-4</v>
      </c>
      <c r="W671" s="371"/>
      <c r="X671" s="371"/>
      <c r="Y671" s="228" t="s">
        <v>152</v>
      </c>
      <c r="Z671" s="46">
        <v>82393</v>
      </c>
      <c r="AA671" s="45">
        <f>IFERROR(Z671/W668,"-")</f>
        <v>1.2970103889283831E-3</v>
      </c>
      <c r="AB671" s="46">
        <v>6</v>
      </c>
      <c r="AC671" s="45">
        <f>IFERROR(AB671/X668,"-")</f>
        <v>6.4516129032258063E-2</v>
      </c>
      <c r="AD671" s="187">
        <f t="shared" si="301"/>
        <v>13732.166666666666</v>
      </c>
      <c r="AE671" s="199">
        <f t="shared" si="313"/>
        <v>4.9896049896049901E-4</v>
      </c>
      <c r="AF671" s="371"/>
      <c r="AG671" s="371"/>
      <c r="AH671" s="228" t="s">
        <v>152</v>
      </c>
      <c r="AI671" s="46">
        <v>235838</v>
      </c>
      <c r="AJ671" s="45">
        <f>IFERROR(AI671/AF668,"-")</f>
        <v>1.4868303690200025E-3</v>
      </c>
      <c r="AK671" s="46">
        <v>13</v>
      </c>
      <c r="AL671" s="45">
        <f>IFERROR(AK671/AG668,"-")</f>
        <v>7.9754601226993863E-2</v>
      </c>
      <c r="AM671" s="187">
        <f t="shared" si="302"/>
        <v>18141.384615384617</v>
      </c>
      <c r="AN671" s="199">
        <f t="shared" si="314"/>
        <v>1.0810810810810811E-3</v>
      </c>
      <c r="AO671" s="371"/>
      <c r="AP671" s="401"/>
      <c r="AQ671" s="228" t="s">
        <v>152</v>
      </c>
      <c r="AR671" s="46">
        <f t="shared" si="310"/>
        <v>1071697</v>
      </c>
      <c r="AS671" s="45">
        <f>IFERROR(AR671/AO668,"-")</f>
        <v>9.4706350856702513E-4</v>
      </c>
      <c r="AT671" s="46">
        <f t="shared" si="298"/>
        <v>95</v>
      </c>
      <c r="AU671" s="45">
        <f>IFERROR(AT671/AP668,"-")</f>
        <v>5.7506053268765137E-2</v>
      </c>
      <c r="AV671" s="187">
        <f t="shared" si="303"/>
        <v>11281.021052631579</v>
      </c>
      <c r="AW671" s="199">
        <f t="shared" si="315"/>
        <v>7.9002079002079006E-3</v>
      </c>
      <c r="AX671" s="217"/>
      <c r="BE671" s="277"/>
      <c r="BG671" s="142"/>
      <c r="BH671" s="264"/>
    </row>
    <row r="672" spans="2:60" s="20" customFormat="1">
      <c r="B672" s="381"/>
      <c r="C672" s="383"/>
      <c r="D672" s="383"/>
      <c r="E672" s="371"/>
      <c r="F672" s="371"/>
      <c r="G672" s="228" t="s">
        <v>153</v>
      </c>
      <c r="H672" s="46">
        <v>24748561</v>
      </c>
      <c r="I672" s="45">
        <f>IFERROR(H672/E668,"-")</f>
        <v>3.0887527517707007E-2</v>
      </c>
      <c r="J672" s="46">
        <v>387</v>
      </c>
      <c r="K672" s="45">
        <f>IFERROR(J672/F668,"-")</f>
        <v>0.31463414634146342</v>
      </c>
      <c r="L672" s="187">
        <f t="shared" si="299"/>
        <v>63949.770025839796</v>
      </c>
      <c r="M672" s="199">
        <f t="shared" si="311"/>
        <v>3.2182952182952182E-2</v>
      </c>
      <c r="N672" s="371"/>
      <c r="O672" s="371"/>
      <c r="P672" s="228" t="s">
        <v>153</v>
      </c>
      <c r="Q672" s="46">
        <v>5440948</v>
      </c>
      <c r="R672" s="45">
        <f>IFERROR(Q672/N668,"-")</f>
        <v>5.0281875996740749E-2</v>
      </c>
      <c r="S672" s="46">
        <v>60</v>
      </c>
      <c r="T672" s="45">
        <f>IFERROR(S672/O668,"-")</f>
        <v>0.36144578313253012</v>
      </c>
      <c r="U672" s="187">
        <f t="shared" si="300"/>
        <v>90682.46666666666</v>
      </c>
      <c r="V672" s="199">
        <f t="shared" si="312"/>
        <v>4.9896049896049899E-3</v>
      </c>
      <c r="W672" s="371"/>
      <c r="X672" s="371"/>
      <c r="Y672" s="228" t="s">
        <v>153</v>
      </c>
      <c r="Z672" s="46">
        <v>976200</v>
      </c>
      <c r="AA672" s="45">
        <f>IFERROR(Z672/W668,"-")</f>
        <v>1.5367100866237273E-2</v>
      </c>
      <c r="AB672" s="46">
        <v>33</v>
      </c>
      <c r="AC672" s="45">
        <f>IFERROR(AB672/X668,"-")</f>
        <v>0.35483870967741937</v>
      </c>
      <c r="AD672" s="187">
        <f t="shared" si="301"/>
        <v>29581.81818181818</v>
      </c>
      <c r="AE672" s="199">
        <f t="shared" si="313"/>
        <v>2.7442827442827442E-3</v>
      </c>
      <c r="AF672" s="371"/>
      <c r="AG672" s="371"/>
      <c r="AH672" s="228" t="s">
        <v>153</v>
      </c>
      <c r="AI672" s="46">
        <v>7746924</v>
      </c>
      <c r="AJ672" s="45">
        <f>IFERROR(AI672/AF668,"-")</f>
        <v>4.8840143953433772E-2</v>
      </c>
      <c r="AK672" s="46">
        <v>64</v>
      </c>
      <c r="AL672" s="45">
        <f>IFERROR(AK672/AG668,"-")</f>
        <v>0.39263803680981596</v>
      </c>
      <c r="AM672" s="187">
        <f t="shared" si="302"/>
        <v>121045.6875</v>
      </c>
      <c r="AN672" s="199">
        <f t="shared" si="314"/>
        <v>5.3222453222453222E-3</v>
      </c>
      <c r="AO672" s="371"/>
      <c r="AP672" s="401"/>
      <c r="AQ672" s="228" t="s">
        <v>153</v>
      </c>
      <c r="AR672" s="46">
        <f t="shared" si="310"/>
        <v>38912633</v>
      </c>
      <c r="AS672" s="45">
        <f>IFERROR(AR672/AO668,"-")</f>
        <v>3.4387270596596804E-2</v>
      </c>
      <c r="AT672" s="46">
        <f t="shared" si="298"/>
        <v>544</v>
      </c>
      <c r="AU672" s="45">
        <f>IFERROR(AT672/AP668,"-")</f>
        <v>0.32929782082324455</v>
      </c>
      <c r="AV672" s="187">
        <f t="shared" si="303"/>
        <v>71530.575367647063</v>
      </c>
      <c r="AW672" s="199">
        <f t="shared" si="315"/>
        <v>4.5239085239085236E-2</v>
      </c>
      <c r="AX672" s="217"/>
      <c r="BE672" s="277"/>
      <c r="BG672" s="142"/>
      <c r="BH672" s="264"/>
    </row>
    <row r="673" spans="2:60" s="20" customFormat="1">
      <c r="B673" s="381"/>
      <c r="C673" s="383"/>
      <c r="D673" s="383"/>
      <c r="E673" s="371"/>
      <c r="F673" s="371"/>
      <c r="G673" s="228" t="s">
        <v>154</v>
      </c>
      <c r="H673" s="46">
        <v>34148614</v>
      </c>
      <c r="I673" s="45">
        <f>IFERROR(H673/E668,"-")</f>
        <v>4.2619296314503084E-2</v>
      </c>
      <c r="J673" s="46">
        <v>435</v>
      </c>
      <c r="K673" s="45">
        <f>IFERROR(J673/F668,"-")</f>
        <v>0.35365853658536583</v>
      </c>
      <c r="L673" s="187">
        <f t="shared" si="299"/>
        <v>78502.560919540236</v>
      </c>
      <c r="M673" s="199">
        <f t="shared" si="311"/>
        <v>3.6174636174636177E-2</v>
      </c>
      <c r="N673" s="371"/>
      <c r="O673" s="371"/>
      <c r="P673" s="228" t="s">
        <v>154</v>
      </c>
      <c r="Q673" s="46">
        <v>5889181</v>
      </c>
      <c r="R673" s="45">
        <f>IFERROR(Q673/N668,"-")</f>
        <v>5.4424168134737126E-2</v>
      </c>
      <c r="S673" s="46">
        <v>58</v>
      </c>
      <c r="T673" s="45">
        <f>IFERROR(S673/O668,"-")</f>
        <v>0.3493975903614458</v>
      </c>
      <c r="U673" s="187">
        <f t="shared" si="300"/>
        <v>101537.60344827586</v>
      </c>
      <c r="V673" s="199">
        <f t="shared" si="312"/>
        <v>4.8232848232848229E-3</v>
      </c>
      <c r="W673" s="371"/>
      <c r="X673" s="371"/>
      <c r="Y673" s="228" t="s">
        <v>154</v>
      </c>
      <c r="Z673" s="46">
        <v>2341366</v>
      </c>
      <c r="AA673" s="45">
        <f>IFERROR(Z673/W668,"-")</f>
        <v>3.6857209062465174E-2</v>
      </c>
      <c r="AB673" s="46">
        <v>32</v>
      </c>
      <c r="AC673" s="45">
        <f>IFERROR(AB673/X668,"-")</f>
        <v>0.34408602150537637</v>
      </c>
      <c r="AD673" s="187">
        <f t="shared" si="301"/>
        <v>73167.6875</v>
      </c>
      <c r="AE673" s="199">
        <f t="shared" si="313"/>
        <v>2.6611226611226611E-3</v>
      </c>
      <c r="AF673" s="371"/>
      <c r="AG673" s="371"/>
      <c r="AH673" s="228" t="s">
        <v>154</v>
      </c>
      <c r="AI673" s="46">
        <v>5778168</v>
      </c>
      <c r="AJ673" s="45">
        <f>IFERROR(AI673/AF668,"-")</f>
        <v>3.642820775150557E-2</v>
      </c>
      <c r="AK673" s="46">
        <v>53</v>
      </c>
      <c r="AL673" s="45">
        <f>IFERROR(AK673/AG668,"-")</f>
        <v>0.32515337423312884</v>
      </c>
      <c r="AM673" s="187">
        <f t="shared" si="302"/>
        <v>109022.03773584905</v>
      </c>
      <c r="AN673" s="199">
        <f t="shared" si="314"/>
        <v>4.4074844074844079E-3</v>
      </c>
      <c r="AO673" s="371"/>
      <c r="AP673" s="401"/>
      <c r="AQ673" s="228" t="s">
        <v>154</v>
      </c>
      <c r="AR673" s="46">
        <f t="shared" si="310"/>
        <v>48157329</v>
      </c>
      <c r="AS673" s="45">
        <f>IFERROR(AR673/AO668,"-")</f>
        <v>4.2556850458624541E-2</v>
      </c>
      <c r="AT673" s="46">
        <f t="shared" si="298"/>
        <v>578</v>
      </c>
      <c r="AU673" s="45">
        <f>IFERROR(AT673/AP668,"-")</f>
        <v>0.34987893462469732</v>
      </c>
      <c r="AV673" s="187">
        <f t="shared" si="303"/>
        <v>83317.17820069204</v>
      </c>
      <c r="AW673" s="199">
        <f t="shared" si="315"/>
        <v>4.8066528066528065E-2</v>
      </c>
      <c r="AX673" s="217"/>
      <c r="BE673" s="277"/>
      <c r="BG673" s="142"/>
      <c r="BH673" s="264"/>
    </row>
    <row r="674" spans="2:60" s="20" customFormat="1">
      <c r="B674" s="381"/>
      <c r="C674" s="383"/>
      <c r="D674" s="383"/>
      <c r="E674" s="371"/>
      <c r="F674" s="371"/>
      <c r="G674" s="228" t="s">
        <v>155</v>
      </c>
      <c r="H674" s="46">
        <v>28137815</v>
      </c>
      <c r="I674" s="45">
        <f>IFERROR(H674/E668,"-")</f>
        <v>3.5117497744642567E-2</v>
      </c>
      <c r="J674" s="46">
        <v>108</v>
      </c>
      <c r="K674" s="45">
        <f>IFERROR(J674/F668,"-")</f>
        <v>8.7804878048780483E-2</v>
      </c>
      <c r="L674" s="187">
        <f t="shared" si="299"/>
        <v>260535.32407407407</v>
      </c>
      <c r="M674" s="199">
        <f t="shared" si="311"/>
        <v>8.9812889812889811E-3</v>
      </c>
      <c r="N674" s="371"/>
      <c r="O674" s="371"/>
      <c r="P674" s="228" t="s">
        <v>155</v>
      </c>
      <c r="Q674" s="46">
        <v>4710162</v>
      </c>
      <c r="R674" s="45">
        <f>IFERROR(Q674/N668,"-")</f>
        <v>4.3528403801793437E-2</v>
      </c>
      <c r="S674" s="46">
        <v>17</v>
      </c>
      <c r="T674" s="45">
        <f>IFERROR(S674/O668,"-")</f>
        <v>0.10240963855421686</v>
      </c>
      <c r="U674" s="187">
        <f t="shared" si="300"/>
        <v>277068.35294117645</v>
      </c>
      <c r="V674" s="199">
        <f t="shared" si="312"/>
        <v>1.4137214137214136E-3</v>
      </c>
      <c r="W674" s="371"/>
      <c r="X674" s="371"/>
      <c r="Y674" s="228" t="s">
        <v>155</v>
      </c>
      <c r="Z674" s="46">
        <v>2556178</v>
      </c>
      <c r="AA674" s="45">
        <f>IFERROR(Z674/W668,"-")</f>
        <v>4.0238726857259439E-2</v>
      </c>
      <c r="AB674" s="46">
        <v>8</v>
      </c>
      <c r="AC674" s="45">
        <f>IFERROR(AB674/X668,"-")</f>
        <v>8.6021505376344093E-2</v>
      </c>
      <c r="AD674" s="187">
        <f t="shared" si="301"/>
        <v>319522.25</v>
      </c>
      <c r="AE674" s="199">
        <f t="shared" si="313"/>
        <v>6.6528066528066527E-4</v>
      </c>
      <c r="AF674" s="371"/>
      <c r="AG674" s="371"/>
      <c r="AH674" s="228" t="s">
        <v>155</v>
      </c>
      <c r="AI674" s="46">
        <v>11130319</v>
      </c>
      <c r="AJ674" s="45">
        <f>IFERROR(AI674/AF668,"-")</f>
        <v>7.017060993597446E-2</v>
      </c>
      <c r="AK674" s="46">
        <v>28</v>
      </c>
      <c r="AL674" s="45">
        <f>IFERROR(AK674/AG668,"-")</f>
        <v>0.17177914110429449</v>
      </c>
      <c r="AM674" s="187">
        <f t="shared" si="302"/>
        <v>397511.39285714284</v>
      </c>
      <c r="AN674" s="199">
        <f t="shared" si="314"/>
        <v>2.3284823284823284E-3</v>
      </c>
      <c r="AO674" s="371"/>
      <c r="AP674" s="401"/>
      <c r="AQ674" s="228" t="s">
        <v>155</v>
      </c>
      <c r="AR674" s="46">
        <f t="shared" si="310"/>
        <v>46534474</v>
      </c>
      <c r="AS674" s="45">
        <f>IFERROR(AR674/AO668,"-")</f>
        <v>4.1122726121059411E-2</v>
      </c>
      <c r="AT674" s="46">
        <f t="shared" si="298"/>
        <v>161</v>
      </c>
      <c r="AU674" s="45">
        <f>IFERROR(AT674/AP668,"-")</f>
        <v>9.7457627118644072E-2</v>
      </c>
      <c r="AV674" s="187">
        <f t="shared" si="303"/>
        <v>289034</v>
      </c>
      <c r="AW674" s="199">
        <f t="shared" si="315"/>
        <v>1.3388773388773388E-2</v>
      </c>
      <c r="AX674" s="217"/>
      <c r="BE674" s="277"/>
      <c r="BG674" s="142"/>
      <c r="BH674" s="264"/>
    </row>
    <row r="675" spans="2:60" s="20" customFormat="1">
      <c r="B675" s="381"/>
      <c r="C675" s="383"/>
      <c r="D675" s="383"/>
      <c r="E675" s="371"/>
      <c r="F675" s="371"/>
      <c r="G675" s="228" t="s">
        <v>165</v>
      </c>
      <c r="H675" s="46">
        <v>0</v>
      </c>
      <c r="I675" s="45">
        <f>IFERROR(H675/E668,"-")</f>
        <v>0</v>
      </c>
      <c r="J675" s="46">
        <v>0</v>
      </c>
      <c r="K675" s="45">
        <f>IFERROR(J675/F668,"-")</f>
        <v>0</v>
      </c>
      <c r="L675" s="187" t="str">
        <f t="shared" si="299"/>
        <v>-</v>
      </c>
      <c r="M675" s="199">
        <f t="shared" si="311"/>
        <v>0</v>
      </c>
      <c r="N675" s="371"/>
      <c r="O675" s="371"/>
      <c r="P675" s="228" t="s">
        <v>165</v>
      </c>
      <c r="Q675" s="46">
        <v>0</v>
      </c>
      <c r="R675" s="45">
        <f>IFERROR(Q675/N668,"-")</f>
        <v>0</v>
      </c>
      <c r="S675" s="46">
        <v>0</v>
      </c>
      <c r="T675" s="45">
        <f>IFERROR(S675/O668,"-")</f>
        <v>0</v>
      </c>
      <c r="U675" s="187" t="str">
        <f t="shared" si="300"/>
        <v>-</v>
      </c>
      <c r="V675" s="199">
        <f t="shared" si="312"/>
        <v>0</v>
      </c>
      <c r="W675" s="371"/>
      <c r="X675" s="371"/>
      <c r="Y675" s="228" t="s">
        <v>165</v>
      </c>
      <c r="Z675" s="46">
        <v>0</v>
      </c>
      <c r="AA675" s="45">
        <f>IFERROR(Z675/W668,"-")</f>
        <v>0</v>
      </c>
      <c r="AB675" s="46">
        <v>0</v>
      </c>
      <c r="AC675" s="45">
        <f>IFERROR(AB675/X668,"-")</f>
        <v>0</v>
      </c>
      <c r="AD675" s="187" t="str">
        <f t="shared" si="301"/>
        <v>-</v>
      </c>
      <c r="AE675" s="199">
        <f t="shared" si="313"/>
        <v>0</v>
      </c>
      <c r="AF675" s="371"/>
      <c r="AG675" s="371"/>
      <c r="AH675" s="228" t="s">
        <v>165</v>
      </c>
      <c r="AI675" s="46">
        <v>0</v>
      </c>
      <c r="AJ675" s="45">
        <f>IFERROR(AI675/AF668,"-")</f>
        <v>0</v>
      </c>
      <c r="AK675" s="46">
        <v>0</v>
      </c>
      <c r="AL675" s="45">
        <f>IFERROR(AK675/AG668,"-")</f>
        <v>0</v>
      </c>
      <c r="AM675" s="187" t="str">
        <f t="shared" si="302"/>
        <v>-</v>
      </c>
      <c r="AN675" s="199">
        <f t="shared" si="314"/>
        <v>0</v>
      </c>
      <c r="AO675" s="371"/>
      <c r="AP675" s="401"/>
      <c r="AQ675" s="228" t="s">
        <v>165</v>
      </c>
      <c r="AR675" s="46">
        <f t="shared" si="310"/>
        <v>0</v>
      </c>
      <c r="AS675" s="45">
        <f>IFERROR(AR675/AO668,"-")</f>
        <v>0</v>
      </c>
      <c r="AT675" s="46">
        <f t="shared" si="298"/>
        <v>0</v>
      </c>
      <c r="AU675" s="45">
        <f>IFERROR(AT675/AP668,"-")</f>
        <v>0</v>
      </c>
      <c r="AV675" s="187" t="str">
        <f t="shared" si="303"/>
        <v>-</v>
      </c>
      <c r="AW675" s="199">
        <f t="shared" si="315"/>
        <v>0</v>
      </c>
      <c r="AX675" s="217"/>
      <c r="BE675" s="277"/>
      <c r="BG675" s="142"/>
      <c r="BH675" s="264"/>
    </row>
    <row r="676" spans="2:60" s="20" customFormat="1">
      <c r="B676" s="381"/>
      <c r="C676" s="383"/>
      <c r="D676" s="383"/>
      <c r="E676" s="371"/>
      <c r="F676" s="371"/>
      <c r="G676" s="228" t="s">
        <v>156</v>
      </c>
      <c r="H676" s="46">
        <v>326619</v>
      </c>
      <c r="I676" s="45">
        <f>IFERROR(H676/E668,"-")</f>
        <v>4.0763797742850361E-4</v>
      </c>
      <c r="J676" s="46">
        <v>13</v>
      </c>
      <c r="K676" s="45">
        <f>IFERROR(J676/F668,"-")</f>
        <v>1.056910569105691E-2</v>
      </c>
      <c r="L676" s="187">
        <f t="shared" si="299"/>
        <v>25124.538461538461</v>
      </c>
      <c r="M676" s="199">
        <f t="shared" si="311"/>
        <v>1.0810810810810811E-3</v>
      </c>
      <c r="N676" s="371"/>
      <c r="O676" s="371"/>
      <c r="P676" s="228" t="s">
        <v>156</v>
      </c>
      <c r="Q676" s="46">
        <v>38918</v>
      </c>
      <c r="R676" s="45">
        <f>IFERROR(Q676/N668,"-")</f>
        <v>3.5965608383707332E-4</v>
      </c>
      <c r="S676" s="46">
        <v>2</v>
      </c>
      <c r="T676" s="45">
        <f>IFERROR(S676/O668,"-")</f>
        <v>1.2048192771084338E-2</v>
      </c>
      <c r="U676" s="187">
        <f t="shared" si="300"/>
        <v>19459</v>
      </c>
      <c r="V676" s="199">
        <f t="shared" si="312"/>
        <v>1.6632016632016632E-4</v>
      </c>
      <c r="W676" s="371"/>
      <c r="X676" s="371"/>
      <c r="Y676" s="228" t="s">
        <v>156</v>
      </c>
      <c r="Z676" s="46">
        <v>23093</v>
      </c>
      <c r="AA676" s="45">
        <f>IFERROR(Z676/W668,"-")</f>
        <v>3.6352433958616816E-4</v>
      </c>
      <c r="AB676" s="46">
        <v>3</v>
      </c>
      <c r="AC676" s="45">
        <f>IFERROR(AB676/X668,"-")</f>
        <v>3.2258064516129031E-2</v>
      </c>
      <c r="AD676" s="187">
        <f t="shared" si="301"/>
        <v>7697.666666666667</v>
      </c>
      <c r="AE676" s="199">
        <f t="shared" si="313"/>
        <v>2.494802494802495E-4</v>
      </c>
      <c r="AF676" s="371"/>
      <c r="AG676" s="371"/>
      <c r="AH676" s="228" t="s">
        <v>156</v>
      </c>
      <c r="AI676" s="46">
        <v>3595</v>
      </c>
      <c r="AJ676" s="45">
        <f>IFERROR(AI676/AF668,"-")</f>
        <v>2.2664520461617335E-5</v>
      </c>
      <c r="AK676" s="46">
        <v>1</v>
      </c>
      <c r="AL676" s="45">
        <f>IFERROR(AK676/AG668,"-")</f>
        <v>6.1349693251533744E-3</v>
      </c>
      <c r="AM676" s="187">
        <f t="shared" si="302"/>
        <v>3595</v>
      </c>
      <c r="AN676" s="199">
        <f t="shared" si="314"/>
        <v>8.3160083160083159E-5</v>
      </c>
      <c r="AO676" s="371"/>
      <c r="AP676" s="401"/>
      <c r="AQ676" s="228" t="s">
        <v>156</v>
      </c>
      <c r="AR676" s="46">
        <f t="shared" si="310"/>
        <v>392225</v>
      </c>
      <c r="AS676" s="45">
        <f>IFERROR(AR676/AO668,"-")</f>
        <v>3.4661101472496558E-4</v>
      </c>
      <c r="AT676" s="46">
        <f t="shared" si="298"/>
        <v>19</v>
      </c>
      <c r="AU676" s="45">
        <f>IFERROR(AT676/AP668,"-")</f>
        <v>1.1501210653753027E-2</v>
      </c>
      <c r="AV676" s="187">
        <f t="shared" si="303"/>
        <v>20643.42105263158</v>
      </c>
      <c r="AW676" s="199">
        <f t="shared" si="315"/>
        <v>1.58004158004158E-3</v>
      </c>
      <c r="AX676" s="217"/>
      <c r="BE676" s="277"/>
      <c r="BG676" s="142"/>
      <c r="BH676" s="264"/>
    </row>
    <row r="677" spans="2:60" s="20" customFormat="1">
      <c r="B677" s="381"/>
      <c r="C677" s="383"/>
      <c r="D677" s="383"/>
      <c r="E677" s="371"/>
      <c r="F677" s="371"/>
      <c r="G677" s="228" t="s">
        <v>157</v>
      </c>
      <c r="H677" s="46">
        <v>497696</v>
      </c>
      <c r="I677" s="45">
        <f>IFERROR(H677/E668,"-")</f>
        <v>6.2115122149739163E-4</v>
      </c>
      <c r="J677" s="46">
        <v>44</v>
      </c>
      <c r="K677" s="45">
        <f>IFERROR(J677/F668,"-")</f>
        <v>3.5772357723577237E-2</v>
      </c>
      <c r="L677" s="187">
        <f t="shared" si="299"/>
        <v>11311.272727272728</v>
      </c>
      <c r="M677" s="199">
        <f t="shared" si="311"/>
        <v>3.6590436590436589E-3</v>
      </c>
      <c r="N677" s="371"/>
      <c r="O677" s="371"/>
      <c r="P677" s="228" t="s">
        <v>157</v>
      </c>
      <c r="Q677" s="46">
        <v>121184</v>
      </c>
      <c r="R677" s="45">
        <f>IFERROR(Q677/N668,"-")</f>
        <v>1.1199075713991442E-3</v>
      </c>
      <c r="S677" s="46">
        <v>7</v>
      </c>
      <c r="T677" s="45">
        <f>IFERROR(S677/O668,"-")</f>
        <v>4.2168674698795178E-2</v>
      </c>
      <c r="U677" s="187">
        <f t="shared" si="300"/>
        <v>17312</v>
      </c>
      <c r="V677" s="199">
        <f t="shared" si="312"/>
        <v>5.8212058212058209E-4</v>
      </c>
      <c r="W677" s="371"/>
      <c r="X677" s="371"/>
      <c r="Y677" s="228" t="s">
        <v>157</v>
      </c>
      <c r="Z677" s="46">
        <v>16555</v>
      </c>
      <c r="AA677" s="45">
        <f>IFERROR(Z677/W668,"-")</f>
        <v>2.6060474783912933E-4</v>
      </c>
      <c r="AB677" s="46">
        <v>4</v>
      </c>
      <c r="AC677" s="45">
        <f>IFERROR(AB677/X668,"-")</f>
        <v>4.3010752688172046E-2</v>
      </c>
      <c r="AD677" s="187">
        <f t="shared" si="301"/>
        <v>4138.75</v>
      </c>
      <c r="AE677" s="199">
        <f t="shared" si="313"/>
        <v>3.3264033264033264E-4</v>
      </c>
      <c r="AF677" s="371"/>
      <c r="AG677" s="371"/>
      <c r="AH677" s="228" t="s">
        <v>157</v>
      </c>
      <c r="AI677" s="46">
        <v>70794</v>
      </c>
      <c r="AJ677" s="45">
        <f>IFERROR(AI677/AF668,"-")</f>
        <v>4.4631768054512866E-4</v>
      </c>
      <c r="AK677" s="46">
        <v>12</v>
      </c>
      <c r="AL677" s="45">
        <f>IFERROR(AK677/AG668,"-")</f>
        <v>7.3619631901840496E-2</v>
      </c>
      <c r="AM677" s="187">
        <f t="shared" si="302"/>
        <v>5899.5</v>
      </c>
      <c r="AN677" s="199">
        <f t="shared" si="314"/>
        <v>9.9792099792099802E-4</v>
      </c>
      <c r="AO677" s="371"/>
      <c r="AP677" s="401"/>
      <c r="AQ677" s="228" t="s">
        <v>157</v>
      </c>
      <c r="AR677" s="46">
        <f t="shared" si="310"/>
        <v>706229</v>
      </c>
      <c r="AS677" s="45">
        <f>IFERROR(AR677/AO668,"-")</f>
        <v>6.2409777632276811E-4</v>
      </c>
      <c r="AT677" s="46">
        <f t="shared" si="298"/>
        <v>67</v>
      </c>
      <c r="AU677" s="45">
        <f>IFERROR(AT677/AP668,"-")</f>
        <v>4.0556900726392252E-2</v>
      </c>
      <c r="AV677" s="187">
        <f t="shared" si="303"/>
        <v>10540.731343283582</v>
      </c>
      <c r="AW677" s="199">
        <f t="shared" si="315"/>
        <v>5.5717255717255719E-3</v>
      </c>
      <c r="AX677" s="217"/>
      <c r="BE677" s="277"/>
      <c r="BG677" s="142"/>
      <c r="BH677" s="264"/>
    </row>
    <row r="678" spans="2:60" s="20" customFormat="1">
      <c r="B678" s="381"/>
      <c r="C678" s="383"/>
      <c r="D678" s="383"/>
      <c r="E678" s="371"/>
      <c r="F678" s="371"/>
      <c r="G678" s="228" t="s">
        <v>158</v>
      </c>
      <c r="H678" s="46">
        <v>83536</v>
      </c>
      <c r="I678" s="45">
        <f>IFERROR(H678/E668,"-")</f>
        <v>1.0425739495396005E-4</v>
      </c>
      <c r="J678" s="46">
        <v>1</v>
      </c>
      <c r="K678" s="45">
        <f>IFERROR(J678/F668,"-")</f>
        <v>8.1300813008130081E-4</v>
      </c>
      <c r="L678" s="187">
        <f t="shared" si="299"/>
        <v>83536</v>
      </c>
      <c r="M678" s="199">
        <f t="shared" si="311"/>
        <v>8.3160083160083159E-5</v>
      </c>
      <c r="N678" s="371"/>
      <c r="O678" s="371"/>
      <c r="P678" s="228" t="s">
        <v>158</v>
      </c>
      <c r="Q678" s="46">
        <v>0</v>
      </c>
      <c r="R678" s="45">
        <f>IFERROR(Q678/N668,"-")</f>
        <v>0</v>
      </c>
      <c r="S678" s="46">
        <v>0</v>
      </c>
      <c r="T678" s="45">
        <f>IFERROR(S678/O668,"-")</f>
        <v>0</v>
      </c>
      <c r="U678" s="187" t="str">
        <f t="shared" si="300"/>
        <v>-</v>
      </c>
      <c r="V678" s="199">
        <f t="shared" si="312"/>
        <v>0</v>
      </c>
      <c r="W678" s="371"/>
      <c r="X678" s="371"/>
      <c r="Y678" s="228" t="s">
        <v>158</v>
      </c>
      <c r="Z678" s="46">
        <v>5624</v>
      </c>
      <c r="AA678" s="45">
        <f>IFERROR(Z678/W668,"-")</f>
        <v>8.8531628018560153E-5</v>
      </c>
      <c r="AB678" s="46">
        <v>1</v>
      </c>
      <c r="AC678" s="45">
        <f>IFERROR(AB678/X668,"-")</f>
        <v>1.0752688172043012E-2</v>
      </c>
      <c r="AD678" s="187">
        <f t="shared" si="301"/>
        <v>5624</v>
      </c>
      <c r="AE678" s="199">
        <f t="shared" si="313"/>
        <v>8.3160083160083159E-5</v>
      </c>
      <c r="AF678" s="371"/>
      <c r="AG678" s="371"/>
      <c r="AH678" s="228" t="s">
        <v>158</v>
      </c>
      <c r="AI678" s="46">
        <v>318451</v>
      </c>
      <c r="AJ678" s="45">
        <f>IFERROR(AI678/AF668,"-")</f>
        <v>2.007660418782337E-3</v>
      </c>
      <c r="AK678" s="46">
        <v>3</v>
      </c>
      <c r="AL678" s="45">
        <f>IFERROR(AK678/AG668,"-")</f>
        <v>1.8404907975460124E-2</v>
      </c>
      <c r="AM678" s="187">
        <f t="shared" si="302"/>
        <v>106150.33333333333</v>
      </c>
      <c r="AN678" s="199">
        <f t="shared" si="314"/>
        <v>2.494802494802495E-4</v>
      </c>
      <c r="AO678" s="371"/>
      <c r="AP678" s="401"/>
      <c r="AQ678" s="228" t="s">
        <v>158</v>
      </c>
      <c r="AR678" s="46">
        <f t="shared" si="310"/>
        <v>407611</v>
      </c>
      <c r="AS678" s="45">
        <f>IFERROR(AR678/AO668,"-")</f>
        <v>3.6020769283716728E-4</v>
      </c>
      <c r="AT678" s="46">
        <f t="shared" si="298"/>
        <v>5</v>
      </c>
      <c r="AU678" s="45">
        <f>IFERROR(AT678/AP668,"-")</f>
        <v>3.0266343825665859E-3</v>
      </c>
      <c r="AV678" s="187">
        <f t="shared" si="303"/>
        <v>81522.2</v>
      </c>
      <c r="AW678" s="199">
        <f t="shared" si="315"/>
        <v>4.1580041580041582E-4</v>
      </c>
      <c r="AX678" s="217"/>
      <c r="BE678" s="277"/>
      <c r="BG678" s="142"/>
      <c r="BH678" s="264"/>
    </row>
    <row r="679" spans="2:60" s="20" customFormat="1">
      <c r="B679" s="381"/>
      <c r="C679" s="383"/>
      <c r="D679" s="383"/>
      <c r="E679" s="371"/>
      <c r="F679" s="371"/>
      <c r="G679" s="228" t="s">
        <v>159</v>
      </c>
      <c r="H679" s="46">
        <v>931</v>
      </c>
      <c r="I679" s="45">
        <f>IFERROR(H679/E668,"-")</f>
        <v>1.1619377837355969E-6</v>
      </c>
      <c r="J679" s="46">
        <v>1</v>
      </c>
      <c r="K679" s="45">
        <f>IFERROR(J679/F668,"-")</f>
        <v>8.1300813008130081E-4</v>
      </c>
      <c r="L679" s="187">
        <f t="shared" si="299"/>
        <v>931</v>
      </c>
      <c r="M679" s="199">
        <f t="shared" si="311"/>
        <v>8.3160083160083159E-5</v>
      </c>
      <c r="N679" s="371"/>
      <c r="O679" s="371"/>
      <c r="P679" s="228" t="s">
        <v>159</v>
      </c>
      <c r="Q679" s="46">
        <v>0</v>
      </c>
      <c r="R679" s="45">
        <f>IFERROR(Q679/N668,"-")</f>
        <v>0</v>
      </c>
      <c r="S679" s="46">
        <v>0</v>
      </c>
      <c r="T679" s="45">
        <f>IFERROR(S679/O668,"-")</f>
        <v>0</v>
      </c>
      <c r="U679" s="187" t="str">
        <f t="shared" si="300"/>
        <v>-</v>
      </c>
      <c r="V679" s="199">
        <f t="shared" si="312"/>
        <v>0</v>
      </c>
      <c r="W679" s="371"/>
      <c r="X679" s="371"/>
      <c r="Y679" s="228" t="s">
        <v>159</v>
      </c>
      <c r="Z679" s="46">
        <v>0</v>
      </c>
      <c r="AA679" s="45">
        <f>IFERROR(Z679/W668,"-")</f>
        <v>0</v>
      </c>
      <c r="AB679" s="46">
        <v>0</v>
      </c>
      <c r="AC679" s="45">
        <f>IFERROR(AB679/X668,"-")</f>
        <v>0</v>
      </c>
      <c r="AD679" s="187" t="str">
        <f t="shared" si="301"/>
        <v>-</v>
      </c>
      <c r="AE679" s="199">
        <f t="shared" si="313"/>
        <v>0</v>
      </c>
      <c r="AF679" s="371"/>
      <c r="AG679" s="371"/>
      <c r="AH679" s="228" t="s">
        <v>159</v>
      </c>
      <c r="AI679" s="46">
        <v>2015103</v>
      </c>
      <c r="AJ679" s="45">
        <f>IFERROR(AI679/AF668,"-")</f>
        <v>1.2704128838878019E-2</v>
      </c>
      <c r="AK679" s="46">
        <v>6</v>
      </c>
      <c r="AL679" s="45">
        <f>IFERROR(AK679/AG668,"-")</f>
        <v>3.6809815950920248E-2</v>
      </c>
      <c r="AM679" s="187">
        <f t="shared" si="302"/>
        <v>335850.5</v>
      </c>
      <c r="AN679" s="199">
        <f t="shared" si="314"/>
        <v>4.9896049896049901E-4</v>
      </c>
      <c r="AO679" s="371"/>
      <c r="AP679" s="401"/>
      <c r="AQ679" s="228" t="s">
        <v>159</v>
      </c>
      <c r="AR679" s="46">
        <f t="shared" si="310"/>
        <v>2016034</v>
      </c>
      <c r="AS679" s="45">
        <f>IFERROR(AR679/AO668,"-")</f>
        <v>1.7815784064249634E-3</v>
      </c>
      <c r="AT679" s="46">
        <f t="shared" si="298"/>
        <v>7</v>
      </c>
      <c r="AU679" s="45">
        <f>IFERROR(AT679/AP668,"-")</f>
        <v>4.2372881355932203E-3</v>
      </c>
      <c r="AV679" s="187">
        <f t="shared" si="303"/>
        <v>288004.85714285716</v>
      </c>
      <c r="AW679" s="199">
        <f t="shared" si="315"/>
        <v>5.8212058212058209E-4</v>
      </c>
      <c r="AX679" s="217"/>
      <c r="BE679" s="277"/>
      <c r="BG679" s="142"/>
      <c r="BH679" s="264"/>
    </row>
    <row r="680" spans="2:60" s="20" customFormat="1">
      <c r="B680" s="381"/>
      <c r="C680" s="383"/>
      <c r="D680" s="383"/>
      <c r="E680" s="371"/>
      <c r="F680" s="371"/>
      <c r="G680" s="228" t="s">
        <v>160</v>
      </c>
      <c r="H680" s="46">
        <v>4865591</v>
      </c>
      <c r="I680" s="45">
        <f>IFERROR(H680/E668,"-")</f>
        <v>6.0725177476948075E-3</v>
      </c>
      <c r="J680" s="46">
        <v>115</v>
      </c>
      <c r="K680" s="45">
        <f>IFERROR(J680/F668,"-")</f>
        <v>9.3495934959349589E-2</v>
      </c>
      <c r="L680" s="187">
        <f t="shared" si="299"/>
        <v>42309.486956521738</v>
      </c>
      <c r="M680" s="199">
        <f t="shared" si="311"/>
        <v>9.5634095634095639E-3</v>
      </c>
      <c r="N680" s="371"/>
      <c r="O680" s="371"/>
      <c r="P680" s="228" t="s">
        <v>160</v>
      </c>
      <c r="Q680" s="46">
        <v>624131</v>
      </c>
      <c r="R680" s="45">
        <f>IFERROR(Q680/N668,"-")</f>
        <v>5.7678326548465083E-3</v>
      </c>
      <c r="S680" s="46">
        <v>23</v>
      </c>
      <c r="T680" s="45">
        <f>IFERROR(S680/O668,"-")</f>
        <v>0.13855421686746988</v>
      </c>
      <c r="U680" s="187">
        <f t="shared" si="300"/>
        <v>27136.130434782608</v>
      </c>
      <c r="V680" s="199">
        <f t="shared" si="312"/>
        <v>1.9126819126819127E-3</v>
      </c>
      <c r="W680" s="371"/>
      <c r="X680" s="371"/>
      <c r="Y680" s="228" t="s">
        <v>160</v>
      </c>
      <c r="Z680" s="46">
        <v>1304652</v>
      </c>
      <c r="AA680" s="45">
        <f>IFERROR(Z680/W668,"-")</f>
        <v>2.05375116567693E-2</v>
      </c>
      <c r="AB680" s="46">
        <v>11</v>
      </c>
      <c r="AC680" s="45">
        <f>IFERROR(AB680/X668,"-")</f>
        <v>0.11827956989247312</v>
      </c>
      <c r="AD680" s="187">
        <f t="shared" si="301"/>
        <v>118604.72727272728</v>
      </c>
      <c r="AE680" s="199">
        <f t="shared" si="313"/>
        <v>9.1476091476091472E-4</v>
      </c>
      <c r="AF680" s="371"/>
      <c r="AG680" s="371"/>
      <c r="AH680" s="228" t="s">
        <v>160</v>
      </c>
      <c r="AI680" s="46">
        <v>1678136</v>
      </c>
      <c r="AJ680" s="45">
        <f>IFERROR(AI680/AF668,"-")</f>
        <v>1.0579735106919796E-2</v>
      </c>
      <c r="AK680" s="46">
        <v>20</v>
      </c>
      <c r="AL680" s="45">
        <f>IFERROR(AK680/AG668,"-")</f>
        <v>0.12269938650306748</v>
      </c>
      <c r="AM680" s="187">
        <f t="shared" si="302"/>
        <v>83906.8</v>
      </c>
      <c r="AN680" s="199">
        <f t="shared" si="314"/>
        <v>1.6632016632016633E-3</v>
      </c>
      <c r="AO680" s="371"/>
      <c r="AP680" s="401"/>
      <c r="AQ680" s="228" t="s">
        <v>160</v>
      </c>
      <c r="AR680" s="46">
        <f t="shared" si="310"/>
        <v>8472510</v>
      </c>
      <c r="AS680" s="45">
        <f>IFERROR(AR680/AO668,"-")</f>
        <v>7.4871955851040038E-3</v>
      </c>
      <c r="AT680" s="46">
        <f t="shared" si="298"/>
        <v>169</v>
      </c>
      <c r="AU680" s="45">
        <f>IFERROR(AT680/AP668,"-")</f>
        <v>0.1023002421307506</v>
      </c>
      <c r="AV680" s="187">
        <f t="shared" si="303"/>
        <v>50133.195266272189</v>
      </c>
      <c r="AW680" s="199">
        <f t="shared" si="315"/>
        <v>1.4054054054054054E-2</v>
      </c>
      <c r="AX680" s="217"/>
      <c r="BE680" s="277"/>
      <c r="BG680" s="142"/>
      <c r="BH680" s="264"/>
    </row>
    <row r="681" spans="2:60" s="20" customFormat="1">
      <c r="B681" s="381"/>
      <c r="C681" s="383"/>
      <c r="D681" s="383"/>
      <c r="E681" s="371"/>
      <c r="F681" s="371"/>
      <c r="G681" s="228" t="s">
        <v>161</v>
      </c>
      <c r="H681" s="46">
        <v>8632032</v>
      </c>
      <c r="I681" s="45">
        <f>IFERROR(H681/E668,"-")</f>
        <v>1.0773237520101774E-2</v>
      </c>
      <c r="J681" s="46">
        <v>94</v>
      </c>
      <c r="K681" s="45">
        <f>IFERROR(J681/F668,"-")</f>
        <v>7.642276422764227E-2</v>
      </c>
      <c r="L681" s="187">
        <f t="shared" si="299"/>
        <v>91830.127659574471</v>
      </c>
      <c r="M681" s="199">
        <f t="shared" si="311"/>
        <v>7.8170478170478171E-3</v>
      </c>
      <c r="N681" s="371"/>
      <c r="O681" s="371"/>
      <c r="P681" s="228" t="s">
        <v>161</v>
      </c>
      <c r="Q681" s="46">
        <v>754670</v>
      </c>
      <c r="R681" s="45">
        <f>IFERROR(Q681/N668,"-")</f>
        <v>6.9741933498464496E-3</v>
      </c>
      <c r="S681" s="46">
        <v>10</v>
      </c>
      <c r="T681" s="45">
        <f>IFERROR(S681/O668,"-")</f>
        <v>6.0240963855421686E-2</v>
      </c>
      <c r="U681" s="187">
        <f t="shared" si="300"/>
        <v>75467</v>
      </c>
      <c r="V681" s="199">
        <f t="shared" si="312"/>
        <v>8.3160083160083165E-4</v>
      </c>
      <c r="W681" s="371"/>
      <c r="X681" s="371"/>
      <c r="Y681" s="228" t="s">
        <v>161</v>
      </c>
      <c r="Z681" s="46">
        <v>110779</v>
      </c>
      <c r="AA681" s="45">
        <f>IFERROR(Z681/W668,"-")</f>
        <v>1.7438558357517917E-3</v>
      </c>
      <c r="AB681" s="46">
        <v>4</v>
      </c>
      <c r="AC681" s="45">
        <f>IFERROR(AB681/X668,"-")</f>
        <v>4.3010752688172046E-2</v>
      </c>
      <c r="AD681" s="187">
        <f t="shared" si="301"/>
        <v>27694.75</v>
      </c>
      <c r="AE681" s="199">
        <f t="shared" si="313"/>
        <v>3.3264033264033264E-4</v>
      </c>
      <c r="AF681" s="371"/>
      <c r="AG681" s="371"/>
      <c r="AH681" s="228" t="s">
        <v>161</v>
      </c>
      <c r="AI681" s="46">
        <v>2252040</v>
      </c>
      <c r="AJ681" s="45">
        <f>IFERROR(AI681/AF668,"-")</f>
        <v>1.4197887805391017E-2</v>
      </c>
      <c r="AK681" s="46">
        <v>14</v>
      </c>
      <c r="AL681" s="45">
        <f>IFERROR(AK681/AG668,"-")</f>
        <v>8.5889570552147243E-2</v>
      </c>
      <c r="AM681" s="187">
        <f t="shared" si="302"/>
        <v>160860</v>
      </c>
      <c r="AN681" s="199">
        <f t="shared" si="314"/>
        <v>1.1642411642411642E-3</v>
      </c>
      <c r="AO681" s="371"/>
      <c r="AP681" s="401"/>
      <c r="AQ681" s="228" t="s">
        <v>161</v>
      </c>
      <c r="AR681" s="46">
        <f t="shared" si="310"/>
        <v>11749521</v>
      </c>
      <c r="AS681" s="45">
        <f>IFERROR(AR681/AO668,"-")</f>
        <v>1.0383105096162387E-2</v>
      </c>
      <c r="AT681" s="46">
        <f t="shared" si="298"/>
        <v>122</v>
      </c>
      <c r="AU681" s="45">
        <f>IFERROR(AT681/AP668,"-")</f>
        <v>7.3849878934624691E-2</v>
      </c>
      <c r="AV681" s="187">
        <f t="shared" si="303"/>
        <v>96307.549180327871</v>
      </c>
      <c r="AW681" s="199">
        <f t="shared" si="315"/>
        <v>1.0145530145530145E-2</v>
      </c>
      <c r="AX681" s="217"/>
      <c r="BE681" s="277"/>
      <c r="BG681" s="142"/>
      <c r="BH681" s="264"/>
    </row>
    <row r="682" spans="2:60" s="20" customFormat="1">
      <c r="B682" s="381"/>
      <c r="C682" s="383"/>
      <c r="D682" s="383"/>
      <c r="E682" s="371"/>
      <c r="F682" s="371"/>
      <c r="G682" s="228" t="s">
        <v>162</v>
      </c>
      <c r="H682" s="46">
        <v>4464729</v>
      </c>
      <c r="I682" s="45">
        <f>IFERROR(H682/E668,"-")</f>
        <v>5.5722205362406518E-3</v>
      </c>
      <c r="J682" s="46">
        <v>84</v>
      </c>
      <c r="K682" s="45">
        <f>IFERROR(J682/F668,"-")</f>
        <v>6.8292682926829273E-2</v>
      </c>
      <c r="L682" s="187">
        <f t="shared" si="299"/>
        <v>53151.535714285717</v>
      </c>
      <c r="M682" s="199">
        <f t="shared" si="311"/>
        <v>6.9854469854469855E-3</v>
      </c>
      <c r="N682" s="371"/>
      <c r="O682" s="371"/>
      <c r="P682" s="228" t="s">
        <v>162</v>
      </c>
      <c r="Q682" s="46">
        <v>336001</v>
      </c>
      <c r="R682" s="45">
        <f>IFERROR(Q682/N668,"-")</f>
        <v>3.1051134134678165E-3</v>
      </c>
      <c r="S682" s="46">
        <v>9</v>
      </c>
      <c r="T682" s="45">
        <f>IFERROR(S682/O668,"-")</f>
        <v>5.4216867469879519E-2</v>
      </c>
      <c r="U682" s="187">
        <f t="shared" si="300"/>
        <v>37333.444444444445</v>
      </c>
      <c r="V682" s="199">
        <f t="shared" si="312"/>
        <v>7.4844074844074846E-4</v>
      </c>
      <c r="W682" s="371"/>
      <c r="X682" s="371"/>
      <c r="Y682" s="228" t="s">
        <v>162</v>
      </c>
      <c r="Z682" s="46">
        <v>176800</v>
      </c>
      <c r="AA682" s="45">
        <f>IFERROR(Z682/W668,"-")</f>
        <v>2.7831422179376663E-3</v>
      </c>
      <c r="AB682" s="46">
        <v>7</v>
      </c>
      <c r="AC682" s="45">
        <f>IFERROR(AB682/X668,"-")</f>
        <v>7.5268817204301078E-2</v>
      </c>
      <c r="AD682" s="187">
        <f t="shared" si="301"/>
        <v>25257.142857142859</v>
      </c>
      <c r="AE682" s="199">
        <f t="shared" si="313"/>
        <v>5.8212058212058209E-4</v>
      </c>
      <c r="AF682" s="371"/>
      <c r="AG682" s="371"/>
      <c r="AH682" s="228" t="s">
        <v>162</v>
      </c>
      <c r="AI682" s="46">
        <v>1051262</v>
      </c>
      <c r="AJ682" s="45">
        <f>IFERROR(AI682/AF668,"-")</f>
        <v>6.6276353573075835E-3</v>
      </c>
      <c r="AK682" s="46">
        <v>21</v>
      </c>
      <c r="AL682" s="45">
        <f>IFERROR(AK682/AG668,"-")</f>
        <v>0.12883435582822086</v>
      </c>
      <c r="AM682" s="187">
        <f t="shared" si="302"/>
        <v>50060.095238095237</v>
      </c>
      <c r="AN682" s="199">
        <f t="shared" si="314"/>
        <v>1.7463617463617464E-3</v>
      </c>
      <c r="AO682" s="371"/>
      <c r="AP682" s="401"/>
      <c r="AQ682" s="228" t="s">
        <v>162</v>
      </c>
      <c r="AR682" s="46">
        <f t="shared" si="310"/>
        <v>6028792</v>
      </c>
      <c r="AS682" s="45">
        <f>IFERROR(AR682/AO668,"-")</f>
        <v>5.3276708845324868E-3</v>
      </c>
      <c r="AT682" s="46">
        <f t="shared" si="298"/>
        <v>121</v>
      </c>
      <c r="AU682" s="45">
        <f>IFERROR(AT682/AP668,"-")</f>
        <v>7.3244552058111381E-2</v>
      </c>
      <c r="AV682" s="187">
        <f t="shared" si="303"/>
        <v>49824.727272727272</v>
      </c>
      <c r="AW682" s="199">
        <f t="shared" si="315"/>
        <v>1.0062370062370062E-2</v>
      </c>
      <c r="AX682" s="217"/>
      <c r="BE682" s="277"/>
      <c r="BG682" s="142"/>
      <c r="BH682" s="264"/>
    </row>
    <row r="683" spans="2:60" s="20" customFormat="1">
      <c r="B683" s="381"/>
      <c r="C683" s="383"/>
      <c r="D683" s="383"/>
      <c r="E683" s="371"/>
      <c r="F683" s="371"/>
      <c r="G683" s="229" t="s">
        <v>163</v>
      </c>
      <c r="H683" s="48">
        <v>707940</v>
      </c>
      <c r="I683" s="47">
        <f>IFERROR(H683/E668,"-")</f>
        <v>8.8354697595894563E-4</v>
      </c>
      <c r="J683" s="48">
        <v>106</v>
      </c>
      <c r="K683" s="47">
        <f>IFERROR(J683/F668,"-")</f>
        <v>8.6178861788617889E-2</v>
      </c>
      <c r="L683" s="188">
        <f t="shared" si="299"/>
        <v>6678.6792452830186</v>
      </c>
      <c r="M683" s="200">
        <f t="shared" si="311"/>
        <v>8.8149688149688158E-3</v>
      </c>
      <c r="N683" s="371"/>
      <c r="O683" s="371"/>
      <c r="P683" s="229" t="s">
        <v>163</v>
      </c>
      <c r="Q683" s="48">
        <v>43974</v>
      </c>
      <c r="R683" s="47">
        <f>IFERROR(Q683/N668,"-")</f>
        <v>4.063805085218013E-4</v>
      </c>
      <c r="S683" s="48">
        <v>14</v>
      </c>
      <c r="T683" s="47">
        <f>IFERROR(S683/O668,"-")</f>
        <v>8.4337349397590355E-2</v>
      </c>
      <c r="U683" s="188">
        <f t="shared" si="300"/>
        <v>3141</v>
      </c>
      <c r="V683" s="200">
        <f t="shared" si="312"/>
        <v>1.1642411642411642E-3</v>
      </c>
      <c r="W683" s="371"/>
      <c r="X683" s="371"/>
      <c r="Y683" s="229" t="s">
        <v>163</v>
      </c>
      <c r="Z683" s="48">
        <v>278941</v>
      </c>
      <c r="AA683" s="47">
        <f>IFERROR(Z683/W668,"-")</f>
        <v>4.3910207772270959E-3</v>
      </c>
      <c r="AB683" s="48">
        <v>8</v>
      </c>
      <c r="AC683" s="47">
        <f>IFERROR(AB683/X668,"-")</f>
        <v>8.6021505376344093E-2</v>
      </c>
      <c r="AD683" s="188">
        <f t="shared" si="301"/>
        <v>34867.625</v>
      </c>
      <c r="AE683" s="200">
        <f t="shared" si="313"/>
        <v>6.6528066528066527E-4</v>
      </c>
      <c r="AF683" s="371"/>
      <c r="AG683" s="371"/>
      <c r="AH683" s="229" t="s">
        <v>163</v>
      </c>
      <c r="AI683" s="48">
        <v>58651</v>
      </c>
      <c r="AJ683" s="47">
        <f>IFERROR(AI683/AF668,"-")</f>
        <v>3.697626674810343E-4</v>
      </c>
      <c r="AK683" s="48">
        <v>13</v>
      </c>
      <c r="AL683" s="47">
        <f>IFERROR(AK683/AG668,"-")</f>
        <v>7.9754601226993863E-2</v>
      </c>
      <c r="AM683" s="188">
        <f t="shared" si="302"/>
        <v>4511.6153846153848</v>
      </c>
      <c r="AN683" s="200">
        <f t="shared" si="314"/>
        <v>1.0810810810810811E-3</v>
      </c>
      <c r="AO683" s="371"/>
      <c r="AP683" s="401"/>
      <c r="AQ683" s="229" t="s">
        <v>163</v>
      </c>
      <c r="AR683" s="48">
        <f t="shared" si="310"/>
        <v>1089506</v>
      </c>
      <c r="AS683" s="47">
        <f>IFERROR(AR683/AO668,"-")</f>
        <v>9.6280140278905818E-4</v>
      </c>
      <c r="AT683" s="48">
        <f t="shared" si="298"/>
        <v>141</v>
      </c>
      <c r="AU683" s="47">
        <f>IFERROR(AT683/AP668,"-")</f>
        <v>8.5351089588377727E-2</v>
      </c>
      <c r="AV683" s="188">
        <f t="shared" si="303"/>
        <v>7726.9929078014184</v>
      </c>
      <c r="AW683" s="200">
        <f t="shared" si="315"/>
        <v>1.1725571725571725E-2</v>
      </c>
      <c r="AX683" s="217"/>
      <c r="BE683" s="277"/>
      <c r="BG683" s="142"/>
      <c r="BH683" s="264"/>
    </row>
    <row r="684" spans="2:60" s="20" customFormat="1">
      <c r="B684" s="381"/>
      <c r="C684" s="384"/>
      <c r="D684" s="384"/>
      <c r="E684" s="372"/>
      <c r="F684" s="372"/>
      <c r="G684" s="230" t="s">
        <v>86</v>
      </c>
      <c r="H684" s="49">
        <f>SUM(H668:H683)</f>
        <v>165897625</v>
      </c>
      <c r="I684" s="47">
        <f>IFERROR(H684/E668,"-")</f>
        <v>0.20704910711009575</v>
      </c>
      <c r="J684" s="48">
        <v>949</v>
      </c>
      <c r="K684" s="47">
        <f>IFERROR(J684/F668,"-")</f>
        <v>0.77154471544715442</v>
      </c>
      <c r="L684" s="188">
        <f t="shared" si="299"/>
        <v>174813.09272918862</v>
      </c>
      <c r="M684" s="201">
        <f t="shared" si="311"/>
        <v>7.8918918918918918E-2</v>
      </c>
      <c r="N684" s="372"/>
      <c r="O684" s="372"/>
      <c r="P684" s="230" t="s">
        <v>86</v>
      </c>
      <c r="Q684" s="49">
        <f>SUM(Q668:Q683)</f>
        <v>27361986</v>
      </c>
      <c r="R684" s="47">
        <f>IFERROR(Q684/N668,"-")</f>
        <v>0.25286255025347726</v>
      </c>
      <c r="S684" s="48">
        <v>134</v>
      </c>
      <c r="T684" s="47">
        <f>IFERROR(S684/O668,"-")</f>
        <v>0.80722891566265065</v>
      </c>
      <c r="U684" s="188">
        <f t="shared" si="300"/>
        <v>204193.92537313432</v>
      </c>
      <c r="V684" s="201">
        <f t="shared" si="312"/>
        <v>1.1143451143451144E-2</v>
      </c>
      <c r="W684" s="372"/>
      <c r="X684" s="372"/>
      <c r="Y684" s="230" t="s">
        <v>86</v>
      </c>
      <c r="Z684" s="49">
        <f>SUM(Z668:Z683)</f>
        <v>11226662</v>
      </c>
      <c r="AA684" s="47">
        <f>IFERROR(Z684/W668,"-")</f>
        <v>0.17672735847690338</v>
      </c>
      <c r="AB684" s="48">
        <v>73</v>
      </c>
      <c r="AC684" s="47">
        <f>IFERROR(AB684/X668,"-")</f>
        <v>0.78494623655913975</v>
      </c>
      <c r="AD684" s="188">
        <f t="shared" si="301"/>
        <v>153789.89041095891</v>
      </c>
      <c r="AE684" s="201">
        <f t="shared" si="313"/>
        <v>6.0706860706860703E-3</v>
      </c>
      <c r="AF684" s="372"/>
      <c r="AG684" s="372"/>
      <c r="AH684" s="230" t="s">
        <v>86</v>
      </c>
      <c r="AI684" s="49">
        <f>SUM(AI668:AI683)</f>
        <v>41183182</v>
      </c>
      <c r="AJ684" s="47">
        <f>IFERROR(AI684/AF668,"-")</f>
        <v>0.25963757193699882</v>
      </c>
      <c r="AK684" s="48">
        <v>132</v>
      </c>
      <c r="AL684" s="47">
        <f>IFERROR(AK684/AG668,"-")</f>
        <v>0.80981595092024539</v>
      </c>
      <c r="AM684" s="188">
        <f t="shared" si="302"/>
        <v>311993.80303030304</v>
      </c>
      <c r="AN684" s="201">
        <f t="shared" si="314"/>
        <v>1.0977130977130977E-2</v>
      </c>
      <c r="AO684" s="372"/>
      <c r="AP684" s="402"/>
      <c r="AQ684" s="230" t="s">
        <v>86</v>
      </c>
      <c r="AR684" s="49">
        <f>SUM(AR668:AR683)</f>
        <v>245669455</v>
      </c>
      <c r="AS684" s="47">
        <f>IFERROR(AR684/AO668,"-")</f>
        <v>0.21709921367704574</v>
      </c>
      <c r="AT684" s="48">
        <f t="shared" si="298"/>
        <v>1288</v>
      </c>
      <c r="AU684" s="47">
        <f>IFERROR(AT684/AP668,"-")</f>
        <v>0.77966101694915257</v>
      </c>
      <c r="AV684" s="188">
        <f t="shared" si="303"/>
        <v>190737.15450310559</v>
      </c>
      <c r="AW684" s="201">
        <f t="shared" si="315"/>
        <v>0.10711018711018711</v>
      </c>
      <c r="AX684" s="217"/>
      <c r="BE684" s="277"/>
      <c r="BG684" s="142"/>
      <c r="BH684" s="264"/>
    </row>
    <row r="685" spans="2:60" s="20" customFormat="1">
      <c r="B685" s="381">
        <v>41</v>
      </c>
      <c r="C685" s="382" t="s">
        <v>13</v>
      </c>
      <c r="D685" s="385">
        <f>BA45</f>
        <v>22111</v>
      </c>
      <c r="E685" s="380">
        <v>1514726760</v>
      </c>
      <c r="F685" s="380">
        <v>2352</v>
      </c>
      <c r="G685" s="226" t="s">
        <v>149</v>
      </c>
      <c r="H685" s="44">
        <v>23007420</v>
      </c>
      <c r="I685" s="43">
        <f>IFERROR(H685/E685,"-")</f>
        <v>1.5189155303495133E-2</v>
      </c>
      <c r="J685" s="44">
        <v>463</v>
      </c>
      <c r="K685" s="43">
        <f>IFERROR(J685/F685,"-")</f>
        <v>0.19685374149659865</v>
      </c>
      <c r="L685" s="186">
        <f t="shared" si="299"/>
        <v>49692.051835853134</v>
      </c>
      <c r="M685" s="198">
        <f>IFERROR(J685/$BA$45,0)</f>
        <v>2.093980371760662E-2</v>
      </c>
      <c r="N685" s="380">
        <v>203832610</v>
      </c>
      <c r="O685" s="380">
        <v>319</v>
      </c>
      <c r="P685" s="226" t="s">
        <v>149</v>
      </c>
      <c r="Q685" s="44">
        <v>2165669</v>
      </c>
      <c r="R685" s="43">
        <f>IFERROR(Q685/N685,"-")</f>
        <v>1.0624742527704473E-2</v>
      </c>
      <c r="S685" s="44">
        <v>61</v>
      </c>
      <c r="T685" s="43">
        <f>IFERROR(S685/O685,"-")</f>
        <v>0.19122257053291536</v>
      </c>
      <c r="U685" s="186">
        <f t="shared" si="300"/>
        <v>35502.770491803276</v>
      </c>
      <c r="V685" s="198">
        <f>IFERROR(S685/$BA$45,0)</f>
        <v>2.7588078332051922E-3</v>
      </c>
      <c r="W685" s="380">
        <v>120609130</v>
      </c>
      <c r="X685" s="380">
        <v>205</v>
      </c>
      <c r="Y685" s="226" t="s">
        <v>149</v>
      </c>
      <c r="Z685" s="44">
        <v>1439344</v>
      </c>
      <c r="AA685" s="43">
        <f>IFERROR(Z685/W685,"-")</f>
        <v>1.1933955580311375E-2</v>
      </c>
      <c r="AB685" s="44">
        <v>53</v>
      </c>
      <c r="AC685" s="43">
        <f>IFERROR(AB685/X685,"-")</f>
        <v>0.25853658536585367</v>
      </c>
      <c r="AD685" s="186">
        <f t="shared" si="301"/>
        <v>27157.433962264149</v>
      </c>
      <c r="AE685" s="198">
        <f>IFERROR(AB685/$BA$45,0)</f>
        <v>2.3969969698340193E-3</v>
      </c>
      <c r="AF685" s="380">
        <v>295206610</v>
      </c>
      <c r="AG685" s="380">
        <v>322</v>
      </c>
      <c r="AH685" s="226" t="s">
        <v>149</v>
      </c>
      <c r="AI685" s="44">
        <v>14083128</v>
      </c>
      <c r="AJ685" s="43">
        <f>IFERROR(AI685/AF685,"-")</f>
        <v>4.7706004957002827E-2</v>
      </c>
      <c r="AK685" s="44">
        <v>93</v>
      </c>
      <c r="AL685" s="43">
        <f>IFERROR(AK685/AG685,"-")</f>
        <v>0.28881987577639751</v>
      </c>
      <c r="AM685" s="186">
        <f t="shared" si="302"/>
        <v>151431.48387096773</v>
      </c>
      <c r="AN685" s="198">
        <f>IFERROR(AK685/$BA$45,0)</f>
        <v>4.2060512866898825E-3</v>
      </c>
      <c r="AO685" s="380">
        <f>SUM(E685,N685,W685,AF685)</f>
        <v>2134375110</v>
      </c>
      <c r="AP685" s="400">
        <f>SUM(F685,O685,X685,AG685)</f>
        <v>3198</v>
      </c>
      <c r="AQ685" s="226" t="s">
        <v>149</v>
      </c>
      <c r="AR685" s="44">
        <f t="shared" ref="AR685:AR700" si="316">SUM(H685,Q685,Z685,AI685)</f>
        <v>40695561</v>
      </c>
      <c r="AS685" s="43">
        <f>IFERROR(AR685/AO685,"-")</f>
        <v>1.9066733307248885E-2</v>
      </c>
      <c r="AT685" s="44">
        <f t="shared" si="298"/>
        <v>670</v>
      </c>
      <c r="AU685" s="43">
        <f>IFERROR(AT685/AP685,"-")</f>
        <v>0.20950594121325827</v>
      </c>
      <c r="AV685" s="186">
        <f t="shared" si="303"/>
        <v>60739.643283582089</v>
      </c>
      <c r="AW685" s="198">
        <f>IFERROR(AT685/$BA$45,0)</f>
        <v>3.0301659807335714E-2</v>
      </c>
      <c r="AX685" s="217"/>
      <c r="BE685" s="277"/>
      <c r="BG685" s="142"/>
      <c r="BH685" s="264"/>
    </row>
    <row r="686" spans="2:60" s="20" customFormat="1">
      <c r="B686" s="381"/>
      <c r="C686" s="383"/>
      <c r="D686" s="383"/>
      <c r="E686" s="371"/>
      <c r="F686" s="371"/>
      <c r="G686" s="227" t="s">
        <v>150</v>
      </c>
      <c r="H686" s="46">
        <v>27891575</v>
      </c>
      <c r="I686" s="45">
        <f>IFERROR(H686/E685,"-")</f>
        <v>1.8413601539593847E-2</v>
      </c>
      <c r="J686" s="46">
        <v>647</v>
      </c>
      <c r="K686" s="45">
        <f>IFERROR(J686/F685,"-")</f>
        <v>0.27508503401360546</v>
      </c>
      <c r="L686" s="187">
        <f t="shared" si="299"/>
        <v>43109.080370942815</v>
      </c>
      <c r="M686" s="199">
        <f t="shared" ref="M686:M701" si="317">IFERROR(J686/$BA$45,0)</f>
        <v>2.9261453575143592E-2</v>
      </c>
      <c r="N686" s="371"/>
      <c r="O686" s="371"/>
      <c r="P686" s="227" t="s">
        <v>150</v>
      </c>
      <c r="Q686" s="46">
        <v>4794651</v>
      </c>
      <c r="R686" s="45">
        <f>IFERROR(Q686/N685,"-")</f>
        <v>2.3522492303856581E-2</v>
      </c>
      <c r="S686" s="46">
        <v>88</v>
      </c>
      <c r="T686" s="45">
        <f>IFERROR(S686/O685,"-")</f>
        <v>0.27586206896551724</v>
      </c>
      <c r="U686" s="187">
        <f t="shared" si="300"/>
        <v>54484.670454545456</v>
      </c>
      <c r="V686" s="199">
        <f t="shared" ref="V686:V701" si="318">IFERROR(S686/$BA$45,0)</f>
        <v>3.9799194970829002E-3</v>
      </c>
      <c r="W686" s="371"/>
      <c r="X686" s="371"/>
      <c r="Y686" s="227" t="s">
        <v>150</v>
      </c>
      <c r="Z686" s="46">
        <v>4506810</v>
      </c>
      <c r="AA686" s="45">
        <f>IFERROR(Z686/W685,"-")</f>
        <v>3.7367071630481044E-2</v>
      </c>
      <c r="AB686" s="46">
        <v>59</v>
      </c>
      <c r="AC686" s="45">
        <f>IFERROR(AB686/X685,"-")</f>
        <v>0.28780487804878047</v>
      </c>
      <c r="AD686" s="187">
        <f t="shared" si="301"/>
        <v>76386.610169491527</v>
      </c>
      <c r="AE686" s="199">
        <f t="shared" ref="AE686:AE701" si="319">IFERROR(AB686/$BA$45,0)</f>
        <v>2.6683551173623987E-3</v>
      </c>
      <c r="AF686" s="371"/>
      <c r="AG686" s="371"/>
      <c r="AH686" s="227" t="s">
        <v>150</v>
      </c>
      <c r="AI686" s="46">
        <v>7560655</v>
      </c>
      <c r="AJ686" s="45">
        <f>IFERROR(AI686/AF685,"-")</f>
        <v>2.5611401452020333E-2</v>
      </c>
      <c r="AK686" s="46">
        <v>104</v>
      </c>
      <c r="AL686" s="45">
        <f>IFERROR(AK686/AG685,"-")</f>
        <v>0.32298136645962733</v>
      </c>
      <c r="AM686" s="187">
        <f t="shared" si="302"/>
        <v>72698.605769230766</v>
      </c>
      <c r="AN686" s="199">
        <f t="shared" ref="AN686:AN701" si="320">IFERROR(AK686/$BA$45,0)</f>
        <v>4.7035412238252451E-3</v>
      </c>
      <c r="AO686" s="371"/>
      <c r="AP686" s="401"/>
      <c r="AQ686" s="227" t="s">
        <v>150</v>
      </c>
      <c r="AR686" s="46">
        <f t="shared" si="316"/>
        <v>44753691</v>
      </c>
      <c r="AS686" s="45">
        <f>IFERROR(AR686/AO685,"-")</f>
        <v>2.0968053267825072E-2</v>
      </c>
      <c r="AT686" s="46">
        <f t="shared" si="298"/>
        <v>898</v>
      </c>
      <c r="AU686" s="45">
        <f>IFERROR(AT686/AP685,"-")</f>
        <v>0.28080050031269543</v>
      </c>
      <c r="AV686" s="187">
        <f t="shared" si="303"/>
        <v>49837.072383073493</v>
      </c>
      <c r="AW686" s="199">
        <f t="shared" ref="AW686:AW701" si="321">IFERROR(AT686/$BA$45,0)</f>
        <v>4.0613269413414137E-2</v>
      </c>
      <c r="AX686" s="217"/>
      <c r="BE686" s="277"/>
      <c r="BG686" s="142"/>
      <c r="BH686" s="264"/>
    </row>
    <row r="687" spans="2:60" s="20" customFormat="1">
      <c r="B687" s="381"/>
      <c r="C687" s="383"/>
      <c r="D687" s="383"/>
      <c r="E687" s="371"/>
      <c r="F687" s="371"/>
      <c r="G687" s="228" t="s">
        <v>151</v>
      </c>
      <c r="H687" s="46">
        <v>40778283</v>
      </c>
      <c r="I687" s="45">
        <f>IFERROR(H687/E685,"-")</f>
        <v>2.6921213830011163E-2</v>
      </c>
      <c r="J687" s="46">
        <v>718</v>
      </c>
      <c r="K687" s="45">
        <f>IFERROR(J687/F685,"-")</f>
        <v>0.30527210884353739</v>
      </c>
      <c r="L687" s="187">
        <f t="shared" si="299"/>
        <v>56794.266016713089</v>
      </c>
      <c r="M687" s="199">
        <f t="shared" si="317"/>
        <v>3.2472524987562749E-2</v>
      </c>
      <c r="N687" s="371"/>
      <c r="O687" s="371"/>
      <c r="P687" s="228" t="s">
        <v>151</v>
      </c>
      <c r="Q687" s="46">
        <v>4832350</v>
      </c>
      <c r="R687" s="45">
        <f>IFERROR(Q687/N685,"-")</f>
        <v>2.3707443082831545E-2</v>
      </c>
      <c r="S687" s="46">
        <v>110</v>
      </c>
      <c r="T687" s="45">
        <f>IFERROR(S687/O685,"-")</f>
        <v>0.34482758620689657</v>
      </c>
      <c r="U687" s="187">
        <f t="shared" si="300"/>
        <v>43930.454545454544</v>
      </c>
      <c r="V687" s="199">
        <f t="shared" si="318"/>
        <v>4.9748993713536246E-3</v>
      </c>
      <c r="W687" s="371"/>
      <c r="X687" s="371"/>
      <c r="Y687" s="228" t="s">
        <v>151</v>
      </c>
      <c r="Z687" s="46">
        <v>2190680</v>
      </c>
      <c r="AA687" s="45">
        <f>IFERROR(Z687/W685,"-")</f>
        <v>1.8163467392559751E-2</v>
      </c>
      <c r="AB687" s="46">
        <v>57</v>
      </c>
      <c r="AC687" s="45">
        <f>IFERROR(AB687/X685,"-")</f>
        <v>0.2780487804878049</v>
      </c>
      <c r="AD687" s="187">
        <f t="shared" si="301"/>
        <v>38432.982456140351</v>
      </c>
      <c r="AE687" s="199">
        <f t="shared" si="319"/>
        <v>2.5779024015196057E-3</v>
      </c>
      <c r="AF687" s="371"/>
      <c r="AG687" s="371"/>
      <c r="AH687" s="228" t="s">
        <v>151</v>
      </c>
      <c r="AI687" s="46">
        <v>7206576</v>
      </c>
      <c r="AJ687" s="45">
        <f>IFERROR(AI687/AF685,"-")</f>
        <v>2.4411973702079367E-2</v>
      </c>
      <c r="AK687" s="46">
        <v>121</v>
      </c>
      <c r="AL687" s="45">
        <f>IFERROR(AK687/AG685,"-")</f>
        <v>0.37577639751552794</v>
      </c>
      <c r="AM687" s="187">
        <f t="shared" si="302"/>
        <v>59558.479338842975</v>
      </c>
      <c r="AN687" s="199">
        <f t="shared" si="320"/>
        <v>5.4723893084889872E-3</v>
      </c>
      <c r="AO687" s="371"/>
      <c r="AP687" s="401"/>
      <c r="AQ687" s="228" t="s">
        <v>151</v>
      </c>
      <c r="AR687" s="46">
        <f t="shared" si="316"/>
        <v>55007889</v>
      </c>
      <c r="AS687" s="45">
        <f>IFERROR(AR687/AO685,"-")</f>
        <v>2.5772362478496107E-2</v>
      </c>
      <c r="AT687" s="46">
        <f t="shared" si="298"/>
        <v>1006</v>
      </c>
      <c r="AU687" s="45">
        <f>IFERROR(AT687/AP685,"-")</f>
        <v>0.31457160725453409</v>
      </c>
      <c r="AV687" s="187">
        <f t="shared" si="303"/>
        <v>54679.810139165013</v>
      </c>
      <c r="AW687" s="199">
        <f t="shared" si="321"/>
        <v>4.549771606892497E-2</v>
      </c>
      <c r="AX687" s="217"/>
      <c r="BE687" s="277"/>
      <c r="BG687" s="142"/>
      <c r="BH687" s="264"/>
    </row>
    <row r="688" spans="2:60" s="20" customFormat="1">
      <c r="B688" s="381"/>
      <c r="C688" s="383"/>
      <c r="D688" s="383"/>
      <c r="E688" s="371"/>
      <c r="F688" s="371"/>
      <c r="G688" s="228" t="s">
        <v>152</v>
      </c>
      <c r="H688" s="46">
        <v>1501664</v>
      </c>
      <c r="I688" s="45">
        <f>IFERROR(H688/E685,"-")</f>
        <v>9.9137616080671861E-4</v>
      </c>
      <c r="J688" s="46">
        <v>82</v>
      </c>
      <c r="K688" s="45">
        <f>IFERROR(J688/F685,"-")</f>
        <v>3.486394557823129E-2</v>
      </c>
      <c r="L688" s="187">
        <f t="shared" si="299"/>
        <v>18312.975609756097</v>
      </c>
      <c r="M688" s="199">
        <f t="shared" si="317"/>
        <v>3.7085613495545203E-3</v>
      </c>
      <c r="N688" s="371"/>
      <c r="O688" s="371"/>
      <c r="P688" s="228" t="s">
        <v>152</v>
      </c>
      <c r="Q688" s="46">
        <v>224720</v>
      </c>
      <c r="R688" s="45">
        <f>IFERROR(Q688/N685,"-")</f>
        <v>1.1024732499868397E-3</v>
      </c>
      <c r="S688" s="46">
        <v>13</v>
      </c>
      <c r="T688" s="45">
        <f>IFERROR(S688/O685,"-")</f>
        <v>4.0752351097178681E-2</v>
      </c>
      <c r="U688" s="187">
        <f t="shared" si="300"/>
        <v>17286.153846153848</v>
      </c>
      <c r="V688" s="199">
        <f t="shared" si="318"/>
        <v>5.8794265297815564E-4</v>
      </c>
      <c r="W688" s="371"/>
      <c r="X688" s="371"/>
      <c r="Y688" s="228" t="s">
        <v>152</v>
      </c>
      <c r="Z688" s="46">
        <v>40635</v>
      </c>
      <c r="AA688" s="45">
        <f>IFERROR(Z688/W685,"-")</f>
        <v>3.3691479243735527E-4</v>
      </c>
      <c r="AB688" s="46">
        <v>11</v>
      </c>
      <c r="AC688" s="45">
        <f>IFERROR(AB688/X685,"-")</f>
        <v>5.3658536585365853E-2</v>
      </c>
      <c r="AD688" s="187">
        <f t="shared" si="301"/>
        <v>3694.090909090909</v>
      </c>
      <c r="AE688" s="199">
        <f t="shared" si="319"/>
        <v>4.9748993713536252E-4</v>
      </c>
      <c r="AF688" s="371"/>
      <c r="AG688" s="371"/>
      <c r="AH688" s="228" t="s">
        <v>152</v>
      </c>
      <c r="AI688" s="46">
        <v>168986</v>
      </c>
      <c r="AJ688" s="45">
        <f>IFERROR(AI688/AF685,"-")</f>
        <v>5.7243298176826054E-4</v>
      </c>
      <c r="AK688" s="46">
        <v>19</v>
      </c>
      <c r="AL688" s="45">
        <f>IFERROR(AK688/AG685,"-")</f>
        <v>5.9006211180124224E-2</v>
      </c>
      <c r="AM688" s="187">
        <f t="shared" si="302"/>
        <v>8894</v>
      </c>
      <c r="AN688" s="199">
        <f t="shared" si="320"/>
        <v>8.5930080050653521E-4</v>
      </c>
      <c r="AO688" s="371"/>
      <c r="AP688" s="401"/>
      <c r="AQ688" s="228" t="s">
        <v>152</v>
      </c>
      <c r="AR688" s="46">
        <f t="shared" si="316"/>
        <v>1936005</v>
      </c>
      <c r="AS688" s="45">
        <f>IFERROR(AR688/AO685,"-")</f>
        <v>9.0705939688361526E-4</v>
      </c>
      <c r="AT688" s="46">
        <f t="shared" si="298"/>
        <v>125</v>
      </c>
      <c r="AU688" s="45">
        <f>IFERROR(AT688/AP685,"-")</f>
        <v>3.9086929330831771E-2</v>
      </c>
      <c r="AV688" s="187">
        <f t="shared" si="303"/>
        <v>15488.04</v>
      </c>
      <c r="AW688" s="199">
        <f t="shared" si="321"/>
        <v>5.6532947401745741E-3</v>
      </c>
      <c r="AX688" s="217"/>
      <c r="BE688" s="277"/>
      <c r="BG688" s="142"/>
      <c r="BH688" s="264"/>
    </row>
    <row r="689" spans="2:60" s="20" customFormat="1">
      <c r="B689" s="381"/>
      <c r="C689" s="383"/>
      <c r="D689" s="383"/>
      <c r="E689" s="371"/>
      <c r="F689" s="371"/>
      <c r="G689" s="228" t="s">
        <v>153</v>
      </c>
      <c r="H689" s="46">
        <v>48980510</v>
      </c>
      <c r="I689" s="45">
        <f>IFERROR(H689/E685,"-")</f>
        <v>3.2336201679040777E-2</v>
      </c>
      <c r="J689" s="46">
        <v>905</v>
      </c>
      <c r="K689" s="45">
        <f>IFERROR(J689/F685,"-")</f>
        <v>0.38477891156462585</v>
      </c>
      <c r="L689" s="187">
        <f t="shared" si="299"/>
        <v>54122.110497237569</v>
      </c>
      <c r="M689" s="199">
        <f t="shared" si="317"/>
        <v>4.0929853918863911E-2</v>
      </c>
      <c r="N689" s="371"/>
      <c r="O689" s="371"/>
      <c r="P689" s="228" t="s">
        <v>153</v>
      </c>
      <c r="Q689" s="46">
        <v>6223208</v>
      </c>
      <c r="R689" s="45">
        <f>IFERROR(Q689/N685,"-")</f>
        <v>3.053097342961953E-2</v>
      </c>
      <c r="S689" s="46">
        <v>126</v>
      </c>
      <c r="T689" s="45">
        <f>IFERROR(S689/O685,"-")</f>
        <v>0.39498432601880878</v>
      </c>
      <c r="U689" s="187">
        <f t="shared" si="300"/>
        <v>49390.539682539682</v>
      </c>
      <c r="V689" s="199">
        <f t="shared" si="318"/>
        <v>5.6985210980959704E-3</v>
      </c>
      <c r="W689" s="371"/>
      <c r="X689" s="371"/>
      <c r="Y689" s="228" t="s">
        <v>153</v>
      </c>
      <c r="Z689" s="46">
        <v>2742710</v>
      </c>
      <c r="AA689" s="45">
        <f>IFERROR(Z689/W685,"-")</f>
        <v>2.2740484074464346E-2</v>
      </c>
      <c r="AB689" s="46">
        <v>96</v>
      </c>
      <c r="AC689" s="45">
        <f>IFERROR(AB689/X685,"-")</f>
        <v>0.4682926829268293</v>
      </c>
      <c r="AD689" s="187">
        <f t="shared" si="301"/>
        <v>28569.895833333332</v>
      </c>
      <c r="AE689" s="199">
        <f t="shared" si="319"/>
        <v>4.3417303604540722E-3</v>
      </c>
      <c r="AF689" s="371"/>
      <c r="AG689" s="371"/>
      <c r="AH689" s="228" t="s">
        <v>153</v>
      </c>
      <c r="AI689" s="46">
        <v>6528649</v>
      </c>
      <c r="AJ689" s="45">
        <f>IFERROR(AI689/AF685,"-")</f>
        <v>2.211552444574327E-2</v>
      </c>
      <c r="AK689" s="46">
        <v>136</v>
      </c>
      <c r="AL689" s="45">
        <f>IFERROR(AK689/AG685,"-")</f>
        <v>0.42236024844720499</v>
      </c>
      <c r="AM689" s="187">
        <f t="shared" si="302"/>
        <v>48004.772058823532</v>
      </c>
      <c r="AN689" s="199">
        <f t="shared" si="320"/>
        <v>6.1507846773099359E-3</v>
      </c>
      <c r="AO689" s="371"/>
      <c r="AP689" s="401"/>
      <c r="AQ689" s="228" t="s">
        <v>153</v>
      </c>
      <c r="AR689" s="46">
        <f t="shared" si="316"/>
        <v>64475077</v>
      </c>
      <c r="AS689" s="45">
        <f>IFERROR(AR689/AO685,"-")</f>
        <v>3.0207940815051952E-2</v>
      </c>
      <c r="AT689" s="46">
        <f t="shared" si="298"/>
        <v>1263</v>
      </c>
      <c r="AU689" s="45">
        <f>IFERROR(AT689/AP685,"-")</f>
        <v>0.39493433395872418</v>
      </c>
      <c r="AV689" s="187">
        <f t="shared" si="303"/>
        <v>51049.1504354711</v>
      </c>
      <c r="AW689" s="199">
        <f t="shared" si="321"/>
        <v>5.7120890054723893E-2</v>
      </c>
      <c r="AX689" s="217"/>
      <c r="BE689" s="277"/>
      <c r="BG689" s="142"/>
      <c r="BH689" s="264"/>
    </row>
    <row r="690" spans="2:60" s="20" customFormat="1">
      <c r="B690" s="381"/>
      <c r="C690" s="383"/>
      <c r="D690" s="383"/>
      <c r="E690" s="371"/>
      <c r="F690" s="371"/>
      <c r="G690" s="228" t="s">
        <v>154</v>
      </c>
      <c r="H690" s="46">
        <v>63399327</v>
      </c>
      <c r="I690" s="45">
        <f>IFERROR(H690/E685,"-")</f>
        <v>4.1855289464880124E-2</v>
      </c>
      <c r="J690" s="46">
        <v>855</v>
      </c>
      <c r="K690" s="45">
        <f>IFERROR(J690/F685,"-")</f>
        <v>0.36352040816326531</v>
      </c>
      <c r="L690" s="187">
        <f t="shared" si="299"/>
        <v>74151.259649122803</v>
      </c>
      <c r="M690" s="199">
        <f t="shared" si="317"/>
        <v>3.8668536022794082E-2</v>
      </c>
      <c r="N690" s="371"/>
      <c r="O690" s="371"/>
      <c r="P690" s="228" t="s">
        <v>154</v>
      </c>
      <c r="Q690" s="46">
        <v>9620020</v>
      </c>
      <c r="R690" s="45">
        <f>IFERROR(Q690/N685,"-")</f>
        <v>4.7195686696059086E-2</v>
      </c>
      <c r="S690" s="46">
        <v>121</v>
      </c>
      <c r="T690" s="45">
        <f>IFERROR(S690/O685,"-")</f>
        <v>0.37931034482758619</v>
      </c>
      <c r="U690" s="187">
        <f t="shared" si="300"/>
        <v>79504.297520661159</v>
      </c>
      <c r="V690" s="199">
        <f t="shared" si="318"/>
        <v>5.4723893084889872E-3</v>
      </c>
      <c r="W690" s="371"/>
      <c r="X690" s="371"/>
      <c r="Y690" s="228" t="s">
        <v>154</v>
      </c>
      <c r="Z690" s="46">
        <v>7658721</v>
      </c>
      <c r="AA690" s="45">
        <f>IFERROR(Z690/W685,"-")</f>
        <v>6.3500341972452662E-2</v>
      </c>
      <c r="AB690" s="46">
        <v>89</v>
      </c>
      <c r="AC690" s="45">
        <f>IFERROR(AB690/X685,"-")</f>
        <v>0.43414634146341463</v>
      </c>
      <c r="AD690" s="187">
        <f t="shared" si="301"/>
        <v>86053.044943820219</v>
      </c>
      <c r="AE690" s="199">
        <f t="shared" si="319"/>
        <v>4.0251458550042965E-3</v>
      </c>
      <c r="AF690" s="371"/>
      <c r="AG690" s="371"/>
      <c r="AH690" s="228" t="s">
        <v>154</v>
      </c>
      <c r="AI690" s="46">
        <v>10269649</v>
      </c>
      <c r="AJ690" s="45">
        <f>IFERROR(AI690/AF685,"-")</f>
        <v>3.478800491628558E-2</v>
      </c>
      <c r="AK690" s="46">
        <v>144</v>
      </c>
      <c r="AL690" s="45">
        <f>IFERROR(AK690/AG685,"-")</f>
        <v>0.44720496894409939</v>
      </c>
      <c r="AM690" s="187">
        <f t="shared" si="302"/>
        <v>71317.006944444438</v>
      </c>
      <c r="AN690" s="199">
        <f t="shared" si="320"/>
        <v>6.5125955406811088E-3</v>
      </c>
      <c r="AO690" s="371"/>
      <c r="AP690" s="401"/>
      <c r="AQ690" s="228" t="s">
        <v>154</v>
      </c>
      <c r="AR690" s="46">
        <f t="shared" si="316"/>
        <v>90947717</v>
      </c>
      <c r="AS690" s="45">
        <f>IFERROR(AR690/AO685,"-")</f>
        <v>4.2610934026493588E-2</v>
      </c>
      <c r="AT690" s="46">
        <f t="shared" si="298"/>
        <v>1209</v>
      </c>
      <c r="AU690" s="45">
        <f>IFERROR(AT690/AP685,"-")</f>
        <v>0.37804878048780488</v>
      </c>
      <c r="AV690" s="187">
        <f t="shared" si="303"/>
        <v>75225.572373862698</v>
      </c>
      <c r="AW690" s="199">
        <f t="shared" si="321"/>
        <v>5.4678666726968479E-2</v>
      </c>
      <c r="AX690" s="217"/>
      <c r="BE690" s="277"/>
      <c r="BG690" s="142"/>
      <c r="BH690" s="264"/>
    </row>
    <row r="691" spans="2:60" s="20" customFormat="1">
      <c r="B691" s="381"/>
      <c r="C691" s="383"/>
      <c r="D691" s="383"/>
      <c r="E691" s="371"/>
      <c r="F691" s="371"/>
      <c r="G691" s="228" t="s">
        <v>155</v>
      </c>
      <c r="H691" s="46">
        <v>41374177</v>
      </c>
      <c r="I691" s="45">
        <f>IFERROR(H691/E685,"-")</f>
        <v>2.7314614155228893E-2</v>
      </c>
      <c r="J691" s="46">
        <v>260</v>
      </c>
      <c r="K691" s="45">
        <f>IFERROR(J691/F685,"-")</f>
        <v>0.11054421768707483</v>
      </c>
      <c r="L691" s="187">
        <f t="shared" si="299"/>
        <v>159131.45000000001</v>
      </c>
      <c r="M691" s="199">
        <f t="shared" si="317"/>
        <v>1.1758853059563113E-2</v>
      </c>
      <c r="N691" s="371"/>
      <c r="O691" s="371"/>
      <c r="P691" s="228" t="s">
        <v>155</v>
      </c>
      <c r="Q691" s="46">
        <v>5369754</v>
      </c>
      <c r="R691" s="45">
        <f>IFERROR(Q691/N685,"-")</f>
        <v>2.6343939765084694E-2</v>
      </c>
      <c r="S691" s="46">
        <v>38</v>
      </c>
      <c r="T691" s="45">
        <f>IFERROR(S691/O685,"-")</f>
        <v>0.11912225705329153</v>
      </c>
      <c r="U691" s="187">
        <f t="shared" si="300"/>
        <v>141309.31578947368</v>
      </c>
      <c r="V691" s="199">
        <f t="shared" si="318"/>
        <v>1.7186016010130704E-3</v>
      </c>
      <c r="W691" s="371"/>
      <c r="X691" s="371"/>
      <c r="Y691" s="228" t="s">
        <v>155</v>
      </c>
      <c r="Z691" s="46">
        <v>2284343</v>
      </c>
      <c r="AA691" s="45">
        <f>IFERROR(Z691/W685,"-")</f>
        <v>1.8940050392536618E-2</v>
      </c>
      <c r="AB691" s="46">
        <v>25</v>
      </c>
      <c r="AC691" s="45">
        <f>IFERROR(AB691/X685,"-")</f>
        <v>0.12195121951219512</v>
      </c>
      <c r="AD691" s="187">
        <f t="shared" si="301"/>
        <v>91373.72</v>
      </c>
      <c r="AE691" s="199">
        <f t="shared" si="319"/>
        <v>1.1306589480349148E-3</v>
      </c>
      <c r="AF691" s="371"/>
      <c r="AG691" s="371"/>
      <c r="AH691" s="228" t="s">
        <v>155</v>
      </c>
      <c r="AI691" s="46">
        <v>6939927</v>
      </c>
      <c r="AJ691" s="45">
        <f>IFERROR(AI691/AF685,"-")</f>
        <v>2.3508711407241187E-2</v>
      </c>
      <c r="AK691" s="46">
        <v>45</v>
      </c>
      <c r="AL691" s="45">
        <f>IFERROR(AK691/AG685,"-")</f>
        <v>0.13975155279503104</v>
      </c>
      <c r="AM691" s="187">
        <f t="shared" si="302"/>
        <v>154220.6</v>
      </c>
      <c r="AN691" s="199">
        <f t="shared" si="320"/>
        <v>2.0351861064628464E-3</v>
      </c>
      <c r="AO691" s="371"/>
      <c r="AP691" s="401"/>
      <c r="AQ691" s="228" t="s">
        <v>155</v>
      </c>
      <c r="AR691" s="46">
        <f t="shared" si="316"/>
        <v>55968201</v>
      </c>
      <c r="AS691" s="45">
        <f>IFERROR(AR691/AO685,"-")</f>
        <v>2.6222289014605309E-2</v>
      </c>
      <c r="AT691" s="46">
        <f t="shared" si="298"/>
        <v>368</v>
      </c>
      <c r="AU691" s="45">
        <f>IFERROR(AT691/AP685,"-")</f>
        <v>0.11507191994996874</v>
      </c>
      <c r="AV691" s="187">
        <f t="shared" si="303"/>
        <v>152087.5027173913</v>
      </c>
      <c r="AW691" s="199">
        <f t="shared" si="321"/>
        <v>1.6643299715073945E-2</v>
      </c>
      <c r="AX691" s="217"/>
      <c r="BE691" s="277"/>
      <c r="BG691" s="142"/>
      <c r="BH691" s="264"/>
    </row>
    <row r="692" spans="2:60" s="20" customFormat="1">
      <c r="B692" s="381"/>
      <c r="C692" s="383"/>
      <c r="D692" s="383"/>
      <c r="E692" s="371"/>
      <c r="F692" s="371"/>
      <c r="G692" s="228" t="s">
        <v>165</v>
      </c>
      <c r="H692" s="46">
        <v>7117</v>
      </c>
      <c r="I692" s="45">
        <f>IFERROR(H692/E685,"-")</f>
        <v>4.698537180395493E-6</v>
      </c>
      <c r="J692" s="46">
        <v>4</v>
      </c>
      <c r="K692" s="45">
        <f>IFERROR(J692/F685,"-")</f>
        <v>1.7006802721088435E-3</v>
      </c>
      <c r="L692" s="187">
        <f t="shared" si="299"/>
        <v>1779.25</v>
      </c>
      <c r="M692" s="199">
        <f t="shared" si="317"/>
        <v>1.8090543168558637E-4</v>
      </c>
      <c r="N692" s="371"/>
      <c r="O692" s="371"/>
      <c r="P692" s="228" t="s">
        <v>165</v>
      </c>
      <c r="Q692" s="46">
        <v>0</v>
      </c>
      <c r="R692" s="45">
        <f>IFERROR(Q692/N685,"-")</f>
        <v>0</v>
      </c>
      <c r="S692" s="46">
        <v>0</v>
      </c>
      <c r="T692" s="45">
        <f>IFERROR(S692/O685,"-")</f>
        <v>0</v>
      </c>
      <c r="U692" s="187" t="str">
        <f t="shared" si="300"/>
        <v>-</v>
      </c>
      <c r="V692" s="199">
        <f t="shared" si="318"/>
        <v>0</v>
      </c>
      <c r="W692" s="371"/>
      <c r="X692" s="371"/>
      <c r="Y692" s="228" t="s">
        <v>165</v>
      </c>
      <c r="Z692" s="46">
        <v>0</v>
      </c>
      <c r="AA692" s="45">
        <f>IFERROR(Z692/W685,"-")</f>
        <v>0</v>
      </c>
      <c r="AB692" s="46">
        <v>0</v>
      </c>
      <c r="AC692" s="45">
        <f>IFERROR(AB692/X685,"-")</f>
        <v>0</v>
      </c>
      <c r="AD692" s="187" t="str">
        <f t="shared" si="301"/>
        <v>-</v>
      </c>
      <c r="AE692" s="199">
        <f t="shared" si="319"/>
        <v>0</v>
      </c>
      <c r="AF692" s="371"/>
      <c r="AG692" s="371"/>
      <c r="AH692" s="228" t="s">
        <v>165</v>
      </c>
      <c r="AI692" s="46">
        <v>590</v>
      </c>
      <c r="AJ692" s="45">
        <f>IFERROR(AI692/AF685,"-")</f>
        <v>1.9986002345950182E-6</v>
      </c>
      <c r="AK692" s="46">
        <v>1</v>
      </c>
      <c r="AL692" s="45">
        <f>IFERROR(AK692/AG685,"-")</f>
        <v>3.105590062111801E-3</v>
      </c>
      <c r="AM692" s="187">
        <f t="shared" si="302"/>
        <v>590</v>
      </c>
      <c r="AN692" s="199">
        <f t="shared" si="320"/>
        <v>4.5226357921396592E-5</v>
      </c>
      <c r="AO692" s="371"/>
      <c r="AP692" s="401"/>
      <c r="AQ692" s="228" t="s">
        <v>165</v>
      </c>
      <c r="AR692" s="46">
        <f t="shared" si="316"/>
        <v>7707</v>
      </c>
      <c r="AS692" s="45">
        <f>IFERROR(AR692/AO685,"-")</f>
        <v>3.6108929324986367E-6</v>
      </c>
      <c r="AT692" s="46">
        <f t="shared" si="298"/>
        <v>5</v>
      </c>
      <c r="AU692" s="45">
        <f>IFERROR(AT692/AP685,"-")</f>
        <v>1.5634771732332708E-3</v>
      </c>
      <c r="AV692" s="187">
        <f t="shared" si="303"/>
        <v>1541.4</v>
      </c>
      <c r="AW692" s="199">
        <f t="shared" si="321"/>
        <v>2.2613178960698295E-4</v>
      </c>
      <c r="AX692" s="217"/>
      <c r="BE692" s="277"/>
      <c r="BG692" s="142"/>
      <c r="BH692" s="264"/>
    </row>
    <row r="693" spans="2:60" s="20" customFormat="1">
      <c r="B693" s="381"/>
      <c r="C693" s="383"/>
      <c r="D693" s="383"/>
      <c r="E693" s="371"/>
      <c r="F693" s="371"/>
      <c r="G693" s="228" t="s">
        <v>156</v>
      </c>
      <c r="H693" s="46">
        <v>629910</v>
      </c>
      <c r="I693" s="45">
        <f>IFERROR(H693/E685,"-")</f>
        <v>4.1585718073667622E-4</v>
      </c>
      <c r="J693" s="46">
        <v>9</v>
      </c>
      <c r="K693" s="45">
        <f>IFERROR(J693/F685,"-")</f>
        <v>3.8265306122448979E-3</v>
      </c>
      <c r="L693" s="187">
        <f t="shared" si="299"/>
        <v>69990</v>
      </c>
      <c r="M693" s="199">
        <f t="shared" si="317"/>
        <v>4.070372212925693E-4</v>
      </c>
      <c r="N693" s="371"/>
      <c r="O693" s="371"/>
      <c r="P693" s="228" t="s">
        <v>156</v>
      </c>
      <c r="Q693" s="46">
        <v>37469</v>
      </c>
      <c r="R693" s="45">
        <f>IFERROR(Q693/N685,"-")</f>
        <v>1.8382240211710973E-4</v>
      </c>
      <c r="S693" s="46">
        <v>2</v>
      </c>
      <c r="T693" s="45">
        <f>IFERROR(S693/O685,"-")</f>
        <v>6.269592476489028E-3</v>
      </c>
      <c r="U693" s="187">
        <f t="shared" si="300"/>
        <v>18734.5</v>
      </c>
      <c r="V693" s="199">
        <f t="shared" si="318"/>
        <v>9.0452715842793185E-5</v>
      </c>
      <c r="W693" s="371"/>
      <c r="X693" s="371"/>
      <c r="Y693" s="228" t="s">
        <v>156</v>
      </c>
      <c r="Z693" s="46">
        <v>0</v>
      </c>
      <c r="AA693" s="45">
        <f>IFERROR(Z693/W685,"-")</f>
        <v>0</v>
      </c>
      <c r="AB693" s="46">
        <v>0</v>
      </c>
      <c r="AC693" s="45">
        <f>IFERROR(AB693/X685,"-")</f>
        <v>0</v>
      </c>
      <c r="AD693" s="187" t="str">
        <f t="shared" si="301"/>
        <v>-</v>
      </c>
      <c r="AE693" s="199">
        <f t="shared" si="319"/>
        <v>0</v>
      </c>
      <c r="AF693" s="371"/>
      <c r="AG693" s="371"/>
      <c r="AH693" s="228" t="s">
        <v>156</v>
      </c>
      <c r="AI693" s="46">
        <v>2134</v>
      </c>
      <c r="AJ693" s="45">
        <f>IFERROR(AI693/AF685,"-")</f>
        <v>7.228835424789438E-6</v>
      </c>
      <c r="AK693" s="46">
        <v>2</v>
      </c>
      <c r="AL693" s="45">
        <f>IFERROR(AK693/AG685,"-")</f>
        <v>6.2111801242236021E-3</v>
      </c>
      <c r="AM693" s="187">
        <f t="shared" si="302"/>
        <v>1067</v>
      </c>
      <c r="AN693" s="199">
        <f t="shared" si="320"/>
        <v>9.0452715842793185E-5</v>
      </c>
      <c r="AO693" s="371"/>
      <c r="AP693" s="401"/>
      <c r="AQ693" s="228" t="s">
        <v>156</v>
      </c>
      <c r="AR693" s="46">
        <f t="shared" si="316"/>
        <v>669513</v>
      </c>
      <c r="AS693" s="45">
        <f>IFERROR(AR693/AO685,"-")</f>
        <v>3.1368103800648235E-4</v>
      </c>
      <c r="AT693" s="46">
        <f t="shared" si="298"/>
        <v>13</v>
      </c>
      <c r="AU693" s="45">
        <f>IFERROR(AT693/AP685,"-")</f>
        <v>4.0650406504065045E-3</v>
      </c>
      <c r="AV693" s="187">
        <f t="shared" si="303"/>
        <v>51501</v>
      </c>
      <c r="AW693" s="199">
        <f t="shared" si="321"/>
        <v>5.8794265297815564E-4</v>
      </c>
      <c r="AX693" s="217"/>
      <c r="BE693" s="277"/>
      <c r="BG693" s="142"/>
      <c r="BH693" s="264"/>
    </row>
    <row r="694" spans="2:60" s="20" customFormat="1">
      <c r="B694" s="381"/>
      <c r="C694" s="383"/>
      <c r="D694" s="383"/>
      <c r="E694" s="371"/>
      <c r="F694" s="371"/>
      <c r="G694" s="228" t="s">
        <v>157</v>
      </c>
      <c r="H694" s="46">
        <v>775918</v>
      </c>
      <c r="I694" s="45">
        <f>IFERROR(H694/E685,"-")</f>
        <v>5.1224948320052126E-4</v>
      </c>
      <c r="J694" s="46">
        <v>65</v>
      </c>
      <c r="K694" s="45">
        <f>IFERROR(J694/F685,"-")</f>
        <v>2.7636054421768707E-2</v>
      </c>
      <c r="L694" s="187">
        <f t="shared" si="299"/>
        <v>11937.2</v>
      </c>
      <c r="M694" s="199">
        <f t="shared" si="317"/>
        <v>2.9397132648907782E-3</v>
      </c>
      <c r="N694" s="371"/>
      <c r="O694" s="371"/>
      <c r="P694" s="228" t="s">
        <v>157</v>
      </c>
      <c r="Q694" s="46">
        <v>72889</v>
      </c>
      <c r="R694" s="45">
        <f>IFERROR(Q694/N685,"-")</f>
        <v>3.5759243822664096E-4</v>
      </c>
      <c r="S694" s="46">
        <v>10</v>
      </c>
      <c r="T694" s="45">
        <f>IFERROR(S694/O685,"-")</f>
        <v>3.1347962382445138E-2</v>
      </c>
      <c r="U694" s="187">
        <f t="shared" si="300"/>
        <v>7288.9</v>
      </c>
      <c r="V694" s="199">
        <f t="shared" si="318"/>
        <v>4.5226357921396591E-4</v>
      </c>
      <c r="W694" s="371"/>
      <c r="X694" s="371"/>
      <c r="Y694" s="228" t="s">
        <v>157</v>
      </c>
      <c r="Z694" s="46">
        <v>114540</v>
      </c>
      <c r="AA694" s="45">
        <f>IFERROR(Z694/W685,"-")</f>
        <v>9.4967934848713361E-4</v>
      </c>
      <c r="AB694" s="46">
        <v>8</v>
      </c>
      <c r="AC694" s="45">
        <f>IFERROR(AB694/X685,"-")</f>
        <v>3.9024390243902439E-2</v>
      </c>
      <c r="AD694" s="187">
        <f t="shared" si="301"/>
        <v>14317.5</v>
      </c>
      <c r="AE694" s="199">
        <f t="shared" si="319"/>
        <v>3.6181086337117274E-4</v>
      </c>
      <c r="AF694" s="371"/>
      <c r="AG694" s="371"/>
      <c r="AH694" s="228" t="s">
        <v>157</v>
      </c>
      <c r="AI694" s="46">
        <v>169061</v>
      </c>
      <c r="AJ694" s="45">
        <f>IFERROR(AI694/AF685,"-")</f>
        <v>5.7268704112011589E-4</v>
      </c>
      <c r="AK694" s="46">
        <v>16</v>
      </c>
      <c r="AL694" s="45">
        <f>IFERROR(AK694/AG685,"-")</f>
        <v>4.9689440993788817E-2</v>
      </c>
      <c r="AM694" s="187">
        <f t="shared" si="302"/>
        <v>10566.3125</v>
      </c>
      <c r="AN694" s="199">
        <f t="shared" si="320"/>
        <v>7.2362172674234548E-4</v>
      </c>
      <c r="AO694" s="371"/>
      <c r="AP694" s="401"/>
      <c r="AQ694" s="228" t="s">
        <v>157</v>
      </c>
      <c r="AR694" s="46">
        <f t="shared" si="316"/>
        <v>1132408</v>
      </c>
      <c r="AS694" s="45">
        <f>IFERROR(AR694/AO685,"-")</f>
        <v>5.305571615291185E-4</v>
      </c>
      <c r="AT694" s="46">
        <f t="shared" si="298"/>
        <v>99</v>
      </c>
      <c r="AU694" s="45">
        <f>IFERROR(AT694/AP685,"-")</f>
        <v>3.095684803001876E-2</v>
      </c>
      <c r="AV694" s="187">
        <f t="shared" si="303"/>
        <v>11438.464646464647</v>
      </c>
      <c r="AW694" s="199">
        <f t="shared" si="321"/>
        <v>4.4774094342182628E-3</v>
      </c>
      <c r="AX694" s="217"/>
      <c r="BE694" s="277"/>
      <c r="BG694" s="142"/>
      <c r="BH694" s="264"/>
    </row>
    <row r="695" spans="2:60" s="20" customFormat="1">
      <c r="B695" s="381"/>
      <c r="C695" s="383"/>
      <c r="D695" s="383"/>
      <c r="E695" s="371"/>
      <c r="F695" s="371"/>
      <c r="G695" s="228" t="s">
        <v>158</v>
      </c>
      <c r="H695" s="46">
        <v>1717676</v>
      </c>
      <c r="I695" s="45">
        <f>IFERROR(H695/E685,"-")</f>
        <v>1.1339840592768031E-3</v>
      </c>
      <c r="J695" s="46">
        <v>9</v>
      </c>
      <c r="K695" s="45">
        <f>IFERROR(J695/F685,"-")</f>
        <v>3.8265306122448979E-3</v>
      </c>
      <c r="L695" s="187">
        <f t="shared" si="299"/>
        <v>190852.88888888888</v>
      </c>
      <c r="M695" s="199">
        <f t="shared" si="317"/>
        <v>4.070372212925693E-4</v>
      </c>
      <c r="N695" s="371"/>
      <c r="O695" s="371"/>
      <c r="P695" s="228" t="s">
        <v>158</v>
      </c>
      <c r="Q695" s="46">
        <v>0</v>
      </c>
      <c r="R695" s="45">
        <f>IFERROR(Q695/N685,"-")</f>
        <v>0</v>
      </c>
      <c r="S695" s="46">
        <v>0</v>
      </c>
      <c r="T695" s="45">
        <f>IFERROR(S695/O685,"-")</f>
        <v>0</v>
      </c>
      <c r="U695" s="187" t="str">
        <f t="shared" si="300"/>
        <v>-</v>
      </c>
      <c r="V695" s="199">
        <f t="shared" si="318"/>
        <v>0</v>
      </c>
      <c r="W695" s="371"/>
      <c r="X695" s="371"/>
      <c r="Y695" s="228" t="s">
        <v>158</v>
      </c>
      <c r="Z695" s="46">
        <v>0</v>
      </c>
      <c r="AA695" s="45">
        <f>IFERROR(Z695/W685,"-")</f>
        <v>0</v>
      </c>
      <c r="AB695" s="46">
        <v>0</v>
      </c>
      <c r="AC695" s="45">
        <f>IFERROR(AB695/X685,"-")</f>
        <v>0</v>
      </c>
      <c r="AD695" s="187" t="str">
        <f t="shared" si="301"/>
        <v>-</v>
      </c>
      <c r="AE695" s="199">
        <f t="shared" si="319"/>
        <v>0</v>
      </c>
      <c r="AF695" s="371"/>
      <c r="AG695" s="371"/>
      <c r="AH695" s="228" t="s">
        <v>158</v>
      </c>
      <c r="AI695" s="46">
        <v>1204717</v>
      </c>
      <c r="AJ695" s="45">
        <f>IFERROR(AI695/AF685,"-")</f>
        <v>4.0809282691874685E-3</v>
      </c>
      <c r="AK695" s="46">
        <v>6</v>
      </c>
      <c r="AL695" s="45">
        <f>IFERROR(AK695/AG685,"-")</f>
        <v>1.8633540372670808E-2</v>
      </c>
      <c r="AM695" s="187">
        <f t="shared" si="302"/>
        <v>200786.16666666666</v>
      </c>
      <c r="AN695" s="199">
        <f t="shared" si="320"/>
        <v>2.7135814752837951E-4</v>
      </c>
      <c r="AO695" s="371"/>
      <c r="AP695" s="401"/>
      <c r="AQ695" s="228" t="s">
        <v>158</v>
      </c>
      <c r="AR695" s="46">
        <f t="shared" si="316"/>
        <v>2922393</v>
      </c>
      <c r="AS695" s="45">
        <f>IFERROR(AR695/AO685,"-")</f>
        <v>1.3692030919532229E-3</v>
      </c>
      <c r="AT695" s="46">
        <f t="shared" si="298"/>
        <v>15</v>
      </c>
      <c r="AU695" s="45">
        <f>IFERROR(AT695/AP685,"-")</f>
        <v>4.6904315196998128E-3</v>
      </c>
      <c r="AV695" s="187">
        <f t="shared" si="303"/>
        <v>194826.2</v>
      </c>
      <c r="AW695" s="199">
        <f t="shared" si="321"/>
        <v>6.7839536882094886E-4</v>
      </c>
      <c r="AX695" s="217"/>
      <c r="BE695" s="277"/>
      <c r="BG695" s="142"/>
      <c r="BH695" s="264"/>
    </row>
    <row r="696" spans="2:60" s="20" customFormat="1">
      <c r="B696" s="381"/>
      <c r="C696" s="383"/>
      <c r="D696" s="383"/>
      <c r="E696" s="371"/>
      <c r="F696" s="371"/>
      <c r="G696" s="228" t="s">
        <v>159</v>
      </c>
      <c r="H696" s="46">
        <v>2252621</v>
      </c>
      <c r="I696" s="45">
        <f>IFERROR(H696/E685,"-")</f>
        <v>1.4871467643444815E-3</v>
      </c>
      <c r="J696" s="46">
        <v>19</v>
      </c>
      <c r="K696" s="45">
        <f>IFERROR(J696/F685,"-")</f>
        <v>8.0782312925170071E-3</v>
      </c>
      <c r="L696" s="187">
        <f t="shared" si="299"/>
        <v>118559</v>
      </c>
      <c r="M696" s="199">
        <f t="shared" si="317"/>
        <v>8.5930080050653521E-4</v>
      </c>
      <c r="N696" s="371"/>
      <c r="O696" s="371"/>
      <c r="P696" s="228" t="s">
        <v>159</v>
      </c>
      <c r="Q696" s="46">
        <v>445720</v>
      </c>
      <c r="R696" s="45">
        <f>IFERROR(Q696/N685,"-")</f>
        <v>2.1866962307944739E-3</v>
      </c>
      <c r="S696" s="46">
        <v>4</v>
      </c>
      <c r="T696" s="45">
        <f>IFERROR(S696/O685,"-")</f>
        <v>1.2539184952978056E-2</v>
      </c>
      <c r="U696" s="187">
        <f t="shared" si="300"/>
        <v>111430</v>
      </c>
      <c r="V696" s="199">
        <f t="shared" si="318"/>
        <v>1.8090543168558637E-4</v>
      </c>
      <c r="W696" s="371"/>
      <c r="X696" s="371"/>
      <c r="Y696" s="228" t="s">
        <v>159</v>
      </c>
      <c r="Z696" s="46">
        <v>0</v>
      </c>
      <c r="AA696" s="45">
        <f>IFERROR(Z696/W685,"-")</f>
        <v>0</v>
      </c>
      <c r="AB696" s="46">
        <v>0</v>
      </c>
      <c r="AC696" s="45">
        <f>IFERROR(AB696/X685,"-")</f>
        <v>0</v>
      </c>
      <c r="AD696" s="187" t="str">
        <f t="shared" si="301"/>
        <v>-</v>
      </c>
      <c r="AE696" s="199">
        <f t="shared" si="319"/>
        <v>0</v>
      </c>
      <c r="AF696" s="371"/>
      <c r="AG696" s="371"/>
      <c r="AH696" s="228" t="s">
        <v>159</v>
      </c>
      <c r="AI696" s="46">
        <v>3720933</v>
      </c>
      <c r="AJ696" s="45">
        <f>IFERROR(AI696/AF685,"-")</f>
        <v>1.2604504350359905E-2</v>
      </c>
      <c r="AK696" s="46">
        <v>13</v>
      </c>
      <c r="AL696" s="45">
        <f>IFERROR(AK696/AG685,"-")</f>
        <v>4.0372670807453416E-2</v>
      </c>
      <c r="AM696" s="187">
        <f t="shared" si="302"/>
        <v>286225.61538461538</v>
      </c>
      <c r="AN696" s="199">
        <f t="shared" si="320"/>
        <v>5.8794265297815564E-4</v>
      </c>
      <c r="AO696" s="371"/>
      <c r="AP696" s="401"/>
      <c r="AQ696" s="228" t="s">
        <v>159</v>
      </c>
      <c r="AR696" s="46">
        <f t="shared" si="316"/>
        <v>6419274</v>
      </c>
      <c r="AS696" s="45">
        <f>IFERROR(AR696/AO685,"-")</f>
        <v>3.007565994339205E-3</v>
      </c>
      <c r="AT696" s="46">
        <f t="shared" si="298"/>
        <v>36</v>
      </c>
      <c r="AU696" s="45">
        <f>IFERROR(AT696/AP685,"-")</f>
        <v>1.125703564727955E-2</v>
      </c>
      <c r="AV696" s="187">
        <f t="shared" si="303"/>
        <v>178313.16666666666</v>
      </c>
      <c r="AW696" s="199">
        <f t="shared" si="321"/>
        <v>1.6281488851702772E-3</v>
      </c>
      <c r="AX696" s="217"/>
      <c r="BE696" s="277"/>
      <c r="BG696" s="142"/>
      <c r="BH696" s="264"/>
    </row>
    <row r="697" spans="2:60" s="20" customFormat="1">
      <c r="B697" s="381"/>
      <c r="C697" s="383"/>
      <c r="D697" s="383"/>
      <c r="E697" s="371"/>
      <c r="F697" s="371"/>
      <c r="G697" s="228" t="s">
        <v>160</v>
      </c>
      <c r="H697" s="46">
        <v>6733546</v>
      </c>
      <c r="I697" s="45">
        <f>IFERROR(H697/E685,"-")</f>
        <v>4.4453865725591329E-3</v>
      </c>
      <c r="J697" s="46">
        <v>256</v>
      </c>
      <c r="K697" s="45">
        <f>IFERROR(J697/F685,"-")</f>
        <v>0.10884353741496598</v>
      </c>
      <c r="L697" s="187">
        <f t="shared" si="299"/>
        <v>26302.9140625</v>
      </c>
      <c r="M697" s="199">
        <f t="shared" si="317"/>
        <v>1.1577947627877528E-2</v>
      </c>
      <c r="N697" s="371"/>
      <c r="O697" s="371"/>
      <c r="P697" s="228" t="s">
        <v>160</v>
      </c>
      <c r="Q697" s="46">
        <v>3184274</v>
      </c>
      <c r="R697" s="45">
        <f>IFERROR(Q697/N685,"-")</f>
        <v>1.5622004742028276E-2</v>
      </c>
      <c r="S697" s="46">
        <v>46</v>
      </c>
      <c r="T697" s="45">
        <f>IFERROR(S697/O685,"-")</f>
        <v>0.14420062695924765</v>
      </c>
      <c r="U697" s="187">
        <f t="shared" si="300"/>
        <v>69223.34782608696</v>
      </c>
      <c r="V697" s="199">
        <f t="shared" si="318"/>
        <v>2.0804124643842431E-3</v>
      </c>
      <c r="W697" s="371"/>
      <c r="X697" s="371"/>
      <c r="Y697" s="228" t="s">
        <v>160</v>
      </c>
      <c r="Z697" s="46">
        <v>1790988</v>
      </c>
      <c r="AA697" s="45">
        <f>IFERROR(Z697/W685,"-")</f>
        <v>1.4849522585893787E-2</v>
      </c>
      <c r="AB697" s="46">
        <v>26</v>
      </c>
      <c r="AC697" s="45">
        <f>IFERROR(AB697/X685,"-")</f>
        <v>0.12682926829268293</v>
      </c>
      <c r="AD697" s="187">
        <f t="shared" si="301"/>
        <v>68884.153846153844</v>
      </c>
      <c r="AE697" s="199">
        <f t="shared" si="319"/>
        <v>1.1758853059563113E-3</v>
      </c>
      <c r="AF697" s="371"/>
      <c r="AG697" s="371"/>
      <c r="AH697" s="228" t="s">
        <v>160</v>
      </c>
      <c r="AI697" s="46">
        <v>3166848</v>
      </c>
      <c r="AJ697" s="45">
        <f>IFERROR(AI697/AF685,"-")</f>
        <v>1.0727564670723328E-2</v>
      </c>
      <c r="AK697" s="46">
        <v>55</v>
      </c>
      <c r="AL697" s="45">
        <f>IFERROR(AK697/AG685,"-")</f>
        <v>0.17080745341614906</v>
      </c>
      <c r="AM697" s="187">
        <f t="shared" si="302"/>
        <v>57579.054545454543</v>
      </c>
      <c r="AN697" s="199">
        <f t="shared" si="320"/>
        <v>2.4874496856768123E-3</v>
      </c>
      <c r="AO697" s="371"/>
      <c r="AP697" s="401"/>
      <c r="AQ697" s="228" t="s">
        <v>160</v>
      </c>
      <c r="AR697" s="46">
        <f t="shared" si="316"/>
        <v>14875656</v>
      </c>
      <c r="AS697" s="45">
        <f>IFERROR(AR697/AO685,"-")</f>
        <v>6.9695602850241255E-3</v>
      </c>
      <c r="AT697" s="46">
        <f t="shared" si="298"/>
        <v>383</v>
      </c>
      <c r="AU697" s="45">
        <f>IFERROR(AT697/AP685,"-")</f>
        <v>0.11976235146966854</v>
      </c>
      <c r="AV697" s="187">
        <f t="shared" si="303"/>
        <v>38839.832898172324</v>
      </c>
      <c r="AW697" s="199">
        <f t="shared" si="321"/>
        <v>1.7321695083894893E-2</v>
      </c>
      <c r="AX697" s="217"/>
      <c r="BE697" s="277"/>
      <c r="BG697" s="142"/>
      <c r="BH697" s="264"/>
    </row>
    <row r="698" spans="2:60" s="20" customFormat="1">
      <c r="B698" s="381"/>
      <c r="C698" s="383"/>
      <c r="D698" s="383"/>
      <c r="E698" s="371"/>
      <c r="F698" s="371"/>
      <c r="G698" s="228" t="s">
        <v>161</v>
      </c>
      <c r="H698" s="46">
        <v>15712871</v>
      </c>
      <c r="I698" s="45">
        <f>IFERROR(H698/E685,"-")</f>
        <v>1.037340292317804E-2</v>
      </c>
      <c r="J698" s="46">
        <v>191</v>
      </c>
      <c r="K698" s="45">
        <f>IFERROR(J698/F685,"-")</f>
        <v>8.1207482993197286E-2</v>
      </c>
      <c r="L698" s="187">
        <f t="shared" si="299"/>
        <v>82266.34031413612</v>
      </c>
      <c r="M698" s="199">
        <f t="shared" si="317"/>
        <v>8.6382343629867481E-3</v>
      </c>
      <c r="N698" s="371"/>
      <c r="O698" s="371"/>
      <c r="P698" s="228" t="s">
        <v>161</v>
      </c>
      <c r="Q698" s="46">
        <v>2794761</v>
      </c>
      <c r="R698" s="45">
        <f>IFERROR(Q698/N685,"-")</f>
        <v>1.371105928536165E-2</v>
      </c>
      <c r="S698" s="46">
        <v>25</v>
      </c>
      <c r="T698" s="45">
        <f>IFERROR(S698/O685,"-")</f>
        <v>7.8369905956112859E-2</v>
      </c>
      <c r="U698" s="187">
        <f t="shared" si="300"/>
        <v>111790.44</v>
      </c>
      <c r="V698" s="199">
        <f t="shared" si="318"/>
        <v>1.1306589480349148E-3</v>
      </c>
      <c r="W698" s="371"/>
      <c r="X698" s="371"/>
      <c r="Y698" s="228" t="s">
        <v>161</v>
      </c>
      <c r="Z698" s="46">
        <v>1171915</v>
      </c>
      <c r="AA698" s="45">
        <f>IFERROR(Z698/W685,"-")</f>
        <v>9.7166358798873691E-3</v>
      </c>
      <c r="AB698" s="46">
        <v>14</v>
      </c>
      <c r="AC698" s="45">
        <f>IFERROR(AB698/X685,"-")</f>
        <v>6.8292682926829273E-2</v>
      </c>
      <c r="AD698" s="187">
        <f t="shared" si="301"/>
        <v>83708.21428571429</v>
      </c>
      <c r="AE698" s="199">
        <f t="shared" si="319"/>
        <v>6.3316901089955225E-4</v>
      </c>
      <c r="AF698" s="371"/>
      <c r="AG698" s="371"/>
      <c r="AH698" s="228" t="s">
        <v>161</v>
      </c>
      <c r="AI698" s="46">
        <v>3533772</v>
      </c>
      <c r="AJ698" s="45">
        <f>IFERROR(AI698/AF685,"-")</f>
        <v>1.1970504318992044E-2</v>
      </c>
      <c r="AK698" s="46">
        <v>37</v>
      </c>
      <c r="AL698" s="45">
        <f>IFERROR(AK698/AG685,"-")</f>
        <v>0.11490683229813664</v>
      </c>
      <c r="AM698" s="187">
        <f t="shared" si="302"/>
        <v>95507.351351351346</v>
      </c>
      <c r="AN698" s="199">
        <f t="shared" si="320"/>
        <v>1.6733752430916739E-3</v>
      </c>
      <c r="AO698" s="371"/>
      <c r="AP698" s="401"/>
      <c r="AQ698" s="228" t="s">
        <v>161</v>
      </c>
      <c r="AR698" s="46">
        <f t="shared" si="316"/>
        <v>23213319</v>
      </c>
      <c r="AS698" s="45">
        <f>IFERROR(AR698/AO685,"-")</f>
        <v>1.0875932206686948E-2</v>
      </c>
      <c r="AT698" s="46">
        <f t="shared" si="298"/>
        <v>267</v>
      </c>
      <c r="AU698" s="45">
        <f>IFERROR(AT698/AP685,"-")</f>
        <v>8.3489681050656656E-2</v>
      </c>
      <c r="AV698" s="187">
        <f t="shared" si="303"/>
        <v>86941.269662921346</v>
      </c>
      <c r="AW698" s="199">
        <f t="shared" si="321"/>
        <v>1.207543756501289E-2</v>
      </c>
      <c r="AX698" s="217"/>
      <c r="BE698" s="277"/>
      <c r="BG698" s="142"/>
      <c r="BH698" s="264"/>
    </row>
    <row r="699" spans="2:60" s="20" customFormat="1">
      <c r="B699" s="381"/>
      <c r="C699" s="383"/>
      <c r="D699" s="383"/>
      <c r="E699" s="371"/>
      <c r="F699" s="371"/>
      <c r="G699" s="228" t="s">
        <v>162</v>
      </c>
      <c r="H699" s="46">
        <v>4073786</v>
      </c>
      <c r="I699" s="45">
        <f>IFERROR(H699/E685,"-")</f>
        <v>2.6894527168715232E-3</v>
      </c>
      <c r="J699" s="46">
        <v>125</v>
      </c>
      <c r="K699" s="45">
        <f>IFERROR(J699/F685,"-")</f>
        <v>5.3146258503401357E-2</v>
      </c>
      <c r="L699" s="187">
        <f t="shared" si="299"/>
        <v>32590.288</v>
      </c>
      <c r="M699" s="199">
        <f t="shared" si="317"/>
        <v>5.6532947401745741E-3</v>
      </c>
      <c r="N699" s="371"/>
      <c r="O699" s="371"/>
      <c r="P699" s="228" t="s">
        <v>162</v>
      </c>
      <c r="Q699" s="46">
        <v>587780</v>
      </c>
      <c r="R699" s="45">
        <f>IFERROR(Q699/N685,"-")</f>
        <v>2.8836406500412273E-3</v>
      </c>
      <c r="S699" s="46">
        <v>19</v>
      </c>
      <c r="T699" s="45">
        <f>IFERROR(S699/O685,"-")</f>
        <v>5.9561128526645767E-2</v>
      </c>
      <c r="U699" s="187">
        <f t="shared" si="300"/>
        <v>30935.78947368421</v>
      </c>
      <c r="V699" s="199">
        <f t="shared" si="318"/>
        <v>8.5930080050653521E-4</v>
      </c>
      <c r="W699" s="371"/>
      <c r="X699" s="371"/>
      <c r="Y699" s="228" t="s">
        <v>162</v>
      </c>
      <c r="Z699" s="46">
        <v>532169</v>
      </c>
      <c r="AA699" s="45">
        <f>IFERROR(Z699/W685,"-")</f>
        <v>4.4123442396110475E-3</v>
      </c>
      <c r="AB699" s="46">
        <v>19</v>
      </c>
      <c r="AC699" s="45">
        <f>IFERROR(AB699/X685,"-")</f>
        <v>9.2682926829268292E-2</v>
      </c>
      <c r="AD699" s="187">
        <f t="shared" si="301"/>
        <v>28008.894736842107</v>
      </c>
      <c r="AE699" s="199">
        <f t="shared" si="319"/>
        <v>8.5930080050653521E-4</v>
      </c>
      <c r="AF699" s="371"/>
      <c r="AG699" s="371"/>
      <c r="AH699" s="228" t="s">
        <v>162</v>
      </c>
      <c r="AI699" s="46">
        <v>946853</v>
      </c>
      <c r="AJ699" s="45">
        <f>IFERROR(AI699/AF685,"-")</f>
        <v>3.2074247930966044E-3</v>
      </c>
      <c r="AK699" s="46">
        <v>36</v>
      </c>
      <c r="AL699" s="45">
        <f>IFERROR(AK699/AG685,"-")</f>
        <v>0.11180124223602485</v>
      </c>
      <c r="AM699" s="187">
        <f t="shared" si="302"/>
        <v>26301.472222222223</v>
      </c>
      <c r="AN699" s="199">
        <f t="shared" si="320"/>
        <v>1.6281488851702772E-3</v>
      </c>
      <c r="AO699" s="371"/>
      <c r="AP699" s="401"/>
      <c r="AQ699" s="228" t="s">
        <v>162</v>
      </c>
      <c r="AR699" s="46">
        <f t="shared" si="316"/>
        <v>6140588</v>
      </c>
      <c r="AS699" s="45">
        <f>IFERROR(AR699/AO685,"-")</f>
        <v>2.8769956936013931E-3</v>
      </c>
      <c r="AT699" s="46">
        <f t="shared" si="298"/>
        <v>199</v>
      </c>
      <c r="AU699" s="45">
        <f>IFERROR(AT699/AP685,"-")</f>
        <v>6.2226391494684175E-2</v>
      </c>
      <c r="AV699" s="187">
        <f t="shared" si="303"/>
        <v>30857.226130653267</v>
      </c>
      <c r="AW699" s="199">
        <f t="shared" si="321"/>
        <v>9.0000452263579219E-3</v>
      </c>
      <c r="AX699" s="217"/>
      <c r="BE699" s="277"/>
      <c r="BG699" s="142"/>
      <c r="BH699" s="264"/>
    </row>
    <row r="700" spans="2:60" s="20" customFormat="1">
      <c r="B700" s="381"/>
      <c r="C700" s="383"/>
      <c r="D700" s="383"/>
      <c r="E700" s="371"/>
      <c r="F700" s="371"/>
      <c r="G700" s="229" t="s">
        <v>163</v>
      </c>
      <c r="H700" s="48">
        <v>2502361</v>
      </c>
      <c r="I700" s="47">
        <f>IFERROR(H700/E685,"-")</f>
        <v>1.6520213850318456E-3</v>
      </c>
      <c r="J700" s="48">
        <v>194</v>
      </c>
      <c r="K700" s="47">
        <f>IFERROR(J700/F685,"-")</f>
        <v>8.2482993197278906E-2</v>
      </c>
      <c r="L700" s="188">
        <f t="shared" si="299"/>
        <v>12898.768041237114</v>
      </c>
      <c r="M700" s="200">
        <f t="shared" si="317"/>
        <v>8.7739134367509387E-3</v>
      </c>
      <c r="N700" s="371"/>
      <c r="O700" s="371"/>
      <c r="P700" s="229" t="s">
        <v>163</v>
      </c>
      <c r="Q700" s="48">
        <v>93116</v>
      </c>
      <c r="R700" s="47">
        <f>IFERROR(Q700/N685,"-")</f>
        <v>4.5682582389540123E-4</v>
      </c>
      <c r="S700" s="48">
        <v>22</v>
      </c>
      <c r="T700" s="47">
        <f>IFERROR(S700/O685,"-")</f>
        <v>6.8965517241379309E-2</v>
      </c>
      <c r="U700" s="188">
        <f t="shared" si="300"/>
        <v>4232.545454545455</v>
      </c>
      <c r="V700" s="200">
        <f t="shared" si="318"/>
        <v>9.9497987427072505E-4</v>
      </c>
      <c r="W700" s="371"/>
      <c r="X700" s="371"/>
      <c r="Y700" s="229" t="s">
        <v>163</v>
      </c>
      <c r="Z700" s="48">
        <v>90639</v>
      </c>
      <c r="AA700" s="47">
        <f>IFERROR(Z700/W685,"-")</f>
        <v>7.5151027123734329E-4</v>
      </c>
      <c r="AB700" s="48">
        <v>19</v>
      </c>
      <c r="AC700" s="47">
        <f>IFERROR(AB700/X685,"-")</f>
        <v>9.2682926829268292E-2</v>
      </c>
      <c r="AD700" s="188">
        <f t="shared" si="301"/>
        <v>4770.4736842105267</v>
      </c>
      <c r="AE700" s="200">
        <f t="shared" si="319"/>
        <v>8.5930080050653521E-4</v>
      </c>
      <c r="AF700" s="371"/>
      <c r="AG700" s="371"/>
      <c r="AH700" s="229" t="s">
        <v>163</v>
      </c>
      <c r="AI700" s="48">
        <v>1063850</v>
      </c>
      <c r="AJ700" s="47">
        <f>IFERROR(AI700/AF685,"-")</f>
        <v>3.6037472196167966E-3</v>
      </c>
      <c r="AK700" s="48">
        <v>29</v>
      </c>
      <c r="AL700" s="47">
        <f>IFERROR(AK700/AG685,"-")</f>
        <v>9.0062111801242239E-2</v>
      </c>
      <c r="AM700" s="188">
        <f t="shared" si="302"/>
        <v>36684.482758620688</v>
      </c>
      <c r="AN700" s="200">
        <f t="shared" si="320"/>
        <v>1.311564379720501E-3</v>
      </c>
      <c r="AO700" s="371"/>
      <c r="AP700" s="401"/>
      <c r="AQ700" s="229" t="s">
        <v>163</v>
      </c>
      <c r="AR700" s="48">
        <f t="shared" si="316"/>
        <v>3749966</v>
      </c>
      <c r="AS700" s="47">
        <f>IFERROR(AR700/AO685,"-")</f>
        <v>1.7569385917361078E-3</v>
      </c>
      <c r="AT700" s="48">
        <f t="shared" si="298"/>
        <v>264</v>
      </c>
      <c r="AU700" s="47">
        <f>IFERROR(AT700/AP685,"-")</f>
        <v>8.2551594746716694E-2</v>
      </c>
      <c r="AV700" s="188">
        <f t="shared" si="303"/>
        <v>14204.416666666666</v>
      </c>
      <c r="AW700" s="200">
        <f t="shared" si="321"/>
        <v>1.19397584912487E-2</v>
      </c>
      <c r="AX700" s="217"/>
      <c r="BE700" s="277"/>
      <c r="BG700" s="142"/>
      <c r="BH700" s="264"/>
    </row>
    <row r="701" spans="2:60" s="20" customFormat="1">
      <c r="B701" s="381"/>
      <c r="C701" s="384"/>
      <c r="D701" s="384"/>
      <c r="E701" s="372"/>
      <c r="F701" s="372"/>
      <c r="G701" s="230" t="s">
        <v>86</v>
      </c>
      <c r="H701" s="49">
        <f>SUM(H685:H700)</f>
        <v>281338762</v>
      </c>
      <c r="I701" s="47">
        <f>IFERROR(H701/E685,"-")</f>
        <v>0.18573565175543608</v>
      </c>
      <c r="J701" s="48">
        <v>1866</v>
      </c>
      <c r="K701" s="47">
        <f>IFERROR(J701/F685,"-")</f>
        <v>0.79336734693877553</v>
      </c>
      <c r="L701" s="188">
        <f t="shared" si="299"/>
        <v>150771.04072883172</v>
      </c>
      <c r="M701" s="201">
        <f t="shared" si="317"/>
        <v>8.4392383881326041E-2</v>
      </c>
      <c r="N701" s="372"/>
      <c r="O701" s="372"/>
      <c r="P701" s="230" t="s">
        <v>86</v>
      </c>
      <c r="Q701" s="49">
        <f>SUM(Q685:Q700)</f>
        <v>40446381</v>
      </c>
      <c r="R701" s="47">
        <f>IFERROR(Q701/N685,"-")</f>
        <v>0.19842939262760753</v>
      </c>
      <c r="S701" s="48">
        <v>258</v>
      </c>
      <c r="T701" s="47">
        <f>IFERROR(S701/O685,"-")</f>
        <v>0.80877742946708464</v>
      </c>
      <c r="U701" s="188">
        <f t="shared" si="300"/>
        <v>156768.91860465117</v>
      </c>
      <c r="V701" s="201">
        <f t="shared" si="318"/>
        <v>1.166840034372032E-2</v>
      </c>
      <c r="W701" s="372"/>
      <c r="X701" s="372"/>
      <c r="Y701" s="230" t="s">
        <v>86</v>
      </c>
      <c r="Z701" s="49">
        <f>SUM(Z685:Z700)</f>
        <v>24563494</v>
      </c>
      <c r="AA701" s="47">
        <f>IFERROR(Z701/W685,"-")</f>
        <v>0.20366197816035983</v>
      </c>
      <c r="AB701" s="48">
        <v>174</v>
      </c>
      <c r="AC701" s="47">
        <f>IFERROR(AB701/X685,"-")</f>
        <v>0.84878048780487803</v>
      </c>
      <c r="AD701" s="188">
        <f t="shared" si="301"/>
        <v>141169.50574712644</v>
      </c>
      <c r="AE701" s="201">
        <f t="shared" si="319"/>
        <v>7.8693862783230061E-3</v>
      </c>
      <c r="AF701" s="372"/>
      <c r="AG701" s="372"/>
      <c r="AH701" s="230" t="s">
        <v>86</v>
      </c>
      <c r="AI701" s="49">
        <f>SUM(AI685:AI700)</f>
        <v>66566328</v>
      </c>
      <c r="AJ701" s="47">
        <f>IFERROR(AI701/AF685,"-")</f>
        <v>0.22549064196089647</v>
      </c>
      <c r="AK701" s="48">
        <v>288</v>
      </c>
      <c r="AL701" s="47">
        <f>IFERROR(AK701/AG685,"-")</f>
        <v>0.89440993788819878</v>
      </c>
      <c r="AM701" s="188">
        <f t="shared" si="302"/>
        <v>231133.08333333334</v>
      </c>
      <c r="AN701" s="201">
        <f t="shared" si="320"/>
        <v>1.3025191081362218E-2</v>
      </c>
      <c r="AO701" s="372"/>
      <c r="AP701" s="402"/>
      <c r="AQ701" s="230" t="s">
        <v>86</v>
      </c>
      <c r="AR701" s="49">
        <f>SUM(AR685:AR700)</f>
        <v>412914965</v>
      </c>
      <c r="AS701" s="47">
        <f>IFERROR(AR701/AO685,"-")</f>
        <v>0.19345941726241364</v>
      </c>
      <c r="AT701" s="48">
        <f t="shared" si="298"/>
        <v>2586</v>
      </c>
      <c r="AU701" s="47">
        <f>IFERROR(AT701/AP685,"-")</f>
        <v>0.8086303939962477</v>
      </c>
      <c r="AV701" s="188">
        <f t="shared" si="303"/>
        <v>159673.22699149264</v>
      </c>
      <c r="AW701" s="201">
        <f t="shared" si="321"/>
        <v>0.11695536158473158</v>
      </c>
      <c r="AX701" s="217"/>
      <c r="BE701" s="277"/>
      <c r="BG701" s="142"/>
      <c r="BH701" s="264"/>
    </row>
    <row r="702" spans="2:60" s="20" customFormat="1">
      <c r="B702" s="381">
        <v>42</v>
      </c>
      <c r="C702" s="382" t="s">
        <v>14</v>
      </c>
      <c r="D702" s="385">
        <f>BA46</f>
        <v>56244</v>
      </c>
      <c r="E702" s="380">
        <v>1640307000</v>
      </c>
      <c r="F702" s="380">
        <v>2865</v>
      </c>
      <c r="G702" s="226" t="s">
        <v>149</v>
      </c>
      <c r="H702" s="44">
        <v>32217962</v>
      </c>
      <c r="I702" s="43">
        <f>IFERROR(H702/E702,"-")</f>
        <v>1.9641422002100825E-2</v>
      </c>
      <c r="J702" s="44">
        <v>527</v>
      </c>
      <c r="K702" s="43">
        <f>IFERROR(J702/F702,"-")</f>
        <v>0.18394415357766142</v>
      </c>
      <c r="L702" s="186">
        <f t="shared" si="299"/>
        <v>61134.652751423149</v>
      </c>
      <c r="M702" s="198">
        <f>IFERROR(J702/$BA$46,0)</f>
        <v>9.3698883436455441E-3</v>
      </c>
      <c r="N702" s="380">
        <v>250024320</v>
      </c>
      <c r="O702" s="380">
        <v>422</v>
      </c>
      <c r="P702" s="226" t="s">
        <v>149</v>
      </c>
      <c r="Q702" s="44">
        <v>4442490</v>
      </c>
      <c r="R702" s="43">
        <f>IFERROR(Q702/N702,"-")</f>
        <v>1.7768231506439053E-2</v>
      </c>
      <c r="S702" s="44">
        <v>99</v>
      </c>
      <c r="T702" s="43">
        <f>IFERROR(S702/O702,"-")</f>
        <v>0.23459715639810427</v>
      </c>
      <c r="U702" s="186">
        <f t="shared" si="300"/>
        <v>44873.63636363636</v>
      </c>
      <c r="V702" s="198">
        <f>IFERROR(S702/$BA$46,0)</f>
        <v>1.7601877533603583E-3</v>
      </c>
      <c r="W702" s="380">
        <v>153724160</v>
      </c>
      <c r="X702" s="380">
        <v>232</v>
      </c>
      <c r="Y702" s="226" t="s">
        <v>149</v>
      </c>
      <c r="Z702" s="44">
        <v>3921370</v>
      </c>
      <c r="AA702" s="43">
        <f>IFERROR(Z702/W702,"-")</f>
        <v>2.5509132721883144E-2</v>
      </c>
      <c r="AB702" s="44">
        <v>59</v>
      </c>
      <c r="AC702" s="43">
        <f>IFERROR(AB702/X702,"-")</f>
        <v>0.25431034482758619</v>
      </c>
      <c r="AD702" s="186">
        <f t="shared" si="301"/>
        <v>66463.898305084746</v>
      </c>
      <c r="AE702" s="198">
        <f>IFERROR(AB702/$BA$46,0)</f>
        <v>1.0490007823056682E-3</v>
      </c>
      <c r="AF702" s="380">
        <v>373954240</v>
      </c>
      <c r="AG702" s="380">
        <v>389</v>
      </c>
      <c r="AH702" s="226" t="s">
        <v>149</v>
      </c>
      <c r="AI702" s="44">
        <v>9171711</v>
      </c>
      <c r="AJ702" s="43">
        <f>IFERROR(AI702/AF702,"-")</f>
        <v>2.4526292307850285E-2</v>
      </c>
      <c r="AK702" s="44">
        <v>116</v>
      </c>
      <c r="AL702" s="43">
        <f>IFERROR(AK702/AG702,"-")</f>
        <v>0.29820051413881749</v>
      </c>
      <c r="AM702" s="186">
        <f t="shared" si="302"/>
        <v>79066.474137931029</v>
      </c>
      <c r="AN702" s="198">
        <f>IFERROR(AK702/$BA$46,0)</f>
        <v>2.0624422160586018E-3</v>
      </c>
      <c r="AO702" s="380">
        <f>SUM(E702,N702,W702,AF702)</f>
        <v>2418009720</v>
      </c>
      <c r="AP702" s="400">
        <f>SUM(F702,O702,X702,AG702)</f>
        <v>3908</v>
      </c>
      <c r="AQ702" s="226" t="s">
        <v>149</v>
      </c>
      <c r="AR702" s="44">
        <f t="shared" ref="AR702:AR717" si="322">SUM(H702,Q702,Z702,AI702)</f>
        <v>49753533</v>
      </c>
      <c r="AS702" s="43">
        <f>IFERROR(AR702/AO702,"-")</f>
        <v>2.0576233663775347E-2</v>
      </c>
      <c r="AT702" s="44">
        <f t="shared" si="298"/>
        <v>801</v>
      </c>
      <c r="AU702" s="43">
        <f>IFERROR(AT702/AP702,"-")</f>
        <v>0.20496417604913</v>
      </c>
      <c r="AV702" s="186">
        <f t="shared" si="303"/>
        <v>62114.2734082397</v>
      </c>
      <c r="AW702" s="198">
        <f>IFERROR(AT702/$BA$46,0)</f>
        <v>1.4241519095370173E-2</v>
      </c>
      <c r="AX702" s="217"/>
      <c r="BE702" s="277"/>
      <c r="BG702" s="142"/>
      <c r="BH702" s="264"/>
    </row>
    <row r="703" spans="2:60" s="20" customFormat="1">
      <c r="B703" s="381"/>
      <c r="C703" s="383"/>
      <c r="D703" s="383"/>
      <c r="E703" s="371"/>
      <c r="F703" s="371"/>
      <c r="G703" s="227" t="s">
        <v>150</v>
      </c>
      <c r="H703" s="46">
        <v>37549385</v>
      </c>
      <c r="I703" s="45">
        <f>IFERROR(H703/E702,"-")</f>
        <v>2.2891681252350932E-2</v>
      </c>
      <c r="J703" s="46">
        <v>652</v>
      </c>
      <c r="K703" s="45">
        <f>IFERROR(J703/F702,"-")</f>
        <v>0.2275741710296684</v>
      </c>
      <c r="L703" s="187">
        <f t="shared" si="299"/>
        <v>57591.081288343557</v>
      </c>
      <c r="M703" s="199">
        <f t="shared" ref="M703:M718" si="323">IFERROR(J703/$BA$46,0)</f>
        <v>1.1592347628191451E-2</v>
      </c>
      <c r="N703" s="371"/>
      <c r="O703" s="371"/>
      <c r="P703" s="227" t="s">
        <v>150</v>
      </c>
      <c r="Q703" s="46">
        <v>3298442</v>
      </c>
      <c r="R703" s="45">
        <f>IFERROR(Q703/N702,"-")</f>
        <v>1.3192484635094698E-2</v>
      </c>
      <c r="S703" s="46">
        <v>111</v>
      </c>
      <c r="T703" s="45">
        <f>IFERROR(S703/O702,"-")</f>
        <v>0.26303317535545023</v>
      </c>
      <c r="U703" s="187">
        <f t="shared" si="300"/>
        <v>29715.693693693695</v>
      </c>
      <c r="V703" s="199">
        <f t="shared" ref="V703:V718" si="324">IFERROR(S703/$BA$46,0)</f>
        <v>1.9735438446767655E-3</v>
      </c>
      <c r="W703" s="371"/>
      <c r="X703" s="371"/>
      <c r="Y703" s="227" t="s">
        <v>150</v>
      </c>
      <c r="Z703" s="46">
        <v>1990486</v>
      </c>
      <c r="AA703" s="45">
        <f>IFERROR(Z703/W702,"-")</f>
        <v>1.2948426584344322E-2</v>
      </c>
      <c r="AB703" s="46">
        <v>60</v>
      </c>
      <c r="AC703" s="45">
        <f>IFERROR(AB703/X702,"-")</f>
        <v>0.25862068965517243</v>
      </c>
      <c r="AD703" s="187">
        <f t="shared" si="301"/>
        <v>33174.76666666667</v>
      </c>
      <c r="AE703" s="199">
        <f t="shared" ref="AE703:AE718" si="325">IFERROR(AB703/$BA$46,0)</f>
        <v>1.0667804565820354E-3</v>
      </c>
      <c r="AF703" s="371"/>
      <c r="AG703" s="371"/>
      <c r="AH703" s="227" t="s">
        <v>150</v>
      </c>
      <c r="AI703" s="46">
        <v>11628210</v>
      </c>
      <c r="AJ703" s="45">
        <f>IFERROR(AI703/AF702,"-")</f>
        <v>3.1095275186611069E-2</v>
      </c>
      <c r="AK703" s="46">
        <v>128</v>
      </c>
      <c r="AL703" s="45">
        <f>IFERROR(AK703/AG702,"-")</f>
        <v>0.32904884318766064</v>
      </c>
      <c r="AM703" s="187">
        <f t="shared" si="302"/>
        <v>90845.390625</v>
      </c>
      <c r="AN703" s="199">
        <f t="shared" ref="AN703:AN718" si="326">IFERROR(AK703/$BA$46,0)</f>
        <v>2.275798307375009E-3</v>
      </c>
      <c r="AO703" s="371"/>
      <c r="AP703" s="401"/>
      <c r="AQ703" s="227" t="s">
        <v>150</v>
      </c>
      <c r="AR703" s="46">
        <f t="shared" si="322"/>
        <v>54466523</v>
      </c>
      <c r="AS703" s="45">
        <f>IFERROR(AR703/AO702,"-")</f>
        <v>2.2525353206603323E-2</v>
      </c>
      <c r="AT703" s="46">
        <f t="shared" si="298"/>
        <v>951</v>
      </c>
      <c r="AU703" s="45">
        <f>IFERROR(AT703/AP702,"-")</f>
        <v>0.24334698055271239</v>
      </c>
      <c r="AV703" s="187">
        <f t="shared" si="303"/>
        <v>57272.894847528914</v>
      </c>
      <c r="AW703" s="199">
        <f t="shared" ref="AW703:AW718" si="327">IFERROR(AT703/$BA$46,0)</f>
        <v>1.6908470236825263E-2</v>
      </c>
      <c r="AX703" s="217"/>
      <c r="BE703" s="277"/>
      <c r="BG703" s="142"/>
      <c r="BH703" s="264"/>
    </row>
    <row r="704" spans="2:60" s="20" customFormat="1">
      <c r="B704" s="381"/>
      <c r="C704" s="383"/>
      <c r="D704" s="383"/>
      <c r="E704" s="371"/>
      <c r="F704" s="371"/>
      <c r="G704" s="228" t="s">
        <v>151</v>
      </c>
      <c r="H704" s="46">
        <v>26492961</v>
      </c>
      <c r="I704" s="45">
        <f>IFERROR(H704/E702,"-")</f>
        <v>1.6151221082394942E-2</v>
      </c>
      <c r="J704" s="46">
        <v>702</v>
      </c>
      <c r="K704" s="45">
        <f>IFERROR(J704/F702,"-")</f>
        <v>0.24502617801047119</v>
      </c>
      <c r="L704" s="187">
        <f t="shared" si="299"/>
        <v>37739.260683760687</v>
      </c>
      <c r="M704" s="199">
        <f t="shared" si="323"/>
        <v>1.2481331342009815E-2</v>
      </c>
      <c r="N704" s="371"/>
      <c r="O704" s="371"/>
      <c r="P704" s="228" t="s">
        <v>151</v>
      </c>
      <c r="Q704" s="46">
        <v>4131175</v>
      </c>
      <c r="R704" s="45">
        <f>IFERROR(Q704/N702,"-")</f>
        <v>1.6523092633548609E-2</v>
      </c>
      <c r="S704" s="46">
        <v>132</v>
      </c>
      <c r="T704" s="45">
        <f>IFERROR(S704/O702,"-")</f>
        <v>0.3127962085308057</v>
      </c>
      <c r="U704" s="187">
        <f t="shared" si="300"/>
        <v>31296.780303030304</v>
      </c>
      <c r="V704" s="199">
        <f t="shared" si="324"/>
        <v>2.3469170044804781E-3</v>
      </c>
      <c r="W704" s="371"/>
      <c r="X704" s="371"/>
      <c r="Y704" s="228" t="s">
        <v>151</v>
      </c>
      <c r="Z704" s="46">
        <v>1449749</v>
      </c>
      <c r="AA704" s="45">
        <f>IFERROR(Z704/W702,"-")</f>
        <v>9.4308467842660511E-3</v>
      </c>
      <c r="AB704" s="46">
        <v>57</v>
      </c>
      <c r="AC704" s="45">
        <f>IFERROR(AB704/X702,"-")</f>
        <v>0.24568965517241378</v>
      </c>
      <c r="AD704" s="187">
        <f t="shared" si="301"/>
        <v>25434.192982456141</v>
      </c>
      <c r="AE704" s="199">
        <f t="shared" si="325"/>
        <v>1.0134414337529337E-3</v>
      </c>
      <c r="AF704" s="371"/>
      <c r="AG704" s="371"/>
      <c r="AH704" s="228" t="s">
        <v>151</v>
      </c>
      <c r="AI704" s="46">
        <v>5892330</v>
      </c>
      <c r="AJ704" s="45">
        <f>IFERROR(AI704/AF702,"-")</f>
        <v>1.5756820941514128E-2</v>
      </c>
      <c r="AK704" s="46">
        <v>107</v>
      </c>
      <c r="AL704" s="45">
        <f>IFERROR(AK704/AG702,"-")</f>
        <v>0.27506426735218509</v>
      </c>
      <c r="AM704" s="187">
        <f t="shared" si="302"/>
        <v>55068.504672897194</v>
      </c>
      <c r="AN704" s="199">
        <f t="shared" si="326"/>
        <v>1.9024251475712965E-3</v>
      </c>
      <c r="AO704" s="371"/>
      <c r="AP704" s="401"/>
      <c r="AQ704" s="228" t="s">
        <v>151</v>
      </c>
      <c r="AR704" s="46">
        <f t="shared" si="322"/>
        <v>37966215</v>
      </c>
      <c r="AS704" s="45">
        <f>IFERROR(AR704/AO702,"-")</f>
        <v>1.5701431919802208E-2</v>
      </c>
      <c r="AT704" s="46">
        <f t="shared" si="298"/>
        <v>998</v>
      </c>
      <c r="AU704" s="45">
        <f>IFERROR(AT704/AP702,"-")</f>
        <v>0.25537359263050152</v>
      </c>
      <c r="AV704" s="187">
        <f t="shared" si="303"/>
        <v>38042.299599198399</v>
      </c>
      <c r="AW704" s="199">
        <f t="shared" si="327"/>
        <v>1.7744114927814521E-2</v>
      </c>
      <c r="AX704" s="217"/>
      <c r="BE704" s="277"/>
      <c r="BG704" s="142"/>
      <c r="BH704" s="264"/>
    </row>
    <row r="705" spans="2:60" s="20" customFormat="1">
      <c r="B705" s="381"/>
      <c r="C705" s="383"/>
      <c r="D705" s="383"/>
      <c r="E705" s="371"/>
      <c r="F705" s="371"/>
      <c r="G705" s="228" t="s">
        <v>152</v>
      </c>
      <c r="H705" s="46">
        <v>4739659</v>
      </c>
      <c r="I705" s="45">
        <f>IFERROR(H705/E702,"-")</f>
        <v>2.8894950762265842E-3</v>
      </c>
      <c r="J705" s="46">
        <v>110</v>
      </c>
      <c r="K705" s="45">
        <f>IFERROR(J705/F702,"-")</f>
        <v>3.8394415357766144E-2</v>
      </c>
      <c r="L705" s="187">
        <f t="shared" si="299"/>
        <v>43087.80909090909</v>
      </c>
      <c r="M705" s="199">
        <f t="shared" si="323"/>
        <v>1.9557641704003982E-3</v>
      </c>
      <c r="N705" s="371"/>
      <c r="O705" s="371"/>
      <c r="P705" s="228" t="s">
        <v>152</v>
      </c>
      <c r="Q705" s="46">
        <v>279026</v>
      </c>
      <c r="R705" s="45">
        <f>IFERROR(Q705/N702,"-")</f>
        <v>1.1159954359639894E-3</v>
      </c>
      <c r="S705" s="46">
        <v>27</v>
      </c>
      <c r="T705" s="45">
        <f>IFERROR(S705/O702,"-")</f>
        <v>6.398104265402843E-2</v>
      </c>
      <c r="U705" s="187">
        <f t="shared" si="300"/>
        <v>10334.296296296296</v>
      </c>
      <c r="V705" s="199">
        <f t="shared" si="324"/>
        <v>4.8005120546191593E-4</v>
      </c>
      <c r="W705" s="371"/>
      <c r="X705" s="371"/>
      <c r="Y705" s="228" t="s">
        <v>152</v>
      </c>
      <c r="Z705" s="46">
        <v>79586</v>
      </c>
      <c r="AA705" s="45">
        <f>IFERROR(Z705/W702,"-")</f>
        <v>5.1771953087920597E-4</v>
      </c>
      <c r="AB705" s="46">
        <v>6</v>
      </c>
      <c r="AC705" s="45">
        <f>IFERROR(AB705/X702,"-")</f>
        <v>2.5862068965517241E-2</v>
      </c>
      <c r="AD705" s="187">
        <f t="shared" si="301"/>
        <v>13264.333333333334</v>
      </c>
      <c r="AE705" s="199">
        <f t="shared" si="325"/>
        <v>1.0667804565820355E-4</v>
      </c>
      <c r="AF705" s="371"/>
      <c r="AG705" s="371"/>
      <c r="AH705" s="228" t="s">
        <v>152</v>
      </c>
      <c r="AI705" s="46">
        <v>123793</v>
      </c>
      <c r="AJ705" s="45">
        <f>IFERROR(AI705/AF702,"-")</f>
        <v>3.3103782965530757E-4</v>
      </c>
      <c r="AK705" s="46">
        <v>17</v>
      </c>
      <c r="AL705" s="45">
        <f>IFERROR(AK705/AG702,"-")</f>
        <v>4.3701799485861184E-2</v>
      </c>
      <c r="AM705" s="187">
        <f t="shared" si="302"/>
        <v>7281.9411764705883</v>
      </c>
      <c r="AN705" s="199">
        <f t="shared" si="326"/>
        <v>3.0225446269824339E-4</v>
      </c>
      <c r="AO705" s="371"/>
      <c r="AP705" s="401"/>
      <c r="AQ705" s="228" t="s">
        <v>152</v>
      </c>
      <c r="AR705" s="46">
        <f t="shared" si="322"/>
        <v>5222064</v>
      </c>
      <c r="AS705" s="45">
        <f>IFERROR(AR705/AO702,"-")</f>
        <v>2.1596538495304313E-3</v>
      </c>
      <c r="AT705" s="46">
        <f t="shared" si="298"/>
        <v>160</v>
      </c>
      <c r="AU705" s="45">
        <f>IFERROR(AT705/AP702,"-")</f>
        <v>4.0941658137154557E-2</v>
      </c>
      <c r="AV705" s="187">
        <f t="shared" si="303"/>
        <v>32637.9</v>
      </c>
      <c r="AW705" s="199">
        <f t="shared" si="327"/>
        <v>2.844747884218761E-3</v>
      </c>
      <c r="AX705" s="217"/>
      <c r="BE705" s="277"/>
      <c r="BG705" s="142"/>
      <c r="BH705" s="264"/>
    </row>
    <row r="706" spans="2:60" s="20" customFormat="1">
      <c r="B706" s="381"/>
      <c r="C706" s="383"/>
      <c r="D706" s="383"/>
      <c r="E706" s="371"/>
      <c r="F706" s="371"/>
      <c r="G706" s="228" t="s">
        <v>153</v>
      </c>
      <c r="H706" s="46">
        <v>60248086</v>
      </c>
      <c r="I706" s="45">
        <f>IFERROR(H706/E702,"-")</f>
        <v>3.6729762172568917E-2</v>
      </c>
      <c r="J706" s="46">
        <v>874</v>
      </c>
      <c r="K706" s="45">
        <f>IFERROR(J706/F702,"-")</f>
        <v>0.30506108202443283</v>
      </c>
      <c r="L706" s="187">
        <f t="shared" si="299"/>
        <v>68933.736842105267</v>
      </c>
      <c r="M706" s="199">
        <f t="shared" si="323"/>
        <v>1.5539435317544982E-2</v>
      </c>
      <c r="N706" s="371"/>
      <c r="O706" s="371"/>
      <c r="P706" s="228" t="s">
        <v>153</v>
      </c>
      <c r="Q706" s="46">
        <v>9773505</v>
      </c>
      <c r="R706" s="45">
        <f>IFERROR(Q706/N702,"-")</f>
        <v>3.9090217303660697E-2</v>
      </c>
      <c r="S706" s="46">
        <v>171</v>
      </c>
      <c r="T706" s="45">
        <f>IFERROR(S706/O702,"-")</f>
        <v>0.40521327014218012</v>
      </c>
      <c r="U706" s="187">
        <f t="shared" si="300"/>
        <v>57155</v>
      </c>
      <c r="V706" s="199">
        <f t="shared" si="324"/>
        <v>3.040324301258801E-3</v>
      </c>
      <c r="W706" s="371"/>
      <c r="X706" s="371"/>
      <c r="Y706" s="228" t="s">
        <v>153</v>
      </c>
      <c r="Z706" s="46">
        <v>6298521</v>
      </c>
      <c r="AA706" s="45">
        <f>IFERROR(Z706/W702,"-")</f>
        <v>4.097287635203211E-2</v>
      </c>
      <c r="AB706" s="46">
        <v>92</v>
      </c>
      <c r="AC706" s="45">
        <f>IFERROR(AB706/X702,"-")</f>
        <v>0.39655172413793105</v>
      </c>
      <c r="AD706" s="187">
        <f t="shared" si="301"/>
        <v>68462.184782608689</v>
      </c>
      <c r="AE706" s="199">
        <f t="shared" si="325"/>
        <v>1.6357300334257877E-3</v>
      </c>
      <c r="AF706" s="371"/>
      <c r="AG706" s="371"/>
      <c r="AH706" s="228" t="s">
        <v>153</v>
      </c>
      <c r="AI706" s="46">
        <v>11329553</v>
      </c>
      <c r="AJ706" s="45">
        <f>IFERROR(AI706/AF702,"-")</f>
        <v>3.0296629341600725E-2</v>
      </c>
      <c r="AK706" s="46">
        <v>156</v>
      </c>
      <c r="AL706" s="45">
        <f>IFERROR(AK706/AG702,"-")</f>
        <v>0.40102827763496146</v>
      </c>
      <c r="AM706" s="187">
        <f t="shared" si="302"/>
        <v>72625.33974358975</v>
      </c>
      <c r="AN706" s="199">
        <f t="shared" si="326"/>
        <v>2.773629187113292E-3</v>
      </c>
      <c r="AO706" s="371"/>
      <c r="AP706" s="401"/>
      <c r="AQ706" s="228" t="s">
        <v>153</v>
      </c>
      <c r="AR706" s="46">
        <f t="shared" si="322"/>
        <v>87649665</v>
      </c>
      <c r="AS706" s="45">
        <f>IFERROR(AR706/AO702,"-")</f>
        <v>3.6248681829120194E-2</v>
      </c>
      <c r="AT706" s="46">
        <f t="shared" si="298"/>
        <v>1293</v>
      </c>
      <c r="AU706" s="45">
        <f>IFERROR(AT706/AP702,"-")</f>
        <v>0.33085977482088025</v>
      </c>
      <c r="AV706" s="187">
        <f t="shared" si="303"/>
        <v>67787.830626450115</v>
      </c>
      <c r="AW706" s="199">
        <f t="shared" si="327"/>
        <v>2.2989118839342862E-2</v>
      </c>
      <c r="AX706" s="217"/>
      <c r="BE706" s="277"/>
      <c r="BG706" s="142"/>
      <c r="BH706" s="264"/>
    </row>
    <row r="707" spans="2:60" s="20" customFormat="1">
      <c r="B707" s="381"/>
      <c r="C707" s="383"/>
      <c r="D707" s="383"/>
      <c r="E707" s="371"/>
      <c r="F707" s="371"/>
      <c r="G707" s="228" t="s">
        <v>154</v>
      </c>
      <c r="H707" s="46">
        <v>57210129</v>
      </c>
      <c r="I707" s="45">
        <f>IFERROR(H707/E702,"-")</f>
        <v>3.4877696065431653E-2</v>
      </c>
      <c r="J707" s="46">
        <v>827</v>
      </c>
      <c r="K707" s="45">
        <f>IFERROR(J707/F702,"-")</f>
        <v>0.28865619546247817</v>
      </c>
      <c r="L707" s="187">
        <f t="shared" si="299"/>
        <v>69177.906892382103</v>
      </c>
      <c r="M707" s="199">
        <f t="shared" si="323"/>
        <v>1.4703790626555722E-2</v>
      </c>
      <c r="N707" s="371"/>
      <c r="O707" s="371"/>
      <c r="P707" s="228" t="s">
        <v>154</v>
      </c>
      <c r="Q707" s="46">
        <v>9474948</v>
      </c>
      <c r="R707" s="45">
        <f>IFERROR(Q707/N702,"-")</f>
        <v>3.7896105466860182E-2</v>
      </c>
      <c r="S707" s="46">
        <v>153</v>
      </c>
      <c r="T707" s="45">
        <f>IFERROR(S707/O702,"-")</f>
        <v>0.36255924170616116</v>
      </c>
      <c r="U707" s="187">
        <f t="shared" si="300"/>
        <v>61927.76470588235</v>
      </c>
      <c r="V707" s="199">
        <f t="shared" si="324"/>
        <v>2.7202901642841902E-3</v>
      </c>
      <c r="W707" s="371"/>
      <c r="X707" s="371"/>
      <c r="Y707" s="228" t="s">
        <v>154</v>
      </c>
      <c r="Z707" s="46">
        <v>5874157</v>
      </c>
      <c r="AA707" s="45">
        <f>IFERROR(Z707/W702,"-")</f>
        <v>3.8212321342331615E-2</v>
      </c>
      <c r="AB707" s="46">
        <v>83</v>
      </c>
      <c r="AC707" s="45">
        <f>IFERROR(AB707/X702,"-")</f>
        <v>0.35775862068965519</v>
      </c>
      <c r="AD707" s="187">
        <f t="shared" si="301"/>
        <v>70772.975903614453</v>
      </c>
      <c r="AE707" s="199">
        <f t="shared" si="325"/>
        <v>1.4757129649384823E-3</v>
      </c>
      <c r="AF707" s="371"/>
      <c r="AG707" s="371"/>
      <c r="AH707" s="228" t="s">
        <v>154</v>
      </c>
      <c r="AI707" s="46">
        <v>9713551</v>
      </c>
      <c r="AJ707" s="45">
        <f>IFERROR(AI707/AF702,"-")</f>
        <v>2.5975239644294445E-2</v>
      </c>
      <c r="AK707" s="46">
        <v>125</v>
      </c>
      <c r="AL707" s="45">
        <f>IFERROR(AK707/AG702,"-")</f>
        <v>0.32133676092544988</v>
      </c>
      <c r="AM707" s="187">
        <f t="shared" si="302"/>
        <v>77708.407999999996</v>
      </c>
      <c r="AN707" s="199">
        <f t="shared" si="326"/>
        <v>2.2224592845459072E-3</v>
      </c>
      <c r="AO707" s="371"/>
      <c r="AP707" s="401"/>
      <c r="AQ707" s="228" t="s">
        <v>154</v>
      </c>
      <c r="AR707" s="46">
        <f t="shared" si="322"/>
        <v>82272785</v>
      </c>
      <c r="AS707" s="45">
        <f>IFERROR(AR707/AO702,"-")</f>
        <v>3.4025001768810091E-2</v>
      </c>
      <c r="AT707" s="46">
        <f t="shared" si="298"/>
        <v>1188</v>
      </c>
      <c r="AU707" s="45">
        <f>IFERROR(AT707/AP702,"-")</f>
        <v>0.30399181166837258</v>
      </c>
      <c r="AV707" s="187">
        <f t="shared" si="303"/>
        <v>69253.186026936033</v>
      </c>
      <c r="AW707" s="199">
        <f t="shared" si="327"/>
        <v>2.11222530403243E-2</v>
      </c>
      <c r="AX707" s="217"/>
      <c r="BE707" s="277"/>
      <c r="BG707" s="142"/>
      <c r="BH707" s="264"/>
    </row>
    <row r="708" spans="2:60" s="20" customFormat="1">
      <c r="B708" s="381"/>
      <c r="C708" s="383"/>
      <c r="D708" s="383"/>
      <c r="E708" s="371"/>
      <c r="F708" s="371"/>
      <c r="G708" s="228" t="s">
        <v>155</v>
      </c>
      <c r="H708" s="46">
        <v>32080096</v>
      </c>
      <c r="I708" s="45">
        <f>IFERROR(H708/E702,"-")</f>
        <v>1.9557373101498684E-2</v>
      </c>
      <c r="J708" s="46">
        <v>233</v>
      </c>
      <c r="K708" s="45">
        <f>IFERROR(J708/F702,"-")</f>
        <v>8.1326352530541018E-2</v>
      </c>
      <c r="L708" s="187">
        <f t="shared" si="299"/>
        <v>137682.81545064377</v>
      </c>
      <c r="M708" s="199">
        <f t="shared" si="323"/>
        <v>4.1426641063935709E-3</v>
      </c>
      <c r="N708" s="371"/>
      <c r="O708" s="371"/>
      <c r="P708" s="228" t="s">
        <v>155</v>
      </c>
      <c r="Q708" s="46">
        <v>2123949</v>
      </c>
      <c r="R708" s="45">
        <f>IFERROR(Q708/N702,"-")</f>
        <v>8.4949696093564019E-3</v>
      </c>
      <c r="S708" s="46">
        <v>38</v>
      </c>
      <c r="T708" s="45">
        <f>IFERROR(S708/O702,"-")</f>
        <v>9.004739336492891E-2</v>
      </c>
      <c r="U708" s="187">
        <f t="shared" si="300"/>
        <v>55893.394736842107</v>
      </c>
      <c r="V708" s="199">
        <f t="shared" si="324"/>
        <v>6.7562762250195573E-4</v>
      </c>
      <c r="W708" s="371"/>
      <c r="X708" s="371"/>
      <c r="Y708" s="228" t="s">
        <v>155</v>
      </c>
      <c r="Z708" s="46">
        <v>1887169</v>
      </c>
      <c r="AA708" s="45">
        <f>IFERROR(Z708/W702,"-")</f>
        <v>1.2276333141127589E-2</v>
      </c>
      <c r="AB708" s="46">
        <v>24</v>
      </c>
      <c r="AC708" s="45">
        <f>IFERROR(AB708/X702,"-")</f>
        <v>0.10344827586206896</v>
      </c>
      <c r="AD708" s="187">
        <f t="shared" si="301"/>
        <v>78632.041666666672</v>
      </c>
      <c r="AE708" s="199">
        <f t="shared" si="325"/>
        <v>4.2671218263281419E-4</v>
      </c>
      <c r="AF708" s="371"/>
      <c r="AG708" s="371"/>
      <c r="AH708" s="228" t="s">
        <v>155</v>
      </c>
      <c r="AI708" s="46">
        <v>9711742</v>
      </c>
      <c r="AJ708" s="45">
        <f>IFERROR(AI708/AF702,"-")</f>
        <v>2.5970402154017563E-2</v>
      </c>
      <c r="AK708" s="46">
        <v>55</v>
      </c>
      <c r="AL708" s="45">
        <f>IFERROR(AK708/AG702,"-")</f>
        <v>0.14138817480719795</v>
      </c>
      <c r="AM708" s="187">
        <f t="shared" si="302"/>
        <v>176577.12727272726</v>
      </c>
      <c r="AN708" s="199">
        <f t="shared" si="326"/>
        <v>9.7788208520019912E-4</v>
      </c>
      <c r="AO708" s="371"/>
      <c r="AP708" s="401"/>
      <c r="AQ708" s="228" t="s">
        <v>155</v>
      </c>
      <c r="AR708" s="46">
        <f t="shared" si="322"/>
        <v>45802956</v>
      </c>
      <c r="AS708" s="45">
        <f>IFERROR(AR708/AO702,"-")</f>
        <v>1.8942420132206914E-2</v>
      </c>
      <c r="AT708" s="46">
        <f t="shared" si="298"/>
        <v>350</v>
      </c>
      <c r="AU708" s="45">
        <f>IFERROR(AT708/AP702,"-")</f>
        <v>8.9559877175025587E-2</v>
      </c>
      <c r="AV708" s="187">
        <f t="shared" si="303"/>
        <v>130865.58857142857</v>
      </c>
      <c r="AW708" s="199">
        <f t="shared" si="327"/>
        <v>6.22288599672854E-3</v>
      </c>
      <c r="AX708" s="217"/>
      <c r="BE708" s="277"/>
      <c r="BG708" s="142"/>
      <c r="BH708" s="264"/>
    </row>
    <row r="709" spans="2:60" s="20" customFormat="1">
      <c r="B709" s="381"/>
      <c r="C709" s="383"/>
      <c r="D709" s="383"/>
      <c r="E709" s="371"/>
      <c r="F709" s="371"/>
      <c r="G709" s="228" t="s">
        <v>165</v>
      </c>
      <c r="H709" s="46">
        <v>365</v>
      </c>
      <c r="I709" s="45">
        <f>IFERROR(H709/E702,"-")</f>
        <v>2.2251932107831035E-7</v>
      </c>
      <c r="J709" s="46">
        <v>1</v>
      </c>
      <c r="K709" s="45">
        <f>IFERROR(J709/F702,"-")</f>
        <v>3.4904013961605586E-4</v>
      </c>
      <c r="L709" s="187">
        <f t="shared" si="299"/>
        <v>365</v>
      </c>
      <c r="M709" s="199">
        <f t="shared" si="323"/>
        <v>1.7779674276367258E-5</v>
      </c>
      <c r="N709" s="371"/>
      <c r="O709" s="371"/>
      <c r="P709" s="228" t="s">
        <v>165</v>
      </c>
      <c r="Q709" s="46">
        <v>2177</v>
      </c>
      <c r="R709" s="45">
        <f>IFERROR(Q709/N702,"-")</f>
        <v>8.7071529681592573E-6</v>
      </c>
      <c r="S709" s="46">
        <v>1</v>
      </c>
      <c r="T709" s="45">
        <f>IFERROR(S709/O702,"-")</f>
        <v>2.3696682464454978E-3</v>
      </c>
      <c r="U709" s="187">
        <f t="shared" si="300"/>
        <v>2177</v>
      </c>
      <c r="V709" s="199">
        <f t="shared" si="324"/>
        <v>1.7779674276367258E-5</v>
      </c>
      <c r="W709" s="371"/>
      <c r="X709" s="371"/>
      <c r="Y709" s="228" t="s">
        <v>165</v>
      </c>
      <c r="Z709" s="46">
        <v>0</v>
      </c>
      <c r="AA709" s="45">
        <f>IFERROR(Z709/W702,"-")</f>
        <v>0</v>
      </c>
      <c r="AB709" s="46">
        <v>0</v>
      </c>
      <c r="AC709" s="45">
        <f>IFERROR(AB709/X702,"-")</f>
        <v>0</v>
      </c>
      <c r="AD709" s="187" t="str">
        <f t="shared" si="301"/>
        <v>-</v>
      </c>
      <c r="AE709" s="199">
        <f t="shared" si="325"/>
        <v>0</v>
      </c>
      <c r="AF709" s="371"/>
      <c r="AG709" s="371"/>
      <c r="AH709" s="228" t="s">
        <v>165</v>
      </c>
      <c r="AI709" s="46">
        <v>705</v>
      </c>
      <c r="AJ709" s="45">
        <f>IFERROR(AI709/AF702,"-")</f>
        <v>1.8852574047562611E-6</v>
      </c>
      <c r="AK709" s="46">
        <v>1</v>
      </c>
      <c r="AL709" s="45">
        <f>IFERROR(AK709/AG702,"-")</f>
        <v>2.5706940874035988E-3</v>
      </c>
      <c r="AM709" s="187">
        <f t="shared" si="302"/>
        <v>705</v>
      </c>
      <c r="AN709" s="199">
        <f t="shared" si="326"/>
        <v>1.7779674276367258E-5</v>
      </c>
      <c r="AO709" s="371"/>
      <c r="AP709" s="401"/>
      <c r="AQ709" s="228" t="s">
        <v>165</v>
      </c>
      <c r="AR709" s="46">
        <f t="shared" si="322"/>
        <v>3247</v>
      </c>
      <c r="AS709" s="45">
        <f>IFERROR(AR709/AO702,"-")</f>
        <v>1.3428399286997075E-6</v>
      </c>
      <c r="AT709" s="46">
        <f t="shared" ref="AT709:AT772" si="328">SUM(J709,S709,AB709,AK709)</f>
        <v>3</v>
      </c>
      <c r="AU709" s="45">
        <f>IFERROR(AT709/AP702,"-")</f>
        <v>7.6765609007164786E-4</v>
      </c>
      <c r="AV709" s="187">
        <f t="shared" si="303"/>
        <v>1082.3333333333333</v>
      </c>
      <c r="AW709" s="199">
        <f t="shared" si="327"/>
        <v>5.3339022829101774E-5</v>
      </c>
      <c r="AX709" s="217"/>
      <c r="BE709" s="277"/>
      <c r="BG709" s="142"/>
      <c r="BH709" s="264"/>
    </row>
    <row r="710" spans="2:60" s="20" customFormat="1">
      <c r="B710" s="381"/>
      <c r="C710" s="383"/>
      <c r="D710" s="383"/>
      <c r="E710" s="371"/>
      <c r="F710" s="371"/>
      <c r="G710" s="228" t="s">
        <v>156</v>
      </c>
      <c r="H710" s="46">
        <v>662538</v>
      </c>
      <c r="I710" s="45">
        <f>IFERROR(H710/E702,"-")</f>
        <v>4.0391097520159336E-4</v>
      </c>
      <c r="J710" s="46">
        <v>22</v>
      </c>
      <c r="K710" s="45">
        <f>IFERROR(J710/F702,"-")</f>
        <v>7.6788830715532287E-3</v>
      </c>
      <c r="L710" s="187">
        <f t="shared" ref="L710:L773" si="329">IFERROR(H710/J710,"-")</f>
        <v>30115.363636363636</v>
      </c>
      <c r="M710" s="199">
        <f t="shared" si="323"/>
        <v>3.9115283408007966E-4</v>
      </c>
      <c r="N710" s="371"/>
      <c r="O710" s="371"/>
      <c r="P710" s="228" t="s">
        <v>156</v>
      </c>
      <c r="Q710" s="46">
        <v>112376</v>
      </c>
      <c r="R710" s="45">
        <f>IFERROR(Q710/N702,"-")</f>
        <v>4.4946027650430166E-4</v>
      </c>
      <c r="S710" s="46">
        <v>5</v>
      </c>
      <c r="T710" s="45">
        <f>IFERROR(S710/O702,"-")</f>
        <v>1.1848341232227487E-2</v>
      </c>
      <c r="U710" s="187">
        <f t="shared" ref="U710:U773" si="330">IFERROR(Q710/S710,"-")</f>
        <v>22475.200000000001</v>
      </c>
      <c r="V710" s="199">
        <f t="shared" si="324"/>
        <v>8.8898371381836283E-5</v>
      </c>
      <c r="W710" s="371"/>
      <c r="X710" s="371"/>
      <c r="Y710" s="228" t="s">
        <v>156</v>
      </c>
      <c r="Z710" s="46">
        <v>120196</v>
      </c>
      <c r="AA710" s="45">
        <f>IFERROR(Z710/W702,"-")</f>
        <v>7.818940106747046E-4</v>
      </c>
      <c r="AB710" s="46">
        <v>6</v>
      </c>
      <c r="AC710" s="45">
        <f>IFERROR(AB710/X702,"-")</f>
        <v>2.5862068965517241E-2</v>
      </c>
      <c r="AD710" s="187">
        <f t="shared" ref="AD710:AD773" si="331">IFERROR(Z710/AB710,"-")</f>
        <v>20032.666666666668</v>
      </c>
      <c r="AE710" s="199">
        <f t="shared" si="325"/>
        <v>1.0667804565820355E-4</v>
      </c>
      <c r="AF710" s="371"/>
      <c r="AG710" s="371"/>
      <c r="AH710" s="228" t="s">
        <v>156</v>
      </c>
      <c r="AI710" s="46">
        <v>541181</v>
      </c>
      <c r="AJ710" s="45">
        <f>IFERROR(AI710/AF702,"-")</f>
        <v>1.4471850887424087E-3</v>
      </c>
      <c r="AK710" s="46">
        <v>5</v>
      </c>
      <c r="AL710" s="45">
        <f>IFERROR(AK710/AG702,"-")</f>
        <v>1.2853470437017995E-2</v>
      </c>
      <c r="AM710" s="187">
        <f t="shared" ref="AM710:AM773" si="332">IFERROR(AI710/AK710,"-")</f>
        <v>108236.2</v>
      </c>
      <c r="AN710" s="199">
        <f t="shared" si="326"/>
        <v>8.8898371381836283E-5</v>
      </c>
      <c r="AO710" s="371"/>
      <c r="AP710" s="401"/>
      <c r="AQ710" s="228" t="s">
        <v>156</v>
      </c>
      <c r="AR710" s="46">
        <f t="shared" si="322"/>
        <v>1436291</v>
      </c>
      <c r="AS710" s="45">
        <f>IFERROR(AR710/AO702,"-")</f>
        <v>5.9399719865476806E-4</v>
      </c>
      <c r="AT710" s="46">
        <f t="shared" si="328"/>
        <v>38</v>
      </c>
      <c r="AU710" s="45">
        <f>IFERROR(AT710/AP702,"-")</f>
        <v>9.723643807574206E-3</v>
      </c>
      <c r="AV710" s="187">
        <f t="shared" ref="AV710:AV773" si="333">IFERROR(AR710/AT710,"-")</f>
        <v>37797.131578947367</v>
      </c>
      <c r="AW710" s="199">
        <f t="shared" si="327"/>
        <v>6.7562762250195573E-4</v>
      </c>
      <c r="AX710" s="217"/>
      <c r="BE710" s="277"/>
      <c r="BG710" s="142"/>
      <c r="BH710" s="264"/>
    </row>
    <row r="711" spans="2:60" s="20" customFormat="1">
      <c r="B711" s="381"/>
      <c r="C711" s="383"/>
      <c r="D711" s="383"/>
      <c r="E711" s="371"/>
      <c r="F711" s="371"/>
      <c r="G711" s="228" t="s">
        <v>157</v>
      </c>
      <c r="H711" s="46">
        <v>1152673</v>
      </c>
      <c r="I711" s="45">
        <f>IFERROR(H711/E702,"-")</f>
        <v>7.0271784489123071E-4</v>
      </c>
      <c r="J711" s="46">
        <v>99</v>
      </c>
      <c r="K711" s="45">
        <f>IFERROR(J711/F702,"-")</f>
        <v>3.4554973821989528E-2</v>
      </c>
      <c r="L711" s="187">
        <f t="shared" si="329"/>
        <v>11643.161616161617</v>
      </c>
      <c r="M711" s="199">
        <f t="shared" si="323"/>
        <v>1.7601877533603583E-3</v>
      </c>
      <c r="N711" s="371"/>
      <c r="O711" s="371"/>
      <c r="P711" s="228" t="s">
        <v>157</v>
      </c>
      <c r="Q711" s="46">
        <v>72597</v>
      </c>
      <c r="R711" s="45">
        <f>IFERROR(Q711/N702,"-")</f>
        <v>2.9035975380315002E-4</v>
      </c>
      <c r="S711" s="46">
        <v>12</v>
      </c>
      <c r="T711" s="45">
        <f>IFERROR(S711/O702,"-")</f>
        <v>2.843601895734597E-2</v>
      </c>
      <c r="U711" s="187">
        <f t="shared" si="330"/>
        <v>6049.75</v>
      </c>
      <c r="V711" s="199">
        <f t="shared" si="324"/>
        <v>2.1335609131640709E-4</v>
      </c>
      <c r="W711" s="371"/>
      <c r="X711" s="371"/>
      <c r="Y711" s="228" t="s">
        <v>157</v>
      </c>
      <c r="Z711" s="46">
        <v>123565</v>
      </c>
      <c r="AA711" s="45">
        <f>IFERROR(Z711/W702,"-")</f>
        <v>8.0380988908965254E-4</v>
      </c>
      <c r="AB711" s="46">
        <v>13</v>
      </c>
      <c r="AC711" s="45">
        <f>IFERROR(AB711/X702,"-")</f>
        <v>5.6034482758620691E-2</v>
      </c>
      <c r="AD711" s="187">
        <f t="shared" si="331"/>
        <v>9505</v>
      </c>
      <c r="AE711" s="199">
        <f t="shared" si="325"/>
        <v>2.3113576559277433E-4</v>
      </c>
      <c r="AF711" s="371"/>
      <c r="AG711" s="371"/>
      <c r="AH711" s="228" t="s">
        <v>157</v>
      </c>
      <c r="AI711" s="46">
        <v>251512</v>
      </c>
      <c r="AJ711" s="45">
        <f>IFERROR(AI711/AF702,"-")</f>
        <v>6.7257427004972586E-4</v>
      </c>
      <c r="AK711" s="46">
        <v>18</v>
      </c>
      <c r="AL711" s="45">
        <f>IFERROR(AK711/AG702,"-")</f>
        <v>4.6272493573264781E-2</v>
      </c>
      <c r="AM711" s="187">
        <f t="shared" si="332"/>
        <v>13972.888888888889</v>
      </c>
      <c r="AN711" s="199">
        <f t="shared" si="326"/>
        <v>3.200341369746106E-4</v>
      </c>
      <c r="AO711" s="371"/>
      <c r="AP711" s="401"/>
      <c r="AQ711" s="228" t="s">
        <v>157</v>
      </c>
      <c r="AR711" s="46">
        <f t="shared" si="322"/>
        <v>1600347</v>
      </c>
      <c r="AS711" s="45">
        <f>IFERROR(AR711/AO702,"-")</f>
        <v>6.6184473402364978E-4</v>
      </c>
      <c r="AT711" s="46">
        <f t="shared" si="328"/>
        <v>142</v>
      </c>
      <c r="AU711" s="45">
        <f>IFERROR(AT711/AP702,"-")</f>
        <v>3.6335721596724664E-2</v>
      </c>
      <c r="AV711" s="187">
        <f t="shared" si="333"/>
        <v>11270.049295774648</v>
      </c>
      <c r="AW711" s="199">
        <f t="shared" si="327"/>
        <v>2.5247137472441503E-3</v>
      </c>
      <c r="AX711" s="217"/>
      <c r="BE711" s="277"/>
      <c r="BG711" s="142"/>
      <c r="BH711" s="264"/>
    </row>
    <row r="712" spans="2:60" s="20" customFormat="1">
      <c r="B712" s="381"/>
      <c r="C712" s="383"/>
      <c r="D712" s="383"/>
      <c r="E712" s="371"/>
      <c r="F712" s="371"/>
      <c r="G712" s="228" t="s">
        <v>158</v>
      </c>
      <c r="H712" s="46">
        <v>218570</v>
      </c>
      <c r="I712" s="45">
        <f>IFERROR(H712/E702,"-")</f>
        <v>1.3324944659749669E-4</v>
      </c>
      <c r="J712" s="46">
        <v>9</v>
      </c>
      <c r="K712" s="45">
        <f>IFERROR(J712/F702,"-")</f>
        <v>3.1413612565445027E-3</v>
      </c>
      <c r="L712" s="187">
        <f t="shared" si="329"/>
        <v>24285.555555555555</v>
      </c>
      <c r="M712" s="199">
        <f t="shared" si="323"/>
        <v>1.600170684873053E-4</v>
      </c>
      <c r="N712" s="371"/>
      <c r="O712" s="371"/>
      <c r="P712" s="228" t="s">
        <v>158</v>
      </c>
      <c r="Q712" s="46">
        <v>16526</v>
      </c>
      <c r="R712" s="45">
        <f>IFERROR(Q712/N702,"-")</f>
        <v>6.6097570028387639E-5</v>
      </c>
      <c r="S712" s="46">
        <v>3</v>
      </c>
      <c r="T712" s="45">
        <f>IFERROR(S712/O702,"-")</f>
        <v>7.1090047393364926E-3</v>
      </c>
      <c r="U712" s="187">
        <f t="shared" si="330"/>
        <v>5508.666666666667</v>
      </c>
      <c r="V712" s="199">
        <f t="shared" si="324"/>
        <v>5.3339022829101774E-5</v>
      </c>
      <c r="W712" s="371"/>
      <c r="X712" s="371"/>
      <c r="Y712" s="228" t="s">
        <v>158</v>
      </c>
      <c r="Z712" s="46">
        <v>14934</v>
      </c>
      <c r="AA712" s="45">
        <f>IFERROR(Z712/W702,"-")</f>
        <v>9.7148034505441431E-5</v>
      </c>
      <c r="AB712" s="46">
        <v>2</v>
      </c>
      <c r="AC712" s="45">
        <f>IFERROR(AB712/X702,"-")</f>
        <v>8.6206896551724137E-3</v>
      </c>
      <c r="AD712" s="187">
        <f t="shared" si="331"/>
        <v>7467</v>
      </c>
      <c r="AE712" s="199">
        <f t="shared" si="325"/>
        <v>3.5559348552734516E-5</v>
      </c>
      <c r="AF712" s="371"/>
      <c r="AG712" s="371"/>
      <c r="AH712" s="228" t="s">
        <v>158</v>
      </c>
      <c r="AI712" s="46">
        <v>1159404</v>
      </c>
      <c r="AJ712" s="45">
        <f>IFERROR(AI712/AF702,"-")</f>
        <v>3.1003900370269902E-3</v>
      </c>
      <c r="AK712" s="46">
        <v>14</v>
      </c>
      <c r="AL712" s="45">
        <f>IFERROR(AK712/AG702,"-")</f>
        <v>3.5989717223650387E-2</v>
      </c>
      <c r="AM712" s="187">
        <f t="shared" si="332"/>
        <v>82814.571428571435</v>
      </c>
      <c r="AN712" s="199">
        <f t="shared" si="326"/>
        <v>2.489154398691416E-4</v>
      </c>
      <c r="AO712" s="371"/>
      <c r="AP712" s="401"/>
      <c r="AQ712" s="228" t="s">
        <v>158</v>
      </c>
      <c r="AR712" s="46">
        <f t="shared" si="322"/>
        <v>1409434</v>
      </c>
      <c r="AS712" s="45">
        <f>IFERROR(AR712/AO702,"-")</f>
        <v>5.8289012998673966E-4</v>
      </c>
      <c r="AT712" s="46">
        <f t="shared" si="328"/>
        <v>28</v>
      </c>
      <c r="AU712" s="45">
        <f>IFERROR(AT712/AP702,"-")</f>
        <v>7.164790174002047E-3</v>
      </c>
      <c r="AV712" s="187">
        <f t="shared" si="333"/>
        <v>50336.928571428572</v>
      </c>
      <c r="AW712" s="199">
        <f t="shared" si="327"/>
        <v>4.9783087973828319E-4</v>
      </c>
      <c r="AX712" s="217"/>
      <c r="BE712" s="277"/>
      <c r="BG712" s="142"/>
      <c r="BH712" s="264"/>
    </row>
    <row r="713" spans="2:60" s="20" customFormat="1">
      <c r="B713" s="381"/>
      <c r="C713" s="383"/>
      <c r="D713" s="383"/>
      <c r="E713" s="371"/>
      <c r="F713" s="371"/>
      <c r="G713" s="228" t="s">
        <v>159</v>
      </c>
      <c r="H713" s="46">
        <v>1136491</v>
      </c>
      <c r="I713" s="45">
        <f>IFERROR(H713/E702,"-")</f>
        <v>6.9285261844276714E-4</v>
      </c>
      <c r="J713" s="46">
        <v>10</v>
      </c>
      <c r="K713" s="45">
        <f>IFERROR(J713/F702,"-")</f>
        <v>3.4904013961605585E-3</v>
      </c>
      <c r="L713" s="187">
        <f t="shared" si="329"/>
        <v>113649.1</v>
      </c>
      <c r="M713" s="199">
        <f t="shared" si="323"/>
        <v>1.7779674276367257E-4</v>
      </c>
      <c r="N713" s="371"/>
      <c r="O713" s="371"/>
      <c r="P713" s="228" t="s">
        <v>159</v>
      </c>
      <c r="Q713" s="46">
        <v>961787</v>
      </c>
      <c r="R713" s="45">
        <f>IFERROR(Q713/N702,"-")</f>
        <v>3.846773785846113E-3</v>
      </c>
      <c r="S713" s="46">
        <v>1</v>
      </c>
      <c r="T713" s="45">
        <f>IFERROR(S713/O702,"-")</f>
        <v>2.3696682464454978E-3</v>
      </c>
      <c r="U713" s="187">
        <f t="shared" si="330"/>
        <v>961787</v>
      </c>
      <c r="V713" s="199">
        <f t="shared" si="324"/>
        <v>1.7779674276367258E-5</v>
      </c>
      <c r="W713" s="371"/>
      <c r="X713" s="371"/>
      <c r="Y713" s="228" t="s">
        <v>159</v>
      </c>
      <c r="Z713" s="46">
        <v>1755</v>
      </c>
      <c r="AA713" s="45">
        <f>IFERROR(Z713/W702,"-")</f>
        <v>1.1416552869763607E-5</v>
      </c>
      <c r="AB713" s="46">
        <v>1</v>
      </c>
      <c r="AC713" s="45">
        <f>IFERROR(AB713/X702,"-")</f>
        <v>4.3103448275862068E-3</v>
      </c>
      <c r="AD713" s="187">
        <f t="shared" si="331"/>
        <v>1755</v>
      </c>
      <c r="AE713" s="199">
        <f t="shared" si="325"/>
        <v>1.7779674276367258E-5</v>
      </c>
      <c r="AF713" s="371"/>
      <c r="AG713" s="371"/>
      <c r="AH713" s="228" t="s">
        <v>159</v>
      </c>
      <c r="AI713" s="46">
        <v>2050857</v>
      </c>
      <c r="AJ713" s="45">
        <f>IFERROR(AI713/AF702,"-")</f>
        <v>5.4842458799237038E-3</v>
      </c>
      <c r="AK713" s="46">
        <v>9</v>
      </c>
      <c r="AL713" s="45">
        <f>IFERROR(AK713/AG702,"-")</f>
        <v>2.313624678663239E-2</v>
      </c>
      <c r="AM713" s="187">
        <f t="shared" si="332"/>
        <v>227873</v>
      </c>
      <c r="AN713" s="199">
        <f t="shared" si="326"/>
        <v>1.600170684873053E-4</v>
      </c>
      <c r="AO713" s="371"/>
      <c r="AP713" s="401"/>
      <c r="AQ713" s="228" t="s">
        <v>159</v>
      </c>
      <c r="AR713" s="46">
        <f t="shared" si="322"/>
        <v>4150890</v>
      </c>
      <c r="AS713" s="45">
        <f>IFERROR(AR713/AO702,"-")</f>
        <v>1.7166556303173173E-3</v>
      </c>
      <c r="AT713" s="46">
        <f t="shared" si="328"/>
        <v>21</v>
      </c>
      <c r="AU713" s="45">
        <f>IFERROR(AT713/AP702,"-")</f>
        <v>5.3735926305015355E-3</v>
      </c>
      <c r="AV713" s="187">
        <f t="shared" si="333"/>
        <v>197661.42857142858</v>
      </c>
      <c r="AW713" s="199">
        <f t="shared" si="327"/>
        <v>3.733731598037124E-4</v>
      </c>
      <c r="AX713" s="217"/>
      <c r="BE713" s="277"/>
      <c r="BG713" s="142"/>
      <c r="BH713" s="264"/>
    </row>
    <row r="714" spans="2:60" s="20" customFormat="1">
      <c r="B714" s="381"/>
      <c r="C714" s="383"/>
      <c r="D714" s="383"/>
      <c r="E714" s="371"/>
      <c r="F714" s="371"/>
      <c r="G714" s="228" t="s">
        <v>160</v>
      </c>
      <c r="H714" s="46">
        <v>8825106</v>
      </c>
      <c r="I714" s="45">
        <f>IFERROR(H714/E702,"-")</f>
        <v>5.380155056340063E-3</v>
      </c>
      <c r="J714" s="46">
        <v>248</v>
      </c>
      <c r="K714" s="45">
        <f>IFERROR(J714/F702,"-")</f>
        <v>8.6561954624781848E-2</v>
      </c>
      <c r="L714" s="187">
        <f t="shared" si="329"/>
        <v>35585.104838709674</v>
      </c>
      <c r="M714" s="199">
        <f t="shared" si="323"/>
        <v>4.4093592205390799E-3</v>
      </c>
      <c r="N714" s="371"/>
      <c r="O714" s="371"/>
      <c r="P714" s="228" t="s">
        <v>160</v>
      </c>
      <c r="Q714" s="46">
        <v>1851989</v>
      </c>
      <c r="R714" s="45">
        <f>IFERROR(Q714/N702,"-")</f>
        <v>7.4072354241379399E-3</v>
      </c>
      <c r="S714" s="46">
        <v>39</v>
      </c>
      <c r="T714" s="45">
        <f>IFERROR(S714/O702,"-")</f>
        <v>9.2417061611374404E-2</v>
      </c>
      <c r="U714" s="187">
        <f t="shared" si="330"/>
        <v>47486.897435897437</v>
      </c>
      <c r="V714" s="199">
        <f t="shared" si="324"/>
        <v>6.93407296778323E-4</v>
      </c>
      <c r="W714" s="371"/>
      <c r="X714" s="371"/>
      <c r="Y714" s="228" t="s">
        <v>160</v>
      </c>
      <c r="Z714" s="46">
        <v>1485037</v>
      </c>
      <c r="AA714" s="45">
        <f>IFERROR(Z714/W702,"-")</f>
        <v>9.66040081142743E-3</v>
      </c>
      <c r="AB714" s="46">
        <v>29</v>
      </c>
      <c r="AC714" s="45">
        <f>IFERROR(AB714/X702,"-")</f>
        <v>0.125</v>
      </c>
      <c r="AD714" s="187">
        <f t="shared" si="331"/>
        <v>51208.172413793101</v>
      </c>
      <c r="AE714" s="199">
        <f t="shared" si="325"/>
        <v>5.1561055401465046E-4</v>
      </c>
      <c r="AF714" s="371"/>
      <c r="AG714" s="371"/>
      <c r="AH714" s="228" t="s">
        <v>160</v>
      </c>
      <c r="AI714" s="46">
        <v>4114963</v>
      </c>
      <c r="AJ714" s="45">
        <f>IFERROR(AI714/AF702,"-")</f>
        <v>1.1003921228436934E-2</v>
      </c>
      <c r="AK714" s="46">
        <v>64</v>
      </c>
      <c r="AL714" s="45">
        <f>IFERROR(AK714/AG702,"-")</f>
        <v>0.16452442159383032</v>
      </c>
      <c r="AM714" s="187">
        <f t="shared" si="332"/>
        <v>64296.296875</v>
      </c>
      <c r="AN714" s="199">
        <f t="shared" si="326"/>
        <v>1.1378991536875045E-3</v>
      </c>
      <c r="AO714" s="371"/>
      <c r="AP714" s="401"/>
      <c r="AQ714" s="228" t="s">
        <v>160</v>
      </c>
      <c r="AR714" s="46">
        <f t="shared" si="322"/>
        <v>16277095</v>
      </c>
      <c r="AS714" s="45">
        <f>IFERROR(AR714/AO702,"-")</f>
        <v>6.7316085892326358E-3</v>
      </c>
      <c r="AT714" s="46">
        <f t="shared" si="328"/>
        <v>380</v>
      </c>
      <c r="AU714" s="45">
        <f>IFERROR(AT714/AP702,"-")</f>
        <v>9.7236438075742074E-2</v>
      </c>
      <c r="AV714" s="187">
        <f t="shared" si="333"/>
        <v>42834.460526315786</v>
      </c>
      <c r="AW714" s="199">
        <f t="shared" si="327"/>
        <v>6.756276225019558E-3</v>
      </c>
      <c r="AX714" s="217"/>
      <c r="BE714" s="277"/>
      <c r="BG714" s="142"/>
      <c r="BH714" s="264"/>
    </row>
    <row r="715" spans="2:60" s="20" customFormat="1">
      <c r="B715" s="381"/>
      <c r="C715" s="383"/>
      <c r="D715" s="383"/>
      <c r="E715" s="371"/>
      <c r="F715" s="371"/>
      <c r="G715" s="228" t="s">
        <v>161</v>
      </c>
      <c r="H715" s="46">
        <v>15838326</v>
      </c>
      <c r="I715" s="45">
        <f>IFERROR(H715/E702,"-")</f>
        <v>9.655708352156029E-3</v>
      </c>
      <c r="J715" s="46">
        <v>194</v>
      </c>
      <c r="K715" s="45">
        <f>IFERROR(J715/F702,"-")</f>
        <v>6.7713787085514829E-2</v>
      </c>
      <c r="L715" s="187">
        <f t="shared" si="329"/>
        <v>81640.85567010309</v>
      </c>
      <c r="M715" s="199">
        <f t="shared" si="323"/>
        <v>3.449256809615248E-3</v>
      </c>
      <c r="N715" s="371"/>
      <c r="O715" s="371"/>
      <c r="P715" s="228" t="s">
        <v>161</v>
      </c>
      <c r="Q715" s="46">
        <v>2776907</v>
      </c>
      <c r="R715" s="45">
        <f>IFERROR(Q715/N702,"-")</f>
        <v>1.1106547555053845E-2</v>
      </c>
      <c r="S715" s="46">
        <v>25</v>
      </c>
      <c r="T715" s="45">
        <f>IFERROR(S715/O702,"-")</f>
        <v>5.9241706161137442E-2</v>
      </c>
      <c r="U715" s="187">
        <f t="shared" si="330"/>
        <v>111076.28</v>
      </c>
      <c r="V715" s="199">
        <f t="shared" si="324"/>
        <v>4.444918569091814E-4</v>
      </c>
      <c r="W715" s="371"/>
      <c r="X715" s="371"/>
      <c r="Y715" s="228" t="s">
        <v>161</v>
      </c>
      <c r="Z715" s="46">
        <v>428226</v>
      </c>
      <c r="AA715" s="45">
        <f>IFERROR(Z715/W702,"-")</f>
        <v>2.7856779311723023E-3</v>
      </c>
      <c r="AB715" s="46">
        <v>10</v>
      </c>
      <c r="AC715" s="45">
        <f>IFERROR(AB715/X702,"-")</f>
        <v>4.3103448275862072E-2</v>
      </c>
      <c r="AD715" s="187">
        <f t="shared" si="331"/>
        <v>42822.6</v>
      </c>
      <c r="AE715" s="199">
        <f t="shared" si="325"/>
        <v>1.7779674276367257E-4</v>
      </c>
      <c r="AF715" s="371"/>
      <c r="AG715" s="371"/>
      <c r="AH715" s="228" t="s">
        <v>161</v>
      </c>
      <c r="AI715" s="46">
        <v>6639747</v>
      </c>
      <c r="AJ715" s="45">
        <f>IFERROR(AI715/AF702,"-")</f>
        <v>1.7755506663061235E-2</v>
      </c>
      <c r="AK715" s="46">
        <v>49</v>
      </c>
      <c r="AL715" s="45">
        <f>IFERROR(AK715/AG702,"-")</f>
        <v>0.12596401028277635</v>
      </c>
      <c r="AM715" s="187">
        <f t="shared" si="332"/>
        <v>135505.04081632654</v>
      </c>
      <c r="AN715" s="199">
        <f t="shared" si="326"/>
        <v>8.7120403954199564E-4</v>
      </c>
      <c r="AO715" s="371"/>
      <c r="AP715" s="401"/>
      <c r="AQ715" s="228" t="s">
        <v>161</v>
      </c>
      <c r="AR715" s="46">
        <f t="shared" si="322"/>
        <v>25683206</v>
      </c>
      <c r="AS715" s="45">
        <f>IFERROR(AR715/AO702,"-")</f>
        <v>1.0621630586331969E-2</v>
      </c>
      <c r="AT715" s="46">
        <f t="shared" si="328"/>
        <v>278</v>
      </c>
      <c r="AU715" s="45">
        <f>IFERROR(AT715/AP702,"-")</f>
        <v>7.1136131013306042E-2</v>
      </c>
      <c r="AV715" s="187">
        <f t="shared" si="333"/>
        <v>92385.633093525175</v>
      </c>
      <c r="AW715" s="199">
        <f t="shared" si="327"/>
        <v>4.9427494488300978E-3</v>
      </c>
      <c r="AX715" s="217"/>
      <c r="BE715" s="277"/>
      <c r="BG715" s="142"/>
      <c r="BH715" s="264"/>
    </row>
    <row r="716" spans="2:60" s="20" customFormat="1">
      <c r="B716" s="381"/>
      <c r="C716" s="383"/>
      <c r="D716" s="383"/>
      <c r="E716" s="371"/>
      <c r="F716" s="371"/>
      <c r="G716" s="228" t="s">
        <v>162</v>
      </c>
      <c r="H716" s="46">
        <v>4419993</v>
      </c>
      <c r="I716" s="45">
        <f>IFERROR(H716/E702,"-")</f>
        <v>2.6946132644681759E-3</v>
      </c>
      <c r="J716" s="46">
        <v>127</v>
      </c>
      <c r="K716" s="45">
        <f>IFERROR(J716/F702,"-")</f>
        <v>4.4328097731239094E-2</v>
      </c>
      <c r="L716" s="187">
        <f t="shared" si="329"/>
        <v>34803.094488188974</v>
      </c>
      <c r="M716" s="199">
        <f t="shared" si="323"/>
        <v>2.2580186330986417E-3</v>
      </c>
      <c r="N716" s="371"/>
      <c r="O716" s="371"/>
      <c r="P716" s="228" t="s">
        <v>162</v>
      </c>
      <c r="Q716" s="46">
        <v>1141991</v>
      </c>
      <c r="R716" s="45">
        <f>IFERROR(Q716/N702,"-")</f>
        <v>4.5675196716863384E-3</v>
      </c>
      <c r="S716" s="46">
        <v>16</v>
      </c>
      <c r="T716" s="45">
        <f>IFERROR(S716/O702,"-")</f>
        <v>3.7914691943127965E-2</v>
      </c>
      <c r="U716" s="187">
        <f t="shared" si="330"/>
        <v>71374.4375</v>
      </c>
      <c r="V716" s="199">
        <f t="shared" si="324"/>
        <v>2.8447478842187613E-4</v>
      </c>
      <c r="W716" s="371"/>
      <c r="X716" s="371"/>
      <c r="Y716" s="228" t="s">
        <v>162</v>
      </c>
      <c r="Z716" s="46">
        <v>494587</v>
      </c>
      <c r="AA716" s="45">
        <f>IFERROR(Z716/W702,"-")</f>
        <v>3.2173667431326346E-3</v>
      </c>
      <c r="AB716" s="46">
        <v>11</v>
      </c>
      <c r="AC716" s="45">
        <f>IFERROR(AB716/X702,"-")</f>
        <v>4.7413793103448273E-2</v>
      </c>
      <c r="AD716" s="187">
        <f t="shared" si="331"/>
        <v>44962.454545454544</v>
      </c>
      <c r="AE716" s="199">
        <f t="shared" si="325"/>
        <v>1.9557641704003983E-4</v>
      </c>
      <c r="AF716" s="371"/>
      <c r="AG716" s="371"/>
      <c r="AH716" s="228" t="s">
        <v>162</v>
      </c>
      <c r="AI716" s="46">
        <v>1547112</v>
      </c>
      <c r="AJ716" s="45">
        <f>IFERROR(AI716/AF702,"-")</f>
        <v>4.1371692964358416E-3</v>
      </c>
      <c r="AK716" s="46">
        <v>33</v>
      </c>
      <c r="AL716" s="45">
        <f>IFERROR(AK716/AG702,"-")</f>
        <v>8.4832904884318772E-2</v>
      </c>
      <c r="AM716" s="187">
        <f t="shared" si="332"/>
        <v>46882.181818181816</v>
      </c>
      <c r="AN716" s="199">
        <f t="shared" si="326"/>
        <v>5.8672925112011952E-4</v>
      </c>
      <c r="AO716" s="371"/>
      <c r="AP716" s="401"/>
      <c r="AQ716" s="228" t="s">
        <v>162</v>
      </c>
      <c r="AR716" s="46">
        <f t="shared" si="322"/>
        <v>7603683</v>
      </c>
      <c r="AS716" s="45">
        <f>IFERROR(AR716/AO702,"-")</f>
        <v>3.1446039844703353E-3</v>
      </c>
      <c r="AT716" s="46">
        <f t="shared" si="328"/>
        <v>187</v>
      </c>
      <c r="AU716" s="45">
        <f>IFERROR(AT716/AP702,"-")</f>
        <v>4.7850562947799387E-2</v>
      </c>
      <c r="AV716" s="187">
        <f t="shared" si="333"/>
        <v>40661.406417112303</v>
      </c>
      <c r="AW716" s="199">
        <f t="shared" si="327"/>
        <v>3.3247990896806772E-3</v>
      </c>
      <c r="AX716" s="217"/>
      <c r="BE716" s="277"/>
      <c r="BG716" s="142"/>
      <c r="BH716" s="264"/>
    </row>
    <row r="717" spans="2:60" s="20" customFormat="1">
      <c r="B717" s="381"/>
      <c r="C717" s="383"/>
      <c r="D717" s="383"/>
      <c r="E717" s="371"/>
      <c r="F717" s="371"/>
      <c r="G717" s="229" t="s">
        <v>163</v>
      </c>
      <c r="H717" s="48">
        <v>3060760</v>
      </c>
      <c r="I717" s="47">
        <f>IFERROR(H717/E702,"-")</f>
        <v>1.8659677731058882E-3</v>
      </c>
      <c r="J717" s="48">
        <v>191</v>
      </c>
      <c r="K717" s="47">
        <f>IFERROR(J717/F702,"-")</f>
        <v>6.6666666666666666E-2</v>
      </c>
      <c r="L717" s="188">
        <f t="shared" si="329"/>
        <v>16024.921465968586</v>
      </c>
      <c r="M717" s="200">
        <f t="shared" si="323"/>
        <v>3.3959177867861462E-3</v>
      </c>
      <c r="N717" s="371"/>
      <c r="O717" s="371"/>
      <c r="P717" s="229" t="s">
        <v>163</v>
      </c>
      <c r="Q717" s="48">
        <v>322754</v>
      </c>
      <c r="R717" s="47">
        <f>IFERROR(Q717/N702,"-")</f>
        <v>1.2908904221797305E-3</v>
      </c>
      <c r="S717" s="48">
        <v>24</v>
      </c>
      <c r="T717" s="47">
        <f>IFERROR(S717/O702,"-")</f>
        <v>5.6872037914691941E-2</v>
      </c>
      <c r="U717" s="188">
        <f t="shared" si="330"/>
        <v>13448.083333333334</v>
      </c>
      <c r="V717" s="200">
        <f t="shared" si="324"/>
        <v>4.2671218263281419E-4</v>
      </c>
      <c r="W717" s="371"/>
      <c r="X717" s="371"/>
      <c r="Y717" s="229" t="s">
        <v>163</v>
      </c>
      <c r="Z717" s="48">
        <v>392965</v>
      </c>
      <c r="AA717" s="47">
        <f>IFERROR(Z717/W702,"-")</f>
        <v>2.556299543285844E-3</v>
      </c>
      <c r="AB717" s="48">
        <v>16</v>
      </c>
      <c r="AC717" s="47">
        <f>IFERROR(AB717/X702,"-")</f>
        <v>6.8965517241379309E-2</v>
      </c>
      <c r="AD717" s="188">
        <f t="shared" si="331"/>
        <v>24560.3125</v>
      </c>
      <c r="AE717" s="200">
        <f t="shared" si="325"/>
        <v>2.8447478842187613E-4</v>
      </c>
      <c r="AF717" s="371"/>
      <c r="AG717" s="371"/>
      <c r="AH717" s="229" t="s">
        <v>163</v>
      </c>
      <c r="AI717" s="48">
        <v>342186</v>
      </c>
      <c r="AJ717" s="47">
        <f>IFERROR(AI717/AF702,"-")</f>
        <v>9.1504778766514317E-4</v>
      </c>
      <c r="AK717" s="48">
        <v>44</v>
      </c>
      <c r="AL717" s="47">
        <f>IFERROR(AK717/AG702,"-")</f>
        <v>0.11311053984575835</v>
      </c>
      <c r="AM717" s="188">
        <f t="shared" si="332"/>
        <v>7776.954545454545</v>
      </c>
      <c r="AN717" s="200">
        <f t="shared" si="326"/>
        <v>7.8230566816015932E-4</v>
      </c>
      <c r="AO717" s="371"/>
      <c r="AP717" s="401"/>
      <c r="AQ717" s="229" t="s">
        <v>163</v>
      </c>
      <c r="AR717" s="48">
        <f t="shared" si="322"/>
        <v>4118665</v>
      </c>
      <c r="AS717" s="47">
        <f>IFERROR(AR717/AO702,"-")</f>
        <v>1.703328554030792E-3</v>
      </c>
      <c r="AT717" s="48">
        <f t="shared" si="328"/>
        <v>275</v>
      </c>
      <c r="AU717" s="47">
        <f>IFERROR(AT717/AP702,"-")</f>
        <v>7.0368474923234392E-2</v>
      </c>
      <c r="AV717" s="188">
        <f t="shared" si="333"/>
        <v>14976.963636363636</v>
      </c>
      <c r="AW717" s="200">
        <f t="shared" si="327"/>
        <v>4.889410426000996E-3</v>
      </c>
      <c r="AX717" s="217"/>
      <c r="BE717" s="277"/>
      <c r="BG717" s="142"/>
      <c r="BH717" s="264"/>
    </row>
    <row r="718" spans="2:60" s="20" customFormat="1">
      <c r="B718" s="381"/>
      <c r="C718" s="384"/>
      <c r="D718" s="384"/>
      <c r="E718" s="372"/>
      <c r="F718" s="372"/>
      <c r="G718" s="230" t="s">
        <v>86</v>
      </c>
      <c r="H718" s="49">
        <f>SUM(H702:H717)</f>
        <v>285853100</v>
      </c>
      <c r="I718" s="47">
        <f>IFERROR(H718/E702,"-")</f>
        <v>0.17426804860309686</v>
      </c>
      <c r="J718" s="48">
        <v>2068</v>
      </c>
      <c r="K718" s="47">
        <f>IFERROR(J718/F702,"-")</f>
        <v>0.72181500872600346</v>
      </c>
      <c r="L718" s="188">
        <f t="shared" si="329"/>
        <v>138226.83752417794</v>
      </c>
      <c r="M718" s="201">
        <f t="shared" si="323"/>
        <v>3.6768366403527486E-2</v>
      </c>
      <c r="N718" s="372"/>
      <c r="O718" s="372"/>
      <c r="P718" s="230" t="s">
        <v>86</v>
      </c>
      <c r="Q718" s="49">
        <f>SUM(Q702:Q717)</f>
        <v>40782639</v>
      </c>
      <c r="R718" s="47">
        <f>IFERROR(Q718/N702,"-")</f>
        <v>0.1631146882031316</v>
      </c>
      <c r="S718" s="48">
        <v>336</v>
      </c>
      <c r="T718" s="47">
        <f>IFERROR(S718/O702,"-")</f>
        <v>0.79620853080568721</v>
      </c>
      <c r="U718" s="188">
        <f t="shared" si="330"/>
        <v>121376.90178571429</v>
      </c>
      <c r="V718" s="201">
        <f t="shared" si="324"/>
        <v>5.9739705568593983E-3</v>
      </c>
      <c r="W718" s="372"/>
      <c r="X718" s="372"/>
      <c r="Y718" s="230" t="s">
        <v>86</v>
      </c>
      <c r="Z718" s="49">
        <f>SUM(Z702:Z717)</f>
        <v>24562303</v>
      </c>
      <c r="AA718" s="47">
        <f>IFERROR(Z718/W702,"-")</f>
        <v>0.15978166997302182</v>
      </c>
      <c r="AB718" s="48">
        <v>188</v>
      </c>
      <c r="AC718" s="47">
        <f>IFERROR(AB718/X702,"-")</f>
        <v>0.81034482758620685</v>
      </c>
      <c r="AD718" s="188">
        <f t="shared" si="331"/>
        <v>130650.54787234042</v>
      </c>
      <c r="AE718" s="201">
        <f t="shared" si="325"/>
        <v>3.3425787639570445E-3</v>
      </c>
      <c r="AF718" s="372"/>
      <c r="AG718" s="372"/>
      <c r="AH718" s="230" t="s">
        <v>86</v>
      </c>
      <c r="AI718" s="49">
        <f>SUM(AI702:AI717)</f>
        <v>74218557</v>
      </c>
      <c r="AJ718" s="47">
        <f>IFERROR(AI718/AF702,"-")</f>
        <v>0.19846962291429027</v>
      </c>
      <c r="AK718" s="48">
        <v>340</v>
      </c>
      <c r="AL718" s="47">
        <f>IFERROR(AK718/AG702,"-")</f>
        <v>0.87403598971722363</v>
      </c>
      <c r="AM718" s="188">
        <f t="shared" si="332"/>
        <v>218289.87352941177</v>
      </c>
      <c r="AN718" s="201">
        <f t="shared" si="326"/>
        <v>6.0450892539648674E-3</v>
      </c>
      <c r="AO718" s="372"/>
      <c r="AP718" s="402"/>
      <c r="AQ718" s="230" t="s">
        <v>86</v>
      </c>
      <c r="AR718" s="49">
        <f>SUM(AR702:AR717)</f>
        <v>425416599</v>
      </c>
      <c r="AS718" s="47">
        <f>IFERROR(AR718/AO702,"-")</f>
        <v>0.17593667861682541</v>
      </c>
      <c r="AT718" s="48">
        <f t="shared" si="328"/>
        <v>2932</v>
      </c>
      <c r="AU718" s="47">
        <f>IFERROR(AT718/AP702,"-")</f>
        <v>0.75025588536335719</v>
      </c>
      <c r="AV718" s="188">
        <f t="shared" si="333"/>
        <v>145094.33799454296</v>
      </c>
      <c r="AW718" s="201">
        <f t="shared" si="327"/>
        <v>5.2130004978308796E-2</v>
      </c>
      <c r="AX718" s="217"/>
      <c r="BE718" s="277"/>
      <c r="BG718" s="142"/>
      <c r="BH718" s="264"/>
    </row>
    <row r="719" spans="2:60" s="20" customFormat="1">
      <c r="B719" s="381">
        <v>43</v>
      </c>
      <c r="C719" s="382" t="s">
        <v>9</v>
      </c>
      <c r="D719" s="385">
        <f>BA47</f>
        <v>34447</v>
      </c>
      <c r="E719" s="380">
        <v>3880073220</v>
      </c>
      <c r="F719" s="380">
        <v>5949</v>
      </c>
      <c r="G719" s="226" t="s">
        <v>149</v>
      </c>
      <c r="H719" s="44">
        <v>67355706</v>
      </c>
      <c r="I719" s="43">
        <f>IFERROR(H719/E719,"-")</f>
        <v>1.7359390449853417E-2</v>
      </c>
      <c r="J719" s="44">
        <v>1273</v>
      </c>
      <c r="K719" s="43">
        <f>IFERROR(J719/F719,"-")</f>
        <v>0.21398554378887208</v>
      </c>
      <c r="L719" s="186">
        <f t="shared" si="329"/>
        <v>52911.002356637866</v>
      </c>
      <c r="M719" s="198">
        <f>IFERROR(J719/$BA$47,0)</f>
        <v>3.6955322669608381E-2</v>
      </c>
      <c r="N719" s="380">
        <v>498771400</v>
      </c>
      <c r="O719" s="380">
        <v>747</v>
      </c>
      <c r="P719" s="226" t="s">
        <v>149</v>
      </c>
      <c r="Q719" s="44">
        <v>10667733</v>
      </c>
      <c r="R719" s="43">
        <f>IFERROR(Q719/N719,"-")</f>
        <v>2.1388020644327242E-2</v>
      </c>
      <c r="S719" s="44">
        <v>188</v>
      </c>
      <c r="T719" s="43">
        <f>IFERROR(S719/O719,"-")</f>
        <v>0.25167336010709507</v>
      </c>
      <c r="U719" s="186">
        <f t="shared" si="330"/>
        <v>56743.26063829787</v>
      </c>
      <c r="V719" s="198">
        <f>IFERROR(S719/$BA$47,0)</f>
        <v>5.4576595929979391E-3</v>
      </c>
      <c r="W719" s="380">
        <v>269496250</v>
      </c>
      <c r="X719" s="380">
        <v>400</v>
      </c>
      <c r="Y719" s="226" t="s">
        <v>149</v>
      </c>
      <c r="Z719" s="44">
        <v>3403870</v>
      </c>
      <c r="AA719" s="43">
        <f>IFERROR(Z719/W719,"-")</f>
        <v>1.263049114783601E-2</v>
      </c>
      <c r="AB719" s="44">
        <v>99</v>
      </c>
      <c r="AC719" s="43">
        <f>IFERROR(AB719/X719,"-")</f>
        <v>0.2475</v>
      </c>
      <c r="AD719" s="186">
        <f t="shared" si="331"/>
        <v>34382.525252525251</v>
      </c>
      <c r="AE719" s="198">
        <f>IFERROR(AB719/$BA$47,0)</f>
        <v>2.8739803175893402E-3</v>
      </c>
      <c r="AF719" s="380">
        <v>720010030</v>
      </c>
      <c r="AG719" s="380">
        <v>752</v>
      </c>
      <c r="AH719" s="226" t="s">
        <v>149</v>
      </c>
      <c r="AI719" s="44">
        <v>11627336</v>
      </c>
      <c r="AJ719" s="43">
        <f>IFERROR(AI719/AF719,"-")</f>
        <v>1.6148852815286475E-2</v>
      </c>
      <c r="AK719" s="44">
        <v>209</v>
      </c>
      <c r="AL719" s="43">
        <f>IFERROR(AK719/AG719,"-")</f>
        <v>0.27792553191489361</v>
      </c>
      <c r="AM719" s="186">
        <f t="shared" si="332"/>
        <v>55633.18660287081</v>
      </c>
      <c r="AN719" s="198">
        <f>IFERROR(AK719/$BA$47,0)</f>
        <v>6.0672917815774961E-3</v>
      </c>
      <c r="AO719" s="380">
        <f>SUM(E719,N719,W719,AF719)</f>
        <v>5368350900</v>
      </c>
      <c r="AP719" s="400">
        <f>SUM(F719,O719,X719,AG719)</f>
        <v>7848</v>
      </c>
      <c r="AQ719" s="226" t="s">
        <v>149</v>
      </c>
      <c r="AR719" s="44">
        <f t="shared" ref="AR719:AR734" si="334">SUM(H719,Q719,Z719,AI719)</f>
        <v>93054645</v>
      </c>
      <c r="AS719" s="43">
        <f>IFERROR(AR719/AO719,"-")</f>
        <v>1.7333934896096304E-2</v>
      </c>
      <c r="AT719" s="44">
        <f t="shared" si="328"/>
        <v>1769</v>
      </c>
      <c r="AU719" s="43">
        <f>IFERROR(AT719/AP719,"-")</f>
        <v>0.22540774719673803</v>
      </c>
      <c r="AV719" s="186">
        <f t="shared" si="333"/>
        <v>52602.964951950256</v>
      </c>
      <c r="AW719" s="198">
        <f>IFERROR(AT719/$BA$47,0)</f>
        <v>5.1354254361773162E-2</v>
      </c>
      <c r="AX719" s="217"/>
      <c r="BE719" s="277"/>
      <c r="BG719" s="142"/>
      <c r="BH719" s="264"/>
    </row>
    <row r="720" spans="2:60" s="20" customFormat="1">
      <c r="B720" s="381"/>
      <c r="C720" s="383"/>
      <c r="D720" s="383"/>
      <c r="E720" s="371"/>
      <c r="F720" s="371"/>
      <c r="G720" s="227" t="s">
        <v>150</v>
      </c>
      <c r="H720" s="46">
        <v>78705273</v>
      </c>
      <c r="I720" s="45">
        <f>IFERROR(H720/E719,"-")</f>
        <v>2.0284481384090995E-2</v>
      </c>
      <c r="J720" s="46">
        <v>1397</v>
      </c>
      <c r="K720" s="45">
        <f>IFERROR(J720/F719,"-")</f>
        <v>0.23482938308959489</v>
      </c>
      <c r="L720" s="187">
        <f t="shared" si="329"/>
        <v>56338.778095919828</v>
      </c>
      <c r="M720" s="199">
        <f t="shared" ref="M720:M735" si="335">IFERROR(J720/$BA$47,0)</f>
        <v>4.0555055592649575E-2</v>
      </c>
      <c r="N720" s="371"/>
      <c r="O720" s="371"/>
      <c r="P720" s="227" t="s">
        <v>150</v>
      </c>
      <c r="Q720" s="46">
        <v>7856405</v>
      </c>
      <c r="R720" s="45">
        <f>IFERROR(Q720/N719,"-")</f>
        <v>1.575151462172851E-2</v>
      </c>
      <c r="S720" s="46">
        <v>183</v>
      </c>
      <c r="T720" s="45">
        <f>IFERROR(S720/O719,"-")</f>
        <v>0.24497991967871485</v>
      </c>
      <c r="U720" s="187">
        <f t="shared" si="330"/>
        <v>42931.174863387976</v>
      </c>
      <c r="V720" s="199">
        <f t="shared" ref="V720:V735" si="336">IFERROR(S720/$BA$47,0)</f>
        <v>5.3125090719075684E-3</v>
      </c>
      <c r="W720" s="371"/>
      <c r="X720" s="371"/>
      <c r="Y720" s="227" t="s">
        <v>150</v>
      </c>
      <c r="Z720" s="46">
        <v>5787077</v>
      </c>
      <c r="AA720" s="45">
        <f>IFERROR(Z720/W719,"-")</f>
        <v>2.1473682843453294E-2</v>
      </c>
      <c r="AB720" s="46">
        <v>114</v>
      </c>
      <c r="AC720" s="45">
        <f>IFERROR(AB720/X719,"-")</f>
        <v>0.28499999999999998</v>
      </c>
      <c r="AD720" s="187">
        <f t="shared" si="331"/>
        <v>50763.833333333336</v>
      </c>
      <c r="AE720" s="199">
        <f t="shared" ref="AE720:AE735" si="337">IFERROR(AB720/$BA$47,0)</f>
        <v>3.3094318808604521E-3</v>
      </c>
      <c r="AF720" s="371"/>
      <c r="AG720" s="371"/>
      <c r="AH720" s="227" t="s">
        <v>150</v>
      </c>
      <c r="AI720" s="46">
        <v>10387462</v>
      </c>
      <c r="AJ720" s="45">
        <f>IFERROR(AI720/AF719,"-")</f>
        <v>1.4426829581804575E-2</v>
      </c>
      <c r="AK720" s="46">
        <v>221</v>
      </c>
      <c r="AL720" s="45">
        <f>IFERROR(AK720/AG719,"-")</f>
        <v>0.29388297872340424</v>
      </c>
      <c r="AM720" s="187">
        <f t="shared" si="332"/>
        <v>47002.090497737554</v>
      </c>
      <c r="AN720" s="199">
        <f t="shared" ref="AN720:AN735" si="338">IFERROR(AK720/$BA$47,0)</f>
        <v>6.4156530321943855E-3</v>
      </c>
      <c r="AO720" s="371"/>
      <c r="AP720" s="401"/>
      <c r="AQ720" s="227" t="s">
        <v>150</v>
      </c>
      <c r="AR720" s="46">
        <f t="shared" si="334"/>
        <v>102736217</v>
      </c>
      <c r="AS720" s="45">
        <f>IFERROR(AR720/AO719,"-")</f>
        <v>1.9137388541423401E-2</v>
      </c>
      <c r="AT720" s="46">
        <f t="shared" si="328"/>
        <v>1915</v>
      </c>
      <c r="AU720" s="45">
        <f>IFERROR(AT720/AP719,"-")</f>
        <v>0.24401121304791029</v>
      </c>
      <c r="AV720" s="187">
        <f t="shared" si="333"/>
        <v>53648.155091383815</v>
      </c>
      <c r="AW720" s="199">
        <f t="shared" ref="AW720:AW735" si="339">IFERROR(AT720/$BA$47,0)</f>
        <v>5.5592649577611987E-2</v>
      </c>
      <c r="AX720" s="217"/>
      <c r="BE720" s="277"/>
      <c r="BG720" s="142"/>
      <c r="BH720" s="264"/>
    </row>
    <row r="721" spans="2:60" s="20" customFormat="1">
      <c r="B721" s="381"/>
      <c r="C721" s="383"/>
      <c r="D721" s="383"/>
      <c r="E721" s="371"/>
      <c r="F721" s="371"/>
      <c r="G721" s="228" t="s">
        <v>151</v>
      </c>
      <c r="H721" s="46">
        <v>72956650</v>
      </c>
      <c r="I721" s="45">
        <f>IFERROR(H721/E719,"-")</f>
        <v>1.8802905477129116E-2</v>
      </c>
      <c r="J721" s="46">
        <v>1677</v>
      </c>
      <c r="K721" s="45">
        <f>IFERROR(J721/F719,"-")</f>
        <v>0.28189611699445283</v>
      </c>
      <c r="L721" s="187">
        <f t="shared" si="329"/>
        <v>43504.263565891473</v>
      </c>
      <c r="M721" s="199">
        <f t="shared" si="335"/>
        <v>4.8683484773710338E-2</v>
      </c>
      <c r="N721" s="371"/>
      <c r="O721" s="371"/>
      <c r="P721" s="228" t="s">
        <v>151</v>
      </c>
      <c r="Q721" s="46">
        <v>13671544</v>
      </c>
      <c r="R721" s="45">
        <f>IFERROR(Q721/N719,"-")</f>
        <v>2.7410440935466629E-2</v>
      </c>
      <c r="S721" s="46">
        <v>239</v>
      </c>
      <c r="T721" s="45">
        <f>IFERROR(S721/O719,"-")</f>
        <v>0.31994645247657294</v>
      </c>
      <c r="U721" s="187">
        <f t="shared" si="330"/>
        <v>57203.1129707113</v>
      </c>
      <c r="V721" s="199">
        <f t="shared" si="336"/>
        <v>6.93819490811972E-3</v>
      </c>
      <c r="W721" s="371"/>
      <c r="X721" s="371"/>
      <c r="Y721" s="228" t="s">
        <v>151</v>
      </c>
      <c r="Z721" s="46">
        <v>10858812</v>
      </c>
      <c r="AA721" s="45">
        <f>IFERROR(Z721/W719,"-")</f>
        <v>4.0292998511111011E-2</v>
      </c>
      <c r="AB721" s="46">
        <v>112</v>
      </c>
      <c r="AC721" s="45">
        <f>IFERROR(AB721/X719,"-")</f>
        <v>0.28000000000000003</v>
      </c>
      <c r="AD721" s="187">
        <f t="shared" si="331"/>
        <v>96953.678571428565</v>
      </c>
      <c r="AE721" s="199">
        <f t="shared" si="337"/>
        <v>3.251371672424304E-3</v>
      </c>
      <c r="AF721" s="371"/>
      <c r="AG721" s="371"/>
      <c r="AH721" s="228" t="s">
        <v>151</v>
      </c>
      <c r="AI721" s="46">
        <v>7911238</v>
      </c>
      <c r="AJ721" s="45">
        <f>IFERROR(AI721/AF719,"-")</f>
        <v>1.0987677491103839E-2</v>
      </c>
      <c r="AK721" s="46">
        <v>224</v>
      </c>
      <c r="AL721" s="45">
        <f>IFERROR(AK721/AG719,"-")</f>
        <v>0.2978723404255319</v>
      </c>
      <c r="AM721" s="187">
        <f t="shared" si="332"/>
        <v>35318.026785714283</v>
      </c>
      <c r="AN721" s="199">
        <f t="shared" si="338"/>
        <v>6.5027433448486081E-3</v>
      </c>
      <c r="AO721" s="371"/>
      <c r="AP721" s="401"/>
      <c r="AQ721" s="228" t="s">
        <v>151</v>
      </c>
      <c r="AR721" s="46">
        <f t="shared" si="334"/>
        <v>105398244</v>
      </c>
      <c r="AS721" s="45">
        <f>IFERROR(AR721/AO719,"-")</f>
        <v>1.9633262795842946E-2</v>
      </c>
      <c r="AT721" s="46">
        <f t="shared" si="328"/>
        <v>2252</v>
      </c>
      <c r="AU721" s="45">
        <f>IFERROR(AT721/AP719,"-")</f>
        <v>0.2869520897043833</v>
      </c>
      <c r="AV721" s="187">
        <f t="shared" si="333"/>
        <v>46802.0621669627</v>
      </c>
      <c r="AW721" s="199">
        <f t="shared" si="339"/>
        <v>6.5375794699102971E-2</v>
      </c>
      <c r="AX721" s="217"/>
      <c r="BE721" s="277"/>
      <c r="BG721" s="142"/>
      <c r="BH721" s="264"/>
    </row>
    <row r="722" spans="2:60" s="20" customFormat="1">
      <c r="B722" s="381"/>
      <c r="C722" s="383"/>
      <c r="D722" s="383"/>
      <c r="E722" s="371"/>
      <c r="F722" s="371"/>
      <c r="G722" s="228" t="s">
        <v>152</v>
      </c>
      <c r="H722" s="46">
        <v>9754658</v>
      </c>
      <c r="I722" s="45">
        <f>IFERROR(H722/E719,"-")</f>
        <v>2.5140396706225042E-3</v>
      </c>
      <c r="J722" s="46">
        <v>238</v>
      </c>
      <c r="K722" s="45">
        <f>IFERROR(J722/F719,"-")</f>
        <v>4.0006723819129265E-2</v>
      </c>
      <c r="L722" s="187">
        <f t="shared" si="329"/>
        <v>40985.957983193279</v>
      </c>
      <c r="M722" s="199">
        <f t="shared" si="335"/>
        <v>6.9091648039016464E-3</v>
      </c>
      <c r="N722" s="371"/>
      <c r="O722" s="371"/>
      <c r="P722" s="228" t="s">
        <v>152</v>
      </c>
      <c r="Q722" s="46">
        <v>452843</v>
      </c>
      <c r="R722" s="45">
        <f>IFERROR(Q722/N719,"-")</f>
        <v>9.0791693348896911E-4</v>
      </c>
      <c r="S722" s="46">
        <v>31</v>
      </c>
      <c r="T722" s="45">
        <f>IFERROR(S722/O719,"-")</f>
        <v>4.1499330655957165E-2</v>
      </c>
      <c r="U722" s="187">
        <f t="shared" si="330"/>
        <v>14607.838709677419</v>
      </c>
      <c r="V722" s="199">
        <f t="shared" si="336"/>
        <v>8.9993323076029846E-4</v>
      </c>
      <c r="W722" s="371"/>
      <c r="X722" s="371"/>
      <c r="Y722" s="228" t="s">
        <v>152</v>
      </c>
      <c r="Z722" s="46">
        <v>189424</v>
      </c>
      <c r="AA722" s="45">
        <f>IFERROR(Z722/W719,"-")</f>
        <v>7.0288176551621773E-4</v>
      </c>
      <c r="AB722" s="46">
        <v>17</v>
      </c>
      <c r="AC722" s="45">
        <f>IFERROR(AB722/X719,"-")</f>
        <v>4.2500000000000003E-2</v>
      </c>
      <c r="AD722" s="187">
        <f t="shared" si="331"/>
        <v>11142.588235294117</v>
      </c>
      <c r="AE722" s="199">
        <f t="shared" si="337"/>
        <v>4.9351177170726046E-4</v>
      </c>
      <c r="AF722" s="371"/>
      <c r="AG722" s="371"/>
      <c r="AH722" s="228" t="s">
        <v>152</v>
      </c>
      <c r="AI722" s="46">
        <v>3212526</v>
      </c>
      <c r="AJ722" s="45">
        <f>IFERROR(AI722/AF719,"-")</f>
        <v>4.4617795115993036E-3</v>
      </c>
      <c r="AK722" s="46">
        <v>33</v>
      </c>
      <c r="AL722" s="45">
        <f>IFERROR(AK722/AG719,"-")</f>
        <v>4.3882978723404256E-2</v>
      </c>
      <c r="AM722" s="187">
        <f t="shared" si="332"/>
        <v>97349.272727272721</v>
      </c>
      <c r="AN722" s="199">
        <f t="shared" si="338"/>
        <v>9.5799343919644676E-4</v>
      </c>
      <c r="AO722" s="371"/>
      <c r="AP722" s="401"/>
      <c r="AQ722" s="228" t="s">
        <v>152</v>
      </c>
      <c r="AR722" s="46">
        <f t="shared" si="334"/>
        <v>13609451</v>
      </c>
      <c r="AS722" s="45">
        <f>IFERROR(AR722/AO719,"-")</f>
        <v>2.5351269418696157E-3</v>
      </c>
      <c r="AT722" s="46">
        <f t="shared" si="328"/>
        <v>319</v>
      </c>
      <c r="AU722" s="45">
        <f>IFERROR(AT722/AP719,"-")</f>
        <v>4.0647298674821614E-2</v>
      </c>
      <c r="AV722" s="187">
        <f t="shared" si="333"/>
        <v>42662.855799373043</v>
      </c>
      <c r="AW722" s="199">
        <f t="shared" si="339"/>
        <v>9.2606032455656521E-3</v>
      </c>
      <c r="AX722" s="217"/>
      <c r="BE722" s="277"/>
      <c r="BG722" s="142"/>
      <c r="BH722" s="264"/>
    </row>
    <row r="723" spans="2:60" s="20" customFormat="1">
      <c r="B723" s="381"/>
      <c r="C723" s="383"/>
      <c r="D723" s="383"/>
      <c r="E723" s="371"/>
      <c r="F723" s="371"/>
      <c r="G723" s="228" t="s">
        <v>153</v>
      </c>
      <c r="H723" s="46">
        <v>104074337</v>
      </c>
      <c r="I723" s="45">
        <f>IFERROR(H723/E719,"-")</f>
        <v>2.6822776555747576E-2</v>
      </c>
      <c r="J723" s="46">
        <v>1863</v>
      </c>
      <c r="K723" s="45">
        <f>IFERROR(J723/F719,"-")</f>
        <v>0.31316187594553707</v>
      </c>
      <c r="L723" s="187">
        <f t="shared" si="329"/>
        <v>55863.841653247451</v>
      </c>
      <c r="M723" s="199">
        <f t="shared" si="335"/>
        <v>5.4083084158272128E-2</v>
      </c>
      <c r="N723" s="371"/>
      <c r="O723" s="371"/>
      <c r="P723" s="228" t="s">
        <v>153</v>
      </c>
      <c r="Q723" s="46">
        <v>17779726</v>
      </c>
      <c r="R723" s="45">
        <f>IFERROR(Q723/N719,"-")</f>
        <v>3.5647043916311162E-2</v>
      </c>
      <c r="S723" s="46">
        <v>266</v>
      </c>
      <c r="T723" s="45">
        <f>IFERROR(S723/O719,"-")</f>
        <v>0.35609103078982596</v>
      </c>
      <c r="U723" s="187">
        <f t="shared" si="330"/>
        <v>66841.075187969924</v>
      </c>
      <c r="V723" s="199">
        <f t="shared" si="336"/>
        <v>7.7220077220077222E-3</v>
      </c>
      <c r="W723" s="371"/>
      <c r="X723" s="371"/>
      <c r="Y723" s="228" t="s">
        <v>153</v>
      </c>
      <c r="Z723" s="46">
        <v>7354890</v>
      </c>
      <c r="AA723" s="45">
        <f>IFERROR(Z723/W719,"-")</f>
        <v>2.7291251733558446E-2</v>
      </c>
      <c r="AB723" s="46">
        <v>154</v>
      </c>
      <c r="AC723" s="45">
        <f>IFERROR(AB723/X719,"-")</f>
        <v>0.38500000000000001</v>
      </c>
      <c r="AD723" s="187">
        <f t="shared" si="331"/>
        <v>47759.025974025972</v>
      </c>
      <c r="AE723" s="199">
        <f t="shared" si="337"/>
        <v>4.4706360495834182E-3</v>
      </c>
      <c r="AF723" s="371"/>
      <c r="AG723" s="371"/>
      <c r="AH723" s="228" t="s">
        <v>153</v>
      </c>
      <c r="AI723" s="46">
        <v>16306722</v>
      </c>
      <c r="AJ723" s="45">
        <f>IFERROR(AI723/AF719,"-")</f>
        <v>2.2647909502038464E-2</v>
      </c>
      <c r="AK723" s="46">
        <v>309</v>
      </c>
      <c r="AL723" s="45">
        <f>IFERROR(AK723/AG719,"-")</f>
        <v>0.41090425531914893</v>
      </c>
      <c r="AM723" s="187">
        <f t="shared" si="332"/>
        <v>52772.563106796115</v>
      </c>
      <c r="AN723" s="199">
        <f t="shared" si="338"/>
        <v>8.9703022033849108E-3</v>
      </c>
      <c r="AO723" s="371"/>
      <c r="AP723" s="401"/>
      <c r="AQ723" s="228" t="s">
        <v>153</v>
      </c>
      <c r="AR723" s="46">
        <f t="shared" si="334"/>
        <v>145515675</v>
      </c>
      <c r="AS723" s="45">
        <f>IFERROR(AR723/AO719,"-")</f>
        <v>2.7106215243865674E-2</v>
      </c>
      <c r="AT723" s="46">
        <f t="shared" si="328"/>
        <v>2592</v>
      </c>
      <c r="AU723" s="45">
        <f>IFERROR(AT723/AP719,"-")</f>
        <v>0.33027522935779818</v>
      </c>
      <c r="AV723" s="187">
        <f t="shared" si="333"/>
        <v>56140.306712962964</v>
      </c>
      <c r="AW723" s="199">
        <f t="shared" si="339"/>
        <v>7.5246030133248182E-2</v>
      </c>
      <c r="AX723" s="217"/>
      <c r="BE723" s="277"/>
      <c r="BG723" s="142"/>
      <c r="BH723" s="264"/>
    </row>
    <row r="724" spans="2:60" s="20" customFormat="1">
      <c r="B724" s="381"/>
      <c r="C724" s="383"/>
      <c r="D724" s="383"/>
      <c r="E724" s="371"/>
      <c r="F724" s="371"/>
      <c r="G724" s="228" t="s">
        <v>154</v>
      </c>
      <c r="H724" s="46">
        <v>150420957</v>
      </c>
      <c r="I724" s="45">
        <f>IFERROR(H724/E719,"-")</f>
        <v>3.8767556298847372E-2</v>
      </c>
      <c r="J724" s="46">
        <v>1959</v>
      </c>
      <c r="K724" s="45">
        <f>IFERROR(J724/F719,"-")</f>
        <v>0.32929904185577408</v>
      </c>
      <c r="L724" s="187">
        <f t="shared" si="329"/>
        <v>76784.562021439517</v>
      </c>
      <c r="M724" s="199">
        <f t="shared" si="335"/>
        <v>5.6869974163207243E-2</v>
      </c>
      <c r="N724" s="371"/>
      <c r="O724" s="371"/>
      <c r="P724" s="228" t="s">
        <v>154</v>
      </c>
      <c r="Q724" s="46">
        <v>24072002</v>
      </c>
      <c r="R724" s="45">
        <f>IFERROR(Q724/N719,"-")</f>
        <v>4.8262594848060655E-2</v>
      </c>
      <c r="S724" s="46">
        <v>292</v>
      </c>
      <c r="T724" s="45">
        <f>IFERROR(S724/O719,"-")</f>
        <v>0.39089692101740292</v>
      </c>
      <c r="U724" s="187">
        <f t="shared" si="330"/>
        <v>82438.363013698632</v>
      </c>
      <c r="V724" s="199">
        <f t="shared" si="336"/>
        <v>8.4767904316776499E-3</v>
      </c>
      <c r="W724" s="371"/>
      <c r="X724" s="371"/>
      <c r="Y724" s="228" t="s">
        <v>154</v>
      </c>
      <c r="Z724" s="46">
        <v>11977717</v>
      </c>
      <c r="AA724" s="45">
        <f>IFERROR(Z724/W719,"-")</f>
        <v>4.4444837358590332E-2</v>
      </c>
      <c r="AB724" s="46">
        <v>170</v>
      </c>
      <c r="AC724" s="45">
        <f>IFERROR(AB724/X719,"-")</f>
        <v>0.42499999999999999</v>
      </c>
      <c r="AD724" s="187">
        <f t="shared" si="331"/>
        <v>70457.158823529418</v>
      </c>
      <c r="AE724" s="199">
        <f t="shared" si="337"/>
        <v>4.9351177170726046E-3</v>
      </c>
      <c r="AF724" s="371"/>
      <c r="AG724" s="371"/>
      <c r="AH724" s="228" t="s">
        <v>154</v>
      </c>
      <c r="AI724" s="46">
        <v>20305711</v>
      </c>
      <c r="AJ724" s="45">
        <f>IFERROR(AI724/AF719,"-")</f>
        <v>2.8201983519590693E-2</v>
      </c>
      <c r="AK724" s="46">
        <v>296</v>
      </c>
      <c r="AL724" s="45">
        <f>IFERROR(AK724/AG719,"-")</f>
        <v>0.39361702127659576</v>
      </c>
      <c r="AM724" s="187">
        <f t="shared" si="332"/>
        <v>68600.375</v>
      </c>
      <c r="AN724" s="199">
        <f t="shared" si="338"/>
        <v>8.5929108485499461E-3</v>
      </c>
      <c r="AO724" s="371"/>
      <c r="AP724" s="401"/>
      <c r="AQ724" s="228" t="s">
        <v>154</v>
      </c>
      <c r="AR724" s="46">
        <f t="shared" si="334"/>
        <v>206776387</v>
      </c>
      <c r="AS724" s="45">
        <f>IFERROR(AR724/AO719,"-")</f>
        <v>3.8517673462813318E-2</v>
      </c>
      <c r="AT724" s="46">
        <f t="shared" si="328"/>
        <v>2717</v>
      </c>
      <c r="AU724" s="45">
        <f>IFERROR(AT724/AP719,"-")</f>
        <v>0.34620285423037717</v>
      </c>
      <c r="AV724" s="187">
        <f t="shared" si="333"/>
        <v>76104.669488406333</v>
      </c>
      <c r="AW724" s="199">
        <f t="shared" si="339"/>
        <v>7.8874793160507453E-2</v>
      </c>
      <c r="AX724" s="217"/>
      <c r="BE724" s="277"/>
      <c r="BG724" s="142"/>
      <c r="BH724" s="264"/>
    </row>
    <row r="725" spans="2:60" s="20" customFormat="1">
      <c r="B725" s="381"/>
      <c r="C725" s="383"/>
      <c r="D725" s="383"/>
      <c r="E725" s="371"/>
      <c r="F725" s="371"/>
      <c r="G725" s="228" t="s">
        <v>155</v>
      </c>
      <c r="H725" s="46">
        <v>92921670</v>
      </c>
      <c r="I725" s="45">
        <f>IFERROR(H725/E719,"-")</f>
        <v>2.3948432086547067E-2</v>
      </c>
      <c r="J725" s="46">
        <v>642</v>
      </c>
      <c r="K725" s="45">
        <f>IFERROR(J725/F719,"-")</f>
        <v>0.10791729702471003</v>
      </c>
      <c r="L725" s="187">
        <f t="shared" si="329"/>
        <v>144737.80373831774</v>
      </c>
      <c r="M725" s="199">
        <f t="shared" si="335"/>
        <v>1.8637326908003599E-2</v>
      </c>
      <c r="N725" s="371"/>
      <c r="O725" s="371"/>
      <c r="P725" s="228" t="s">
        <v>155</v>
      </c>
      <c r="Q725" s="46">
        <v>8987528</v>
      </c>
      <c r="R725" s="45">
        <f>IFERROR(Q725/N719,"-")</f>
        <v>1.8019333105306359E-2</v>
      </c>
      <c r="S725" s="46">
        <v>102</v>
      </c>
      <c r="T725" s="45">
        <f>IFERROR(S725/O719,"-")</f>
        <v>0.13654618473895583</v>
      </c>
      <c r="U725" s="187">
        <f t="shared" si="330"/>
        <v>88113.019607843133</v>
      </c>
      <c r="V725" s="199">
        <f t="shared" si="336"/>
        <v>2.9610706302435627E-3</v>
      </c>
      <c r="W725" s="371"/>
      <c r="X725" s="371"/>
      <c r="Y725" s="228" t="s">
        <v>155</v>
      </c>
      <c r="Z725" s="46">
        <v>4185706</v>
      </c>
      <c r="AA725" s="45">
        <f>IFERROR(Z725/W719,"-")</f>
        <v>1.5531592740158723E-2</v>
      </c>
      <c r="AB725" s="46">
        <v>41</v>
      </c>
      <c r="AC725" s="45">
        <f>IFERROR(AB725/X719,"-")</f>
        <v>0.10249999999999999</v>
      </c>
      <c r="AD725" s="187">
        <f t="shared" si="331"/>
        <v>102090.39024390244</v>
      </c>
      <c r="AE725" s="199">
        <f t="shared" si="337"/>
        <v>1.1902342729410399E-3</v>
      </c>
      <c r="AF725" s="371"/>
      <c r="AG725" s="371"/>
      <c r="AH725" s="228" t="s">
        <v>155</v>
      </c>
      <c r="AI725" s="46">
        <v>23516038</v>
      </c>
      <c r="AJ725" s="45">
        <f>IFERROR(AI725/AF719,"-")</f>
        <v>3.2660708907068972E-2</v>
      </c>
      <c r="AK725" s="46">
        <v>129</v>
      </c>
      <c r="AL725" s="45">
        <f>IFERROR(AK725/AG719,"-")</f>
        <v>0.17154255319148937</v>
      </c>
      <c r="AM725" s="187">
        <f t="shared" si="332"/>
        <v>182294.86821705426</v>
      </c>
      <c r="AN725" s="199">
        <f t="shared" si="338"/>
        <v>3.7448834441315645E-3</v>
      </c>
      <c r="AO725" s="371"/>
      <c r="AP725" s="401"/>
      <c r="AQ725" s="228" t="s">
        <v>155</v>
      </c>
      <c r="AR725" s="46">
        <f t="shared" si="334"/>
        <v>129610942</v>
      </c>
      <c r="AS725" s="45">
        <f>IFERROR(AR725/AO719,"-")</f>
        <v>2.4143530185405725E-2</v>
      </c>
      <c r="AT725" s="46">
        <f t="shared" si="328"/>
        <v>914</v>
      </c>
      <c r="AU725" s="45">
        <f>IFERROR(AT725/AP719,"-")</f>
        <v>0.11646279306829765</v>
      </c>
      <c r="AV725" s="187">
        <f t="shared" si="333"/>
        <v>141806.28227571116</v>
      </c>
      <c r="AW725" s="199">
        <f t="shared" si="339"/>
        <v>2.6533515255319766E-2</v>
      </c>
      <c r="AX725" s="217"/>
      <c r="BE725" s="277"/>
      <c r="BG725" s="142"/>
      <c r="BH725" s="264"/>
    </row>
    <row r="726" spans="2:60" s="20" customFormat="1">
      <c r="B726" s="381"/>
      <c r="C726" s="383"/>
      <c r="D726" s="383"/>
      <c r="E726" s="371"/>
      <c r="F726" s="371"/>
      <c r="G726" s="228" t="s">
        <v>165</v>
      </c>
      <c r="H726" s="46">
        <v>39228</v>
      </c>
      <c r="I726" s="45">
        <f>IFERROR(H726/E719,"-")</f>
        <v>1.0110118488949546E-5</v>
      </c>
      <c r="J726" s="46">
        <v>6</v>
      </c>
      <c r="K726" s="45">
        <f>IFERROR(J726/F719,"-")</f>
        <v>1.0085728693898135E-3</v>
      </c>
      <c r="L726" s="187">
        <f t="shared" si="329"/>
        <v>6538</v>
      </c>
      <c r="M726" s="199">
        <f t="shared" si="335"/>
        <v>1.7418062530844485E-4</v>
      </c>
      <c r="N726" s="371"/>
      <c r="O726" s="371"/>
      <c r="P726" s="228" t="s">
        <v>165</v>
      </c>
      <c r="Q726" s="46">
        <v>0</v>
      </c>
      <c r="R726" s="45">
        <f>IFERROR(Q726/N719,"-")</f>
        <v>0</v>
      </c>
      <c r="S726" s="46">
        <v>0</v>
      </c>
      <c r="T726" s="45">
        <f>IFERROR(S726/O719,"-")</f>
        <v>0</v>
      </c>
      <c r="U726" s="187" t="str">
        <f t="shared" si="330"/>
        <v>-</v>
      </c>
      <c r="V726" s="199">
        <f t="shared" si="336"/>
        <v>0</v>
      </c>
      <c r="W726" s="371"/>
      <c r="X726" s="371"/>
      <c r="Y726" s="228" t="s">
        <v>165</v>
      </c>
      <c r="Z726" s="46">
        <v>0</v>
      </c>
      <c r="AA726" s="45">
        <f>IFERROR(Z726/W719,"-")</f>
        <v>0</v>
      </c>
      <c r="AB726" s="46">
        <v>0</v>
      </c>
      <c r="AC726" s="45">
        <f>IFERROR(AB726/X719,"-")</f>
        <v>0</v>
      </c>
      <c r="AD726" s="187" t="str">
        <f t="shared" si="331"/>
        <v>-</v>
      </c>
      <c r="AE726" s="199">
        <f t="shared" si="337"/>
        <v>0</v>
      </c>
      <c r="AF726" s="371"/>
      <c r="AG726" s="371"/>
      <c r="AH726" s="228" t="s">
        <v>165</v>
      </c>
      <c r="AI726" s="46">
        <v>14002</v>
      </c>
      <c r="AJ726" s="45">
        <f>IFERROR(AI726/AF719,"-")</f>
        <v>1.9446951315386536E-5</v>
      </c>
      <c r="AK726" s="46">
        <v>2</v>
      </c>
      <c r="AL726" s="45">
        <f>IFERROR(AK726/AG719,"-")</f>
        <v>2.6595744680851063E-3</v>
      </c>
      <c r="AM726" s="187">
        <f t="shared" si="332"/>
        <v>7001</v>
      </c>
      <c r="AN726" s="199">
        <f t="shared" si="338"/>
        <v>5.8060208436148288E-5</v>
      </c>
      <c r="AO726" s="371"/>
      <c r="AP726" s="401"/>
      <c r="AQ726" s="228" t="s">
        <v>165</v>
      </c>
      <c r="AR726" s="46">
        <f t="shared" si="334"/>
        <v>53230</v>
      </c>
      <c r="AS726" s="45">
        <f>IFERROR(AR726/AO719,"-")</f>
        <v>9.9155217294011088E-6</v>
      </c>
      <c r="AT726" s="46">
        <f t="shared" si="328"/>
        <v>8</v>
      </c>
      <c r="AU726" s="45">
        <f>IFERROR(AT726/AP719,"-")</f>
        <v>1.0193679918450561E-3</v>
      </c>
      <c r="AV726" s="187">
        <f t="shared" si="333"/>
        <v>6653.75</v>
      </c>
      <c r="AW726" s="199">
        <f t="shared" si="339"/>
        <v>2.3224083374459315E-4</v>
      </c>
      <c r="AX726" s="217"/>
      <c r="BE726" s="277"/>
      <c r="BG726" s="142"/>
      <c r="BH726" s="264"/>
    </row>
    <row r="727" spans="2:60" s="20" customFormat="1">
      <c r="B727" s="381"/>
      <c r="C727" s="383"/>
      <c r="D727" s="383"/>
      <c r="E727" s="371"/>
      <c r="F727" s="371"/>
      <c r="G727" s="228" t="s">
        <v>156</v>
      </c>
      <c r="H727" s="46">
        <v>1903742</v>
      </c>
      <c r="I727" s="45">
        <f>IFERROR(H727/E719,"-")</f>
        <v>4.9064589559472279E-4</v>
      </c>
      <c r="J727" s="46">
        <v>86</v>
      </c>
      <c r="K727" s="45">
        <f>IFERROR(J727/F719,"-")</f>
        <v>1.4456211127920659E-2</v>
      </c>
      <c r="L727" s="187">
        <f t="shared" si="329"/>
        <v>22136.534883720931</v>
      </c>
      <c r="M727" s="199">
        <f t="shared" si="335"/>
        <v>2.4965889627543763E-3</v>
      </c>
      <c r="N727" s="371"/>
      <c r="O727" s="371"/>
      <c r="P727" s="228" t="s">
        <v>156</v>
      </c>
      <c r="Q727" s="46">
        <v>513773</v>
      </c>
      <c r="R727" s="45">
        <f>IFERROR(Q727/N719,"-")</f>
        <v>1.0300771054635449E-3</v>
      </c>
      <c r="S727" s="46">
        <v>20</v>
      </c>
      <c r="T727" s="45">
        <f>IFERROR(S727/O719,"-")</f>
        <v>2.677376171352075E-2</v>
      </c>
      <c r="U727" s="187">
        <f t="shared" si="330"/>
        <v>25688.65</v>
      </c>
      <c r="V727" s="199">
        <f t="shared" si="336"/>
        <v>5.8060208436148291E-4</v>
      </c>
      <c r="W727" s="371"/>
      <c r="X727" s="371"/>
      <c r="Y727" s="228" t="s">
        <v>156</v>
      </c>
      <c r="Z727" s="46">
        <v>264602</v>
      </c>
      <c r="AA727" s="45">
        <f>IFERROR(Z727/W719,"-")</f>
        <v>9.818392649248366E-4</v>
      </c>
      <c r="AB727" s="46">
        <v>9</v>
      </c>
      <c r="AC727" s="45">
        <f>IFERROR(AB727/X719,"-")</f>
        <v>2.2499999999999999E-2</v>
      </c>
      <c r="AD727" s="187">
        <f t="shared" si="331"/>
        <v>29400.222222222223</v>
      </c>
      <c r="AE727" s="199">
        <f t="shared" si="337"/>
        <v>2.612709379626673E-4</v>
      </c>
      <c r="AF727" s="371"/>
      <c r="AG727" s="371"/>
      <c r="AH727" s="228" t="s">
        <v>156</v>
      </c>
      <c r="AI727" s="46">
        <v>529502</v>
      </c>
      <c r="AJ727" s="45">
        <f>IFERROR(AI727/AF719,"-")</f>
        <v>7.3540919978573073E-4</v>
      </c>
      <c r="AK727" s="46">
        <v>19</v>
      </c>
      <c r="AL727" s="45">
        <f>IFERROR(AK727/AG719,"-")</f>
        <v>2.5265957446808509E-2</v>
      </c>
      <c r="AM727" s="187">
        <f t="shared" si="332"/>
        <v>27868.526315789473</v>
      </c>
      <c r="AN727" s="199">
        <f t="shared" si="338"/>
        <v>5.5157198014340876E-4</v>
      </c>
      <c r="AO727" s="371"/>
      <c r="AP727" s="401"/>
      <c r="AQ727" s="228" t="s">
        <v>156</v>
      </c>
      <c r="AR727" s="46">
        <f t="shared" si="334"/>
        <v>3211619</v>
      </c>
      <c r="AS727" s="45">
        <f>IFERROR(AR727/AO719,"-")</f>
        <v>5.9825057262929667E-4</v>
      </c>
      <c r="AT727" s="46">
        <f t="shared" si="328"/>
        <v>134</v>
      </c>
      <c r="AU727" s="45">
        <f>IFERROR(AT727/AP719,"-")</f>
        <v>1.7074413863404688E-2</v>
      </c>
      <c r="AV727" s="187">
        <f t="shared" si="333"/>
        <v>23967.305970149253</v>
      </c>
      <c r="AW727" s="199">
        <f t="shared" si="339"/>
        <v>3.8900339652219351E-3</v>
      </c>
      <c r="AX727" s="217"/>
      <c r="BE727" s="277"/>
      <c r="BG727" s="142"/>
      <c r="BH727" s="264"/>
    </row>
    <row r="728" spans="2:60" s="20" customFormat="1">
      <c r="B728" s="381"/>
      <c r="C728" s="383"/>
      <c r="D728" s="383"/>
      <c r="E728" s="371"/>
      <c r="F728" s="371"/>
      <c r="G728" s="228" t="s">
        <v>157</v>
      </c>
      <c r="H728" s="46">
        <v>2936599</v>
      </c>
      <c r="I728" s="45">
        <f>IFERROR(H728/E719,"-")</f>
        <v>7.5684112992073895E-4</v>
      </c>
      <c r="J728" s="46">
        <v>217</v>
      </c>
      <c r="K728" s="45">
        <f>IFERROR(J728/F719,"-")</f>
        <v>3.6476718776264919E-2</v>
      </c>
      <c r="L728" s="187">
        <f t="shared" si="329"/>
        <v>13532.714285714286</v>
      </c>
      <c r="M728" s="199">
        <f t="shared" si="335"/>
        <v>6.2995326153220893E-3</v>
      </c>
      <c r="N728" s="371"/>
      <c r="O728" s="371"/>
      <c r="P728" s="228" t="s">
        <v>157</v>
      </c>
      <c r="Q728" s="46">
        <v>357046</v>
      </c>
      <c r="R728" s="45">
        <f>IFERROR(Q728/N719,"-")</f>
        <v>7.1585098905029444E-4</v>
      </c>
      <c r="S728" s="46">
        <v>37</v>
      </c>
      <c r="T728" s="45">
        <f>IFERROR(S728/O719,"-")</f>
        <v>4.9531459170013385E-2</v>
      </c>
      <c r="U728" s="187">
        <f t="shared" si="330"/>
        <v>9649.8918918918916</v>
      </c>
      <c r="V728" s="199">
        <f t="shared" si="336"/>
        <v>1.0741138560687433E-3</v>
      </c>
      <c r="W728" s="371"/>
      <c r="X728" s="371"/>
      <c r="Y728" s="228" t="s">
        <v>157</v>
      </c>
      <c r="Z728" s="46">
        <v>222947</v>
      </c>
      <c r="AA728" s="45">
        <f>IFERROR(Z728/W719,"-")</f>
        <v>8.272731067686471E-4</v>
      </c>
      <c r="AB728" s="46">
        <v>20</v>
      </c>
      <c r="AC728" s="45">
        <f>IFERROR(AB728/X719,"-")</f>
        <v>0.05</v>
      </c>
      <c r="AD728" s="187">
        <f t="shared" si="331"/>
        <v>11147.35</v>
      </c>
      <c r="AE728" s="199">
        <f t="shared" si="337"/>
        <v>5.8060208436148291E-4</v>
      </c>
      <c r="AF728" s="371"/>
      <c r="AG728" s="371"/>
      <c r="AH728" s="228" t="s">
        <v>157</v>
      </c>
      <c r="AI728" s="46">
        <v>599166</v>
      </c>
      <c r="AJ728" s="45">
        <f>IFERROR(AI728/AF719,"-")</f>
        <v>8.3216340750142054E-4</v>
      </c>
      <c r="AK728" s="46">
        <v>55</v>
      </c>
      <c r="AL728" s="45">
        <f>IFERROR(AK728/AG719,"-")</f>
        <v>7.3138297872340427E-2</v>
      </c>
      <c r="AM728" s="187">
        <f t="shared" si="332"/>
        <v>10893.927272727273</v>
      </c>
      <c r="AN728" s="199">
        <f t="shared" si="338"/>
        <v>1.5966557319940778E-3</v>
      </c>
      <c r="AO728" s="371"/>
      <c r="AP728" s="401"/>
      <c r="AQ728" s="228" t="s">
        <v>157</v>
      </c>
      <c r="AR728" s="46">
        <f t="shared" si="334"/>
        <v>4115758</v>
      </c>
      <c r="AS728" s="45">
        <f>IFERROR(AR728/AO719,"-")</f>
        <v>7.6667082250528741E-4</v>
      </c>
      <c r="AT728" s="46">
        <f t="shared" si="328"/>
        <v>329</v>
      </c>
      <c r="AU728" s="45">
        <f>IFERROR(AT728/AP719,"-")</f>
        <v>4.1921508664627932E-2</v>
      </c>
      <c r="AV728" s="187">
        <f t="shared" si="333"/>
        <v>12509.902735562309</v>
      </c>
      <c r="AW728" s="199">
        <f t="shared" si="339"/>
        <v>9.5509042877463934E-3</v>
      </c>
      <c r="AX728" s="217"/>
      <c r="BE728" s="277"/>
      <c r="BG728" s="142"/>
      <c r="BH728" s="264"/>
    </row>
    <row r="729" spans="2:60" s="20" customFormat="1">
      <c r="B729" s="381"/>
      <c r="C729" s="383"/>
      <c r="D729" s="383"/>
      <c r="E729" s="371"/>
      <c r="F729" s="371"/>
      <c r="G729" s="228" t="s">
        <v>158</v>
      </c>
      <c r="H729" s="46">
        <v>943876</v>
      </c>
      <c r="I729" s="45">
        <f>IFERROR(H729/E719,"-")</f>
        <v>2.4326241967155454E-4</v>
      </c>
      <c r="J729" s="46">
        <v>35</v>
      </c>
      <c r="K729" s="45">
        <f>IFERROR(J729/F719,"-")</f>
        <v>5.8833417381072449E-3</v>
      </c>
      <c r="L729" s="187">
        <f t="shared" si="329"/>
        <v>26967.885714285716</v>
      </c>
      <c r="M729" s="199">
        <f t="shared" si="335"/>
        <v>1.016053647632595E-3</v>
      </c>
      <c r="N729" s="371"/>
      <c r="O729" s="371"/>
      <c r="P729" s="228" t="s">
        <v>158</v>
      </c>
      <c r="Q729" s="46">
        <v>7239</v>
      </c>
      <c r="R729" s="45">
        <f>IFERROR(Q729/N719,"-")</f>
        <v>1.4513662972656411E-5</v>
      </c>
      <c r="S729" s="46">
        <v>5</v>
      </c>
      <c r="T729" s="45">
        <f>IFERROR(S729/O719,"-")</f>
        <v>6.6934404283801874E-3</v>
      </c>
      <c r="U729" s="187">
        <f t="shared" si="330"/>
        <v>1447.8</v>
      </c>
      <c r="V729" s="199">
        <f t="shared" si="336"/>
        <v>1.4515052109037073E-4</v>
      </c>
      <c r="W729" s="371"/>
      <c r="X729" s="371"/>
      <c r="Y729" s="228" t="s">
        <v>158</v>
      </c>
      <c r="Z729" s="46">
        <v>365064</v>
      </c>
      <c r="AA729" s="45">
        <f>IFERROR(Z729/W719,"-")</f>
        <v>1.3546162516176014E-3</v>
      </c>
      <c r="AB729" s="46">
        <v>4</v>
      </c>
      <c r="AC729" s="45">
        <f>IFERROR(AB729/X719,"-")</f>
        <v>0.01</v>
      </c>
      <c r="AD729" s="187">
        <f t="shared" si="331"/>
        <v>91266</v>
      </c>
      <c r="AE729" s="199">
        <f t="shared" si="337"/>
        <v>1.1612041687229658E-4</v>
      </c>
      <c r="AF729" s="371"/>
      <c r="AG729" s="371"/>
      <c r="AH729" s="228" t="s">
        <v>158</v>
      </c>
      <c r="AI729" s="46">
        <v>943377</v>
      </c>
      <c r="AJ729" s="45">
        <f>IFERROR(AI729/AF719,"-")</f>
        <v>1.3102275811352239E-3</v>
      </c>
      <c r="AK729" s="46">
        <v>20</v>
      </c>
      <c r="AL729" s="45">
        <f>IFERROR(AK729/AG719,"-")</f>
        <v>2.6595744680851064E-2</v>
      </c>
      <c r="AM729" s="187">
        <f t="shared" si="332"/>
        <v>47168.85</v>
      </c>
      <c r="AN729" s="199">
        <f t="shared" si="338"/>
        <v>5.8060208436148291E-4</v>
      </c>
      <c r="AO729" s="371"/>
      <c r="AP729" s="401"/>
      <c r="AQ729" s="228" t="s">
        <v>158</v>
      </c>
      <c r="AR729" s="46">
        <f t="shared" si="334"/>
        <v>2259556</v>
      </c>
      <c r="AS729" s="45">
        <f>IFERROR(AR729/AO719,"-")</f>
        <v>4.2090318648879677E-4</v>
      </c>
      <c r="AT729" s="46">
        <f t="shared" si="328"/>
        <v>64</v>
      </c>
      <c r="AU729" s="45">
        <f>IFERROR(AT729/AP719,"-")</f>
        <v>8.1549439347604492E-3</v>
      </c>
      <c r="AV729" s="187">
        <f t="shared" si="333"/>
        <v>35305.5625</v>
      </c>
      <c r="AW729" s="199">
        <f t="shared" si="339"/>
        <v>1.8579266699567452E-3</v>
      </c>
      <c r="AX729" s="217"/>
      <c r="BE729" s="277"/>
      <c r="BG729" s="142"/>
      <c r="BH729" s="264"/>
    </row>
    <row r="730" spans="2:60" s="20" customFormat="1">
      <c r="B730" s="381"/>
      <c r="C730" s="383"/>
      <c r="D730" s="383"/>
      <c r="E730" s="371"/>
      <c r="F730" s="371"/>
      <c r="G730" s="228" t="s">
        <v>159</v>
      </c>
      <c r="H730" s="46">
        <v>8516287</v>
      </c>
      <c r="I730" s="45">
        <f>IFERROR(H730/E719,"-")</f>
        <v>2.1948779100617074E-3</v>
      </c>
      <c r="J730" s="46">
        <v>33</v>
      </c>
      <c r="K730" s="45">
        <f>IFERROR(J730/F719,"-")</f>
        <v>5.5471507816439742E-3</v>
      </c>
      <c r="L730" s="187">
        <f t="shared" si="329"/>
        <v>258069.30303030304</v>
      </c>
      <c r="M730" s="199">
        <f t="shared" si="335"/>
        <v>9.5799343919644676E-4</v>
      </c>
      <c r="N730" s="371"/>
      <c r="O730" s="371"/>
      <c r="P730" s="228" t="s">
        <v>159</v>
      </c>
      <c r="Q730" s="46">
        <v>453396</v>
      </c>
      <c r="R730" s="45">
        <f>IFERROR(Q730/N719,"-")</f>
        <v>9.0902565784646029E-4</v>
      </c>
      <c r="S730" s="46">
        <v>3</v>
      </c>
      <c r="T730" s="45">
        <f>IFERROR(S730/O719,"-")</f>
        <v>4.0160642570281121E-3</v>
      </c>
      <c r="U730" s="187">
        <f t="shared" si="330"/>
        <v>151132</v>
      </c>
      <c r="V730" s="199">
        <f t="shared" si="336"/>
        <v>8.7090312654222426E-5</v>
      </c>
      <c r="W730" s="371"/>
      <c r="X730" s="371"/>
      <c r="Y730" s="228" t="s">
        <v>159</v>
      </c>
      <c r="Z730" s="46">
        <v>289770</v>
      </c>
      <c r="AA730" s="45">
        <f>IFERROR(Z730/W719,"-")</f>
        <v>1.0752283195035182E-3</v>
      </c>
      <c r="AB730" s="46">
        <v>4</v>
      </c>
      <c r="AC730" s="45">
        <f>IFERROR(AB730/X719,"-")</f>
        <v>0.01</v>
      </c>
      <c r="AD730" s="187">
        <f t="shared" si="331"/>
        <v>72442.5</v>
      </c>
      <c r="AE730" s="199">
        <f t="shared" si="337"/>
        <v>1.1612041687229658E-4</v>
      </c>
      <c r="AF730" s="371"/>
      <c r="AG730" s="371"/>
      <c r="AH730" s="228" t="s">
        <v>159</v>
      </c>
      <c r="AI730" s="46">
        <v>6249284</v>
      </c>
      <c r="AJ730" s="45">
        <f>IFERROR(AI730/AF719,"-")</f>
        <v>8.6794402016871896E-3</v>
      </c>
      <c r="AK730" s="46">
        <v>20</v>
      </c>
      <c r="AL730" s="45">
        <f>IFERROR(AK730/AG719,"-")</f>
        <v>2.6595744680851064E-2</v>
      </c>
      <c r="AM730" s="187">
        <f t="shared" si="332"/>
        <v>312464.2</v>
      </c>
      <c r="AN730" s="199">
        <f t="shared" si="338"/>
        <v>5.8060208436148291E-4</v>
      </c>
      <c r="AO730" s="371"/>
      <c r="AP730" s="401"/>
      <c r="AQ730" s="228" t="s">
        <v>159</v>
      </c>
      <c r="AR730" s="46">
        <f t="shared" si="334"/>
        <v>15508737</v>
      </c>
      <c r="AS730" s="45">
        <f>IFERROR(AR730/AO719,"-")</f>
        <v>2.8889201337416299E-3</v>
      </c>
      <c r="AT730" s="46">
        <f t="shared" si="328"/>
        <v>60</v>
      </c>
      <c r="AU730" s="45">
        <f>IFERROR(AT730/AP719,"-")</f>
        <v>7.6452599388379203E-3</v>
      </c>
      <c r="AV730" s="187">
        <f t="shared" si="333"/>
        <v>258478.95</v>
      </c>
      <c r="AW730" s="199">
        <f t="shared" si="339"/>
        <v>1.7418062530844486E-3</v>
      </c>
      <c r="AX730" s="217"/>
      <c r="BE730" s="277"/>
      <c r="BG730" s="142"/>
      <c r="BH730" s="264"/>
    </row>
    <row r="731" spans="2:60" s="20" customFormat="1">
      <c r="B731" s="381"/>
      <c r="C731" s="383"/>
      <c r="D731" s="383"/>
      <c r="E731" s="371"/>
      <c r="F731" s="371"/>
      <c r="G731" s="228" t="s">
        <v>160</v>
      </c>
      <c r="H731" s="46">
        <v>23726435</v>
      </c>
      <c r="I731" s="45">
        <f>IFERROR(H731/E719,"-")</f>
        <v>6.1149451710604576E-3</v>
      </c>
      <c r="J731" s="46">
        <v>581</v>
      </c>
      <c r="K731" s="45">
        <f>IFERROR(J731/F719,"-")</f>
        <v>9.7663472852580271E-2</v>
      </c>
      <c r="L731" s="187">
        <f t="shared" si="329"/>
        <v>40837.237521514631</v>
      </c>
      <c r="M731" s="199">
        <f t="shared" si="335"/>
        <v>1.6866490550701076E-2</v>
      </c>
      <c r="N731" s="371"/>
      <c r="O731" s="371"/>
      <c r="P731" s="228" t="s">
        <v>160</v>
      </c>
      <c r="Q731" s="46">
        <v>1915254</v>
      </c>
      <c r="R731" s="45">
        <f>IFERROR(Q731/N719,"-")</f>
        <v>3.8399435091907835E-3</v>
      </c>
      <c r="S731" s="46">
        <v>79</v>
      </c>
      <c r="T731" s="45">
        <f>IFERROR(S731/O719,"-")</f>
        <v>0.10575635876840696</v>
      </c>
      <c r="U731" s="187">
        <f t="shared" si="330"/>
        <v>24243.721518987342</v>
      </c>
      <c r="V731" s="199">
        <f t="shared" si="336"/>
        <v>2.2933782332278572E-3</v>
      </c>
      <c r="W731" s="371"/>
      <c r="X731" s="371"/>
      <c r="Y731" s="228" t="s">
        <v>160</v>
      </c>
      <c r="Z731" s="46">
        <v>1372704</v>
      </c>
      <c r="AA731" s="45">
        <f>IFERROR(Z731/W719,"-")</f>
        <v>5.0935922113944073E-3</v>
      </c>
      <c r="AB731" s="46">
        <v>57</v>
      </c>
      <c r="AC731" s="45">
        <f>IFERROR(AB731/X719,"-")</f>
        <v>0.14249999999999999</v>
      </c>
      <c r="AD731" s="187">
        <f t="shared" si="331"/>
        <v>24082.526315789473</v>
      </c>
      <c r="AE731" s="199">
        <f t="shared" si="337"/>
        <v>1.6547159404302261E-3</v>
      </c>
      <c r="AF731" s="371"/>
      <c r="AG731" s="371"/>
      <c r="AH731" s="228" t="s">
        <v>160</v>
      </c>
      <c r="AI731" s="46">
        <v>6729876</v>
      </c>
      <c r="AJ731" s="45">
        <f>IFERROR(AI731/AF719,"-")</f>
        <v>9.3469197922145617E-3</v>
      </c>
      <c r="AK731" s="46">
        <v>102</v>
      </c>
      <c r="AL731" s="45">
        <f>IFERROR(AK731/AG719,"-")</f>
        <v>0.13563829787234041</v>
      </c>
      <c r="AM731" s="187">
        <f t="shared" si="332"/>
        <v>65979.176470588238</v>
      </c>
      <c r="AN731" s="199">
        <f t="shared" si="338"/>
        <v>2.9610706302435627E-3</v>
      </c>
      <c r="AO731" s="371"/>
      <c r="AP731" s="401"/>
      <c r="AQ731" s="228" t="s">
        <v>160</v>
      </c>
      <c r="AR731" s="46">
        <f t="shared" si="334"/>
        <v>33744269</v>
      </c>
      <c r="AS731" s="45">
        <f>IFERROR(AR731/AO719,"-")</f>
        <v>6.2857793070121406E-3</v>
      </c>
      <c r="AT731" s="46">
        <f t="shared" si="328"/>
        <v>819</v>
      </c>
      <c r="AU731" s="45">
        <f>IFERROR(AT731/AP719,"-")</f>
        <v>0.10435779816513761</v>
      </c>
      <c r="AV731" s="187">
        <f t="shared" si="333"/>
        <v>41201.793650793654</v>
      </c>
      <c r="AW731" s="199">
        <f t="shared" si="339"/>
        <v>2.3775655354602722E-2</v>
      </c>
      <c r="AX731" s="217"/>
      <c r="BE731" s="277"/>
      <c r="BG731" s="142"/>
      <c r="BH731" s="264"/>
    </row>
    <row r="732" spans="2:60" s="20" customFormat="1">
      <c r="B732" s="381"/>
      <c r="C732" s="383"/>
      <c r="D732" s="383"/>
      <c r="E732" s="371"/>
      <c r="F732" s="371"/>
      <c r="G732" s="228" t="s">
        <v>161</v>
      </c>
      <c r="H732" s="46">
        <v>38636233</v>
      </c>
      <c r="I732" s="45">
        <f>IFERROR(H732/E719,"-")</f>
        <v>9.9576040990278017E-3</v>
      </c>
      <c r="J732" s="46">
        <v>377</v>
      </c>
      <c r="K732" s="45">
        <f>IFERROR(J732/F719,"-")</f>
        <v>6.3371995293326613E-2</v>
      </c>
      <c r="L732" s="187">
        <f t="shared" si="329"/>
        <v>102483.37665782493</v>
      </c>
      <c r="M732" s="199">
        <f t="shared" si="335"/>
        <v>1.0944349290213953E-2</v>
      </c>
      <c r="N732" s="371"/>
      <c r="O732" s="371"/>
      <c r="P732" s="228" t="s">
        <v>161</v>
      </c>
      <c r="Q732" s="46">
        <v>3841783</v>
      </c>
      <c r="R732" s="45">
        <f>IFERROR(Q732/N719,"-")</f>
        <v>7.7024925647300544E-3</v>
      </c>
      <c r="S732" s="46">
        <v>51</v>
      </c>
      <c r="T732" s="45">
        <f>IFERROR(S732/O719,"-")</f>
        <v>6.8273092369477914E-2</v>
      </c>
      <c r="U732" s="187">
        <f t="shared" si="330"/>
        <v>75329.078431372545</v>
      </c>
      <c r="V732" s="199">
        <f t="shared" si="336"/>
        <v>1.4805353151217814E-3</v>
      </c>
      <c r="W732" s="371"/>
      <c r="X732" s="371"/>
      <c r="Y732" s="228" t="s">
        <v>161</v>
      </c>
      <c r="Z732" s="46">
        <v>2333806</v>
      </c>
      <c r="AA732" s="45">
        <f>IFERROR(Z732/W719,"-")</f>
        <v>8.659883022491037E-3</v>
      </c>
      <c r="AB732" s="46">
        <v>32</v>
      </c>
      <c r="AC732" s="45">
        <f>IFERROR(AB732/X719,"-")</f>
        <v>0.08</v>
      </c>
      <c r="AD732" s="187">
        <f t="shared" si="331"/>
        <v>72931.4375</v>
      </c>
      <c r="AE732" s="199">
        <f t="shared" si="337"/>
        <v>9.2896333497837261E-4</v>
      </c>
      <c r="AF732" s="371"/>
      <c r="AG732" s="371"/>
      <c r="AH732" s="228" t="s">
        <v>161</v>
      </c>
      <c r="AI732" s="46">
        <v>18889772</v>
      </c>
      <c r="AJ732" s="45">
        <f>IFERROR(AI732/AF719,"-")</f>
        <v>2.6235428970343651E-2</v>
      </c>
      <c r="AK732" s="46">
        <v>88</v>
      </c>
      <c r="AL732" s="45">
        <f>IFERROR(AK732/AG719,"-")</f>
        <v>0.11702127659574468</v>
      </c>
      <c r="AM732" s="187">
        <f t="shared" si="332"/>
        <v>214656.5</v>
      </c>
      <c r="AN732" s="199">
        <f t="shared" si="338"/>
        <v>2.5546491711905244E-3</v>
      </c>
      <c r="AO732" s="371"/>
      <c r="AP732" s="401"/>
      <c r="AQ732" s="228" t="s">
        <v>161</v>
      </c>
      <c r="AR732" s="46">
        <f t="shared" si="334"/>
        <v>63701594</v>
      </c>
      <c r="AS732" s="45">
        <f>IFERROR(AR732/AO719,"-")</f>
        <v>1.1866138258585146E-2</v>
      </c>
      <c r="AT732" s="46">
        <f t="shared" si="328"/>
        <v>548</v>
      </c>
      <c r="AU732" s="45">
        <f>IFERROR(AT732/AP719,"-")</f>
        <v>6.9826707441386346E-2</v>
      </c>
      <c r="AV732" s="187">
        <f t="shared" si="333"/>
        <v>116243.78467153285</v>
      </c>
      <c r="AW732" s="199">
        <f t="shared" si="339"/>
        <v>1.5908497111504629E-2</v>
      </c>
      <c r="AX732" s="217"/>
      <c r="BE732" s="277"/>
      <c r="BG732" s="142"/>
      <c r="BH732" s="264"/>
    </row>
    <row r="733" spans="2:60" s="20" customFormat="1">
      <c r="B733" s="381"/>
      <c r="C733" s="383"/>
      <c r="D733" s="383"/>
      <c r="E733" s="371"/>
      <c r="F733" s="371"/>
      <c r="G733" s="228" t="s">
        <v>162</v>
      </c>
      <c r="H733" s="46">
        <v>15700142</v>
      </c>
      <c r="I733" s="45">
        <f>IFERROR(H733/E719,"-")</f>
        <v>4.0463519912647423E-3</v>
      </c>
      <c r="J733" s="46">
        <v>362</v>
      </c>
      <c r="K733" s="45">
        <f>IFERROR(J733/F719,"-")</f>
        <v>6.0850563119852076E-2</v>
      </c>
      <c r="L733" s="187">
        <f t="shared" si="329"/>
        <v>43370.558011049725</v>
      </c>
      <c r="M733" s="199">
        <f t="shared" si="335"/>
        <v>1.0508897726942839E-2</v>
      </c>
      <c r="N733" s="371"/>
      <c r="O733" s="371"/>
      <c r="P733" s="228" t="s">
        <v>162</v>
      </c>
      <c r="Q733" s="46">
        <v>2438715</v>
      </c>
      <c r="R733" s="45">
        <f>IFERROR(Q733/N719,"-")</f>
        <v>4.8894443426387322E-3</v>
      </c>
      <c r="S733" s="46">
        <v>47</v>
      </c>
      <c r="T733" s="45">
        <f>IFERROR(S733/O719,"-")</f>
        <v>6.2918340026773767E-2</v>
      </c>
      <c r="U733" s="187">
        <f t="shared" si="330"/>
        <v>51887.553191489358</v>
      </c>
      <c r="V733" s="199">
        <f t="shared" si="336"/>
        <v>1.3644148982494848E-3</v>
      </c>
      <c r="W733" s="371"/>
      <c r="X733" s="371"/>
      <c r="Y733" s="228" t="s">
        <v>162</v>
      </c>
      <c r="Z733" s="46">
        <v>1791684</v>
      </c>
      <c r="AA733" s="45">
        <f>IFERROR(Z733/W719,"-")</f>
        <v>6.6482706160104271E-3</v>
      </c>
      <c r="AB733" s="46">
        <v>29</v>
      </c>
      <c r="AC733" s="45">
        <f>IFERROR(AB733/X719,"-")</f>
        <v>7.2499999999999995E-2</v>
      </c>
      <c r="AD733" s="187">
        <f t="shared" si="331"/>
        <v>61782.206896551725</v>
      </c>
      <c r="AE733" s="199">
        <f t="shared" si="337"/>
        <v>8.4187302232415016E-4</v>
      </c>
      <c r="AF733" s="371"/>
      <c r="AG733" s="371"/>
      <c r="AH733" s="228" t="s">
        <v>162</v>
      </c>
      <c r="AI733" s="46">
        <v>6355508</v>
      </c>
      <c r="AJ733" s="45">
        <f>IFERROR(AI733/AF719,"-")</f>
        <v>8.8269714798278574E-3</v>
      </c>
      <c r="AK733" s="46">
        <v>83</v>
      </c>
      <c r="AL733" s="45">
        <f>IFERROR(AK733/AG719,"-")</f>
        <v>0.11037234042553191</v>
      </c>
      <c r="AM733" s="187">
        <f t="shared" si="332"/>
        <v>76572.385542168675</v>
      </c>
      <c r="AN733" s="199">
        <f t="shared" si="338"/>
        <v>2.4094986501001538E-3</v>
      </c>
      <c r="AO733" s="371"/>
      <c r="AP733" s="401"/>
      <c r="AQ733" s="228" t="s">
        <v>162</v>
      </c>
      <c r="AR733" s="46">
        <f t="shared" si="334"/>
        <v>26286049</v>
      </c>
      <c r="AS733" s="45">
        <f>IFERROR(AR733/AO719,"-")</f>
        <v>4.8964848776930732E-3</v>
      </c>
      <c r="AT733" s="46">
        <f t="shared" si="328"/>
        <v>521</v>
      </c>
      <c r="AU733" s="45">
        <f>IFERROR(AT733/AP719,"-")</f>
        <v>6.6386340468909275E-2</v>
      </c>
      <c r="AV733" s="187">
        <f t="shared" si="333"/>
        <v>50453.069097888678</v>
      </c>
      <c r="AW733" s="199">
        <f t="shared" si="339"/>
        <v>1.5124684297616629E-2</v>
      </c>
      <c r="AX733" s="217"/>
      <c r="BE733" s="277"/>
      <c r="BG733" s="142"/>
      <c r="BH733" s="264"/>
    </row>
    <row r="734" spans="2:60" s="20" customFormat="1">
      <c r="B734" s="381"/>
      <c r="C734" s="383"/>
      <c r="D734" s="383"/>
      <c r="E734" s="371"/>
      <c r="F734" s="371"/>
      <c r="G734" s="229" t="s">
        <v>163</v>
      </c>
      <c r="H734" s="48">
        <v>6870214</v>
      </c>
      <c r="I734" s="47">
        <f>IFERROR(H734/E719,"-")</f>
        <v>1.7706402973498526E-3</v>
      </c>
      <c r="J734" s="48">
        <v>374</v>
      </c>
      <c r="K734" s="47">
        <f>IFERROR(J734/F719,"-")</f>
        <v>6.2867708858631702E-2</v>
      </c>
      <c r="L734" s="188">
        <f t="shared" si="329"/>
        <v>18369.55614973262</v>
      </c>
      <c r="M734" s="200">
        <f t="shared" si="335"/>
        <v>1.0857258977559729E-2</v>
      </c>
      <c r="N734" s="371"/>
      <c r="O734" s="371"/>
      <c r="P734" s="229" t="s">
        <v>163</v>
      </c>
      <c r="Q734" s="48">
        <v>1040602</v>
      </c>
      <c r="R734" s="47">
        <f>IFERROR(Q734/N719,"-")</f>
        <v>2.0863305313817112E-3</v>
      </c>
      <c r="S734" s="48">
        <v>50</v>
      </c>
      <c r="T734" s="47">
        <f>IFERROR(S734/O719,"-")</f>
        <v>6.6934404283801874E-2</v>
      </c>
      <c r="U734" s="188">
        <f t="shared" si="330"/>
        <v>20812.04</v>
      </c>
      <c r="V734" s="200">
        <f t="shared" si="336"/>
        <v>1.4515052109037071E-3</v>
      </c>
      <c r="W734" s="371"/>
      <c r="X734" s="371"/>
      <c r="Y734" s="229" t="s">
        <v>163</v>
      </c>
      <c r="Z734" s="48">
        <v>263866</v>
      </c>
      <c r="AA734" s="47">
        <f>IFERROR(Z734/W719,"-")</f>
        <v>9.7910824362120071E-4</v>
      </c>
      <c r="AB734" s="48">
        <v>29</v>
      </c>
      <c r="AC734" s="47">
        <f>IFERROR(AB734/X719,"-")</f>
        <v>7.2499999999999995E-2</v>
      </c>
      <c r="AD734" s="188">
        <f t="shared" si="331"/>
        <v>9098.8275862068967</v>
      </c>
      <c r="AE734" s="200">
        <f t="shared" si="337"/>
        <v>8.4187302232415016E-4</v>
      </c>
      <c r="AF734" s="371"/>
      <c r="AG734" s="371"/>
      <c r="AH734" s="229" t="s">
        <v>163</v>
      </c>
      <c r="AI734" s="48">
        <v>1896792</v>
      </c>
      <c r="AJ734" s="47">
        <f>IFERROR(AI734/AF719,"-")</f>
        <v>2.634396634724658E-3</v>
      </c>
      <c r="AK734" s="48">
        <v>77</v>
      </c>
      <c r="AL734" s="47">
        <f>IFERROR(AK734/AG719,"-")</f>
        <v>0.1023936170212766</v>
      </c>
      <c r="AM734" s="188">
        <f t="shared" si="332"/>
        <v>24633.662337662339</v>
      </c>
      <c r="AN734" s="200">
        <f t="shared" si="338"/>
        <v>2.2353180247917091E-3</v>
      </c>
      <c r="AO734" s="371"/>
      <c r="AP734" s="401"/>
      <c r="AQ734" s="229" t="s">
        <v>163</v>
      </c>
      <c r="AR734" s="48">
        <f t="shared" si="334"/>
        <v>10071474</v>
      </c>
      <c r="AS734" s="47">
        <f>IFERROR(AR734/AO719,"-")</f>
        <v>1.8760833983486437E-3</v>
      </c>
      <c r="AT734" s="48">
        <f t="shared" si="328"/>
        <v>530</v>
      </c>
      <c r="AU734" s="47">
        <f>IFERROR(AT734/AP719,"-")</f>
        <v>6.753312945973497E-2</v>
      </c>
      <c r="AV734" s="188">
        <f t="shared" si="333"/>
        <v>19002.78113207547</v>
      </c>
      <c r="AW734" s="200">
        <f t="shared" si="339"/>
        <v>1.5385955235579295E-2</v>
      </c>
      <c r="AX734" s="217"/>
      <c r="BE734" s="277"/>
      <c r="BG734" s="142"/>
      <c r="BH734" s="264"/>
    </row>
    <row r="735" spans="2:60" s="20" customFormat="1">
      <c r="B735" s="381"/>
      <c r="C735" s="384"/>
      <c r="D735" s="384"/>
      <c r="E735" s="372"/>
      <c r="F735" s="372"/>
      <c r="G735" s="230" t="s">
        <v>86</v>
      </c>
      <c r="H735" s="49">
        <f>SUM(H719:H734)</f>
        <v>675462007</v>
      </c>
      <c r="I735" s="47">
        <f>IFERROR(H735/E719,"-")</f>
        <v>0.17408486095527856</v>
      </c>
      <c r="J735" s="48">
        <v>4520</v>
      </c>
      <c r="K735" s="47">
        <f>IFERROR(J735/F719,"-")</f>
        <v>0.75979156160699279</v>
      </c>
      <c r="L735" s="188">
        <f t="shared" si="329"/>
        <v>149438.49712389382</v>
      </c>
      <c r="M735" s="201">
        <f t="shared" si="335"/>
        <v>0.13121607106569513</v>
      </c>
      <c r="N735" s="372"/>
      <c r="O735" s="372"/>
      <c r="P735" s="230" t="s">
        <v>86</v>
      </c>
      <c r="Q735" s="49">
        <f>SUM(Q719:Q734)</f>
        <v>94055589</v>
      </c>
      <c r="R735" s="47">
        <f>IFERROR(Q735/N719,"-")</f>
        <v>0.18857454336796375</v>
      </c>
      <c r="S735" s="48">
        <v>603</v>
      </c>
      <c r="T735" s="47">
        <f>IFERROR(S735/O719,"-")</f>
        <v>0.80722891566265065</v>
      </c>
      <c r="U735" s="188">
        <f t="shared" si="330"/>
        <v>155979.41791044775</v>
      </c>
      <c r="V735" s="201">
        <f t="shared" si="336"/>
        <v>1.7505152843498708E-2</v>
      </c>
      <c r="W735" s="372"/>
      <c r="X735" s="372"/>
      <c r="Y735" s="230" t="s">
        <v>86</v>
      </c>
      <c r="Z735" s="49">
        <f>SUM(Z719:Z734)</f>
        <v>50661939</v>
      </c>
      <c r="AA735" s="47">
        <f>IFERROR(Z735/W719,"-")</f>
        <v>0.18798754713655572</v>
      </c>
      <c r="AB735" s="48">
        <v>322</v>
      </c>
      <c r="AC735" s="47">
        <f>IFERROR(AB735/X719,"-")</f>
        <v>0.80500000000000005</v>
      </c>
      <c r="AD735" s="188">
        <f t="shared" si="331"/>
        <v>157335.21428571429</v>
      </c>
      <c r="AE735" s="201">
        <f t="shared" si="337"/>
        <v>9.3476935582198738E-3</v>
      </c>
      <c r="AF735" s="372"/>
      <c r="AG735" s="372"/>
      <c r="AH735" s="230" t="s">
        <v>86</v>
      </c>
      <c r="AI735" s="49">
        <f>SUM(AI719:AI734)</f>
        <v>135474312</v>
      </c>
      <c r="AJ735" s="47">
        <f>IFERROR(AI735/AF719,"-")</f>
        <v>0.188156145547028</v>
      </c>
      <c r="AK735" s="48">
        <v>642</v>
      </c>
      <c r="AL735" s="47">
        <f>IFERROR(AK735/AG719,"-")</f>
        <v>0.85372340425531912</v>
      </c>
      <c r="AM735" s="188">
        <f t="shared" si="332"/>
        <v>211019.17757009345</v>
      </c>
      <c r="AN735" s="201">
        <f t="shared" si="338"/>
        <v>1.8637326908003599E-2</v>
      </c>
      <c r="AO735" s="372"/>
      <c r="AP735" s="402"/>
      <c r="AQ735" s="230" t="s">
        <v>86</v>
      </c>
      <c r="AR735" s="49">
        <f>SUM(AR719:AR734)</f>
        <v>955653847</v>
      </c>
      <c r="AS735" s="47">
        <f>IFERROR(AR735/AO719,"-")</f>
        <v>0.17801627814605039</v>
      </c>
      <c r="AT735" s="48">
        <f t="shared" si="328"/>
        <v>6087</v>
      </c>
      <c r="AU735" s="47">
        <f>IFERROR(AT735/AP719,"-")</f>
        <v>0.77561162079510704</v>
      </c>
      <c r="AV735" s="188">
        <f t="shared" si="333"/>
        <v>156999.15344176113</v>
      </c>
      <c r="AW735" s="201">
        <f t="shared" si="339"/>
        <v>0.17670624437541732</v>
      </c>
      <c r="AX735" s="217"/>
      <c r="BE735" s="277"/>
      <c r="BG735" s="142"/>
      <c r="BH735" s="264"/>
    </row>
    <row r="736" spans="2:60" s="20" customFormat="1">
      <c r="B736" s="381">
        <v>44</v>
      </c>
      <c r="C736" s="382" t="s">
        <v>21</v>
      </c>
      <c r="D736" s="385">
        <f>BA48</f>
        <v>38943</v>
      </c>
      <c r="E736" s="380">
        <v>3327512670</v>
      </c>
      <c r="F736" s="380">
        <v>5739</v>
      </c>
      <c r="G736" s="226" t="s">
        <v>149</v>
      </c>
      <c r="H736" s="44">
        <v>47082259</v>
      </c>
      <c r="I736" s="43">
        <f>IFERROR(H736/E736,"-")</f>
        <v>1.414938534253575E-2</v>
      </c>
      <c r="J736" s="44">
        <v>821</v>
      </c>
      <c r="K736" s="43">
        <f>IFERROR(J736/F736,"-")</f>
        <v>0.14305628158215716</v>
      </c>
      <c r="L736" s="186">
        <f t="shared" si="329"/>
        <v>57347.453105968329</v>
      </c>
      <c r="M736" s="198">
        <f>IFERROR(J736/$BA$48,0)</f>
        <v>2.1082094343014147E-2</v>
      </c>
      <c r="N736" s="380">
        <v>502868100</v>
      </c>
      <c r="O736" s="380">
        <v>741</v>
      </c>
      <c r="P736" s="226" t="s">
        <v>149</v>
      </c>
      <c r="Q736" s="44">
        <v>2865478</v>
      </c>
      <c r="R736" s="43">
        <f>IFERROR(Q736/N736,"-")</f>
        <v>5.6982695860007824E-3</v>
      </c>
      <c r="S736" s="44">
        <v>107</v>
      </c>
      <c r="T736" s="43">
        <f>IFERROR(S736/O736,"-")</f>
        <v>0.14439946018893388</v>
      </c>
      <c r="U736" s="186">
        <f t="shared" si="330"/>
        <v>26780.168224299065</v>
      </c>
      <c r="V736" s="198">
        <f>IFERROR(S736/$BA$48,0)</f>
        <v>2.7476054746681045E-3</v>
      </c>
      <c r="W736" s="380">
        <v>317247800</v>
      </c>
      <c r="X736" s="380">
        <v>414</v>
      </c>
      <c r="Y736" s="226" t="s">
        <v>149</v>
      </c>
      <c r="Z736" s="44">
        <v>3658896</v>
      </c>
      <c r="AA736" s="43">
        <f>IFERROR(Z736/W736,"-")</f>
        <v>1.1533243098927715E-2</v>
      </c>
      <c r="AB736" s="44">
        <v>92</v>
      </c>
      <c r="AC736" s="43">
        <f>IFERROR(AB736/X736,"-")</f>
        <v>0.22222222222222221</v>
      </c>
      <c r="AD736" s="186">
        <f t="shared" si="331"/>
        <v>39770.608695652176</v>
      </c>
      <c r="AE736" s="198">
        <f>IFERROR(AB736/$BA$48,0)</f>
        <v>2.3624271370978095E-3</v>
      </c>
      <c r="AF736" s="380">
        <v>564038140</v>
      </c>
      <c r="AG736" s="380">
        <v>651</v>
      </c>
      <c r="AH736" s="226" t="s">
        <v>149</v>
      </c>
      <c r="AI736" s="44">
        <v>7918354</v>
      </c>
      <c r="AJ736" s="43">
        <f>IFERROR(AI736/AF736,"-")</f>
        <v>1.4038685398118644E-2</v>
      </c>
      <c r="AK736" s="44">
        <v>150</v>
      </c>
      <c r="AL736" s="43">
        <f>IFERROR(AK736/AG736,"-")</f>
        <v>0.2304147465437788</v>
      </c>
      <c r="AM736" s="186">
        <f t="shared" si="332"/>
        <v>52789.026666666665</v>
      </c>
      <c r="AN736" s="198">
        <f>IFERROR(AK736/$BA$48,0)</f>
        <v>3.8517833757029506E-3</v>
      </c>
      <c r="AO736" s="380">
        <f>SUM(E736,N736,W736,AF736)</f>
        <v>4711666710</v>
      </c>
      <c r="AP736" s="400">
        <f>SUM(F736,O736,X736,AG736)</f>
        <v>7545</v>
      </c>
      <c r="AQ736" s="226" t="s">
        <v>149</v>
      </c>
      <c r="AR736" s="44">
        <f t="shared" ref="AR736:AR751" si="340">SUM(H736,Q736,Z736,AI736)</f>
        <v>61524987</v>
      </c>
      <c r="AS736" s="43">
        <f>IFERROR(AR736/AO736,"-")</f>
        <v>1.3058009147680143E-2</v>
      </c>
      <c r="AT736" s="44">
        <f t="shared" si="328"/>
        <v>1170</v>
      </c>
      <c r="AU736" s="43">
        <f>IFERROR(AT736/AP736,"-")</f>
        <v>0.15506958250497019</v>
      </c>
      <c r="AV736" s="186">
        <f t="shared" si="333"/>
        <v>52585.458974358975</v>
      </c>
      <c r="AW736" s="198">
        <f>IFERROR(AT736/$BA$48,0)</f>
        <v>3.0043910330483013E-2</v>
      </c>
      <c r="AX736" s="217"/>
      <c r="BE736" s="277"/>
      <c r="BG736" s="142"/>
      <c r="BH736" s="264"/>
    </row>
    <row r="737" spans="2:60" s="20" customFormat="1">
      <c r="B737" s="381"/>
      <c r="C737" s="383"/>
      <c r="D737" s="383"/>
      <c r="E737" s="371"/>
      <c r="F737" s="371"/>
      <c r="G737" s="227" t="s">
        <v>150</v>
      </c>
      <c r="H737" s="46">
        <v>107110574</v>
      </c>
      <c r="I737" s="45">
        <f>IFERROR(H737/E736,"-")</f>
        <v>3.2189381265376217E-2</v>
      </c>
      <c r="J737" s="46">
        <v>1330</v>
      </c>
      <c r="K737" s="45">
        <f>IFERROR(J737/F736,"-")</f>
        <v>0.23174769123540687</v>
      </c>
      <c r="L737" s="187">
        <f t="shared" si="329"/>
        <v>80534.26616541353</v>
      </c>
      <c r="M737" s="199">
        <f t="shared" ref="M737:M752" si="341">IFERROR(J737/$BA$48,0)</f>
        <v>3.415247926456616E-2</v>
      </c>
      <c r="N737" s="371"/>
      <c r="O737" s="371"/>
      <c r="P737" s="227" t="s">
        <v>150</v>
      </c>
      <c r="Q737" s="46">
        <v>10955436</v>
      </c>
      <c r="R737" s="45">
        <f>IFERROR(Q737/N736,"-")</f>
        <v>2.1785903699200644E-2</v>
      </c>
      <c r="S737" s="46">
        <v>192</v>
      </c>
      <c r="T737" s="45">
        <f>IFERROR(S737/O736,"-")</f>
        <v>0.25910931174089069</v>
      </c>
      <c r="U737" s="187">
        <f t="shared" si="330"/>
        <v>57059.5625</v>
      </c>
      <c r="V737" s="199">
        <f t="shared" ref="V737:V752" si="342">IFERROR(S737/$BA$48,0)</f>
        <v>4.9302827208997767E-3</v>
      </c>
      <c r="W737" s="371"/>
      <c r="X737" s="371"/>
      <c r="Y737" s="227" t="s">
        <v>150</v>
      </c>
      <c r="Z737" s="46">
        <v>11618329</v>
      </c>
      <c r="AA737" s="45">
        <f>IFERROR(Z737/W736,"-")</f>
        <v>3.6622252384413696E-2</v>
      </c>
      <c r="AB737" s="46">
        <v>115</v>
      </c>
      <c r="AC737" s="45">
        <f>IFERROR(AB737/X736,"-")</f>
        <v>0.27777777777777779</v>
      </c>
      <c r="AD737" s="187">
        <f t="shared" si="331"/>
        <v>101028.94782608695</v>
      </c>
      <c r="AE737" s="199">
        <f t="shared" ref="AE737:AE752" si="343">IFERROR(AB737/$BA$48,0)</f>
        <v>2.9530339213722622E-3</v>
      </c>
      <c r="AF737" s="371"/>
      <c r="AG737" s="371"/>
      <c r="AH737" s="227" t="s">
        <v>150</v>
      </c>
      <c r="AI737" s="46">
        <v>13601671</v>
      </c>
      <c r="AJ737" s="45">
        <f>IFERROR(AI737/AF736,"-")</f>
        <v>2.4114807200803834E-2</v>
      </c>
      <c r="AK737" s="46">
        <v>201</v>
      </c>
      <c r="AL737" s="45">
        <f>IFERROR(AK737/AG736,"-")</f>
        <v>0.30875576036866359</v>
      </c>
      <c r="AM737" s="187">
        <f t="shared" si="332"/>
        <v>67670.004975124379</v>
      </c>
      <c r="AN737" s="199">
        <f t="shared" ref="AN737:AN752" si="344">IFERROR(AK737/$BA$48,0)</f>
        <v>5.1613897234419536E-3</v>
      </c>
      <c r="AO737" s="371"/>
      <c r="AP737" s="401"/>
      <c r="AQ737" s="227" t="s">
        <v>150</v>
      </c>
      <c r="AR737" s="46">
        <f t="shared" si="340"/>
        <v>143286010</v>
      </c>
      <c r="AS737" s="45">
        <f>IFERROR(AR737/AO736,"-")</f>
        <v>3.0410896784335579E-2</v>
      </c>
      <c r="AT737" s="46">
        <f t="shared" si="328"/>
        <v>1838</v>
      </c>
      <c r="AU737" s="45">
        <f>IFERROR(AT737/AP736,"-")</f>
        <v>0.24360503644797879</v>
      </c>
      <c r="AV737" s="187">
        <f t="shared" si="333"/>
        <v>77957.568008705115</v>
      </c>
      <c r="AW737" s="199">
        <f t="shared" ref="AW737:AW752" si="345">IFERROR(AT737/$BA$48,0)</f>
        <v>4.719718563028015E-2</v>
      </c>
      <c r="AX737" s="217"/>
      <c r="BE737" s="277"/>
      <c r="BG737" s="142"/>
      <c r="BH737" s="264"/>
    </row>
    <row r="738" spans="2:60" s="20" customFormat="1">
      <c r="B738" s="381"/>
      <c r="C738" s="383"/>
      <c r="D738" s="383"/>
      <c r="E738" s="371"/>
      <c r="F738" s="371"/>
      <c r="G738" s="228" t="s">
        <v>151</v>
      </c>
      <c r="H738" s="46">
        <v>98245399</v>
      </c>
      <c r="I738" s="45">
        <f>IFERROR(H738/E736,"-")</f>
        <v>2.9525176533738037E-2</v>
      </c>
      <c r="J738" s="46">
        <v>1697</v>
      </c>
      <c r="K738" s="45">
        <f>IFERROR(J738/F736,"-")</f>
        <v>0.29569611430562814</v>
      </c>
      <c r="L738" s="187">
        <f t="shared" si="329"/>
        <v>57893.576311137302</v>
      </c>
      <c r="M738" s="199">
        <f t="shared" si="341"/>
        <v>4.3576509257119381E-2</v>
      </c>
      <c r="N738" s="371"/>
      <c r="O738" s="371"/>
      <c r="P738" s="228" t="s">
        <v>151</v>
      </c>
      <c r="Q738" s="46">
        <v>12232026</v>
      </c>
      <c r="R738" s="45">
        <f>IFERROR(Q738/N736,"-")</f>
        <v>2.4324521678746373E-2</v>
      </c>
      <c r="S738" s="46">
        <v>230</v>
      </c>
      <c r="T738" s="45">
        <f>IFERROR(S738/O736,"-")</f>
        <v>0.31039136302294196</v>
      </c>
      <c r="U738" s="187">
        <f t="shared" si="330"/>
        <v>53182.721739130437</v>
      </c>
      <c r="V738" s="199">
        <f t="shared" si="342"/>
        <v>5.9060678427445244E-3</v>
      </c>
      <c r="W738" s="371"/>
      <c r="X738" s="371"/>
      <c r="Y738" s="228" t="s">
        <v>151</v>
      </c>
      <c r="Z738" s="46">
        <v>6301166</v>
      </c>
      <c r="AA738" s="45">
        <f>IFERROR(Z738/W736,"-")</f>
        <v>1.9861969097973255E-2</v>
      </c>
      <c r="AB738" s="46">
        <v>143</v>
      </c>
      <c r="AC738" s="45">
        <f>IFERROR(AB738/X736,"-")</f>
        <v>0.34541062801932365</v>
      </c>
      <c r="AD738" s="187">
        <f t="shared" si="331"/>
        <v>44064.097902097899</v>
      </c>
      <c r="AE738" s="199">
        <f t="shared" si="343"/>
        <v>3.672033484836813E-3</v>
      </c>
      <c r="AF738" s="371"/>
      <c r="AG738" s="371"/>
      <c r="AH738" s="228" t="s">
        <v>151</v>
      </c>
      <c r="AI738" s="46">
        <v>10870116</v>
      </c>
      <c r="AJ738" s="45">
        <f>IFERROR(AI738/AF736,"-")</f>
        <v>1.9271952070475235E-2</v>
      </c>
      <c r="AK738" s="46">
        <v>206</v>
      </c>
      <c r="AL738" s="45">
        <f>IFERROR(AK738/AG736,"-")</f>
        <v>0.31643625192012287</v>
      </c>
      <c r="AM738" s="187">
        <f t="shared" si="332"/>
        <v>52767.553398058255</v>
      </c>
      <c r="AN738" s="199">
        <f t="shared" si="344"/>
        <v>5.2897825026320521E-3</v>
      </c>
      <c r="AO738" s="371"/>
      <c r="AP738" s="401"/>
      <c r="AQ738" s="228" t="s">
        <v>151</v>
      </c>
      <c r="AR738" s="46">
        <f t="shared" si="340"/>
        <v>127648707</v>
      </c>
      <c r="AS738" s="45">
        <f>IFERROR(AR738/AO736,"-")</f>
        <v>2.7092049344041993E-2</v>
      </c>
      <c r="AT738" s="46">
        <f t="shared" si="328"/>
        <v>2276</v>
      </c>
      <c r="AU738" s="45">
        <f>IFERROR(AT738/AP736,"-")</f>
        <v>0.30165672630881379</v>
      </c>
      <c r="AV738" s="187">
        <f t="shared" si="333"/>
        <v>56084.669156414762</v>
      </c>
      <c r="AW738" s="199">
        <f t="shared" si="345"/>
        <v>5.844439308733277E-2</v>
      </c>
      <c r="AX738" s="217"/>
      <c r="BE738" s="277"/>
      <c r="BG738" s="142"/>
      <c r="BH738" s="264"/>
    </row>
    <row r="739" spans="2:60" s="20" customFormat="1">
      <c r="B739" s="381"/>
      <c r="C739" s="383"/>
      <c r="D739" s="383"/>
      <c r="E739" s="371"/>
      <c r="F739" s="371"/>
      <c r="G739" s="228" t="s">
        <v>152</v>
      </c>
      <c r="H739" s="46">
        <v>15355566</v>
      </c>
      <c r="I739" s="45">
        <f>IFERROR(H739/E736,"-")</f>
        <v>4.6147280334773296E-3</v>
      </c>
      <c r="J739" s="46">
        <v>174</v>
      </c>
      <c r="K739" s="45">
        <f>IFERROR(J739/F736,"-")</f>
        <v>3.0318870883429168E-2</v>
      </c>
      <c r="L739" s="187">
        <f t="shared" si="329"/>
        <v>88250.379310344826</v>
      </c>
      <c r="M739" s="199">
        <f t="shared" si="341"/>
        <v>4.4680687158154229E-3</v>
      </c>
      <c r="N739" s="371"/>
      <c r="O739" s="371"/>
      <c r="P739" s="228" t="s">
        <v>152</v>
      </c>
      <c r="Q739" s="46">
        <v>2150763</v>
      </c>
      <c r="R739" s="45">
        <f>IFERROR(Q739/N736,"-")</f>
        <v>4.2769923166730995E-3</v>
      </c>
      <c r="S739" s="46">
        <v>23</v>
      </c>
      <c r="T739" s="45">
        <f>IFERROR(S739/O736,"-")</f>
        <v>3.1039136302294199E-2</v>
      </c>
      <c r="U739" s="187">
        <f t="shared" si="330"/>
        <v>93511.434782608689</v>
      </c>
      <c r="V739" s="199">
        <f t="shared" si="342"/>
        <v>5.9060678427445238E-4</v>
      </c>
      <c r="W739" s="371"/>
      <c r="X739" s="371"/>
      <c r="Y739" s="228" t="s">
        <v>152</v>
      </c>
      <c r="Z739" s="46">
        <v>184727</v>
      </c>
      <c r="AA739" s="45">
        <f>IFERROR(Z739/W736,"-")</f>
        <v>5.8227984559703803E-4</v>
      </c>
      <c r="AB739" s="46">
        <v>15</v>
      </c>
      <c r="AC739" s="45">
        <f>IFERROR(AB739/X736,"-")</f>
        <v>3.6231884057971016E-2</v>
      </c>
      <c r="AD739" s="187">
        <f t="shared" si="331"/>
        <v>12315.133333333333</v>
      </c>
      <c r="AE739" s="199">
        <f t="shared" si="343"/>
        <v>3.8517833757029503E-4</v>
      </c>
      <c r="AF739" s="371"/>
      <c r="AG739" s="371"/>
      <c r="AH739" s="228" t="s">
        <v>152</v>
      </c>
      <c r="AI739" s="46">
        <v>272737</v>
      </c>
      <c r="AJ739" s="45">
        <f>IFERROR(AI739/AF736,"-")</f>
        <v>4.83543541931402E-4</v>
      </c>
      <c r="AK739" s="46">
        <v>20</v>
      </c>
      <c r="AL739" s="45">
        <f>IFERROR(AK739/AG736,"-")</f>
        <v>3.0721966205837174E-2</v>
      </c>
      <c r="AM739" s="187">
        <f t="shared" si="332"/>
        <v>13636.85</v>
      </c>
      <c r="AN739" s="199">
        <f t="shared" si="344"/>
        <v>5.1357111676039345E-4</v>
      </c>
      <c r="AO739" s="371"/>
      <c r="AP739" s="401"/>
      <c r="AQ739" s="228" t="s">
        <v>152</v>
      </c>
      <c r="AR739" s="46">
        <f t="shared" si="340"/>
        <v>17963793</v>
      </c>
      <c r="AS739" s="45">
        <f>IFERROR(AR739/AO736,"-")</f>
        <v>3.8126196324272691E-3</v>
      </c>
      <c r="AT739" s="46">
        <f t="shared" si="328"/>
        <v>232</v>
      </c>
      <c r="AU739" s="45">
        <f>IFERROR(AT739/AP736,"-")</f>
        <v>3.074884029158383E-2</v>
      </c>
      <c r="AV739" s="187">
        <f t="shared" si="333"/>
        <v>77430.142241379304</v>
      </c>
      <c r="AW739" s="199">
        <f t="shared" si="345"/>
        <v>5.9574249544205636E-3</v>
      </c>
      <c r="AX739" s="217"/>
      <c r="BE739" s="277"/>
      <c r="BG739" s="142"/>
      <c r="BH739" s="264"/>
    </row>
    <row r="740" spans="2:60" s="20" customFormat="1">
      <c r="B740" s="381"/>
      <c r="C740" s="383"/>
      <c r="D740" s="383"/>
      <c r="E740" s="371"/>
      <c r="F740" s="371"/>
      <c r="G740" s="228" t="s">
        <v>153</v>
      </c>
      <c r="H740" s="46">
        <v>77800874</v>
      </c>
      <c r="I740" s="45">
        <f>IFERROR(H740/E736,"-")</f>
        <v>2.3381090236389693E-2</v>
      </c>
      <c r="J740" s="46">
        <v>1840</v>
      </c>
      <c r="K740" s="45">
        <f>IFERROR(J740/F736,"-")</f>
        <v>0.32061334727304408</v>
      </c>
      <c r="L740" s="187">
        <f t="shared" si="329"/>
        <v>42283.083695652174</v>
      </c>
      <c r="M740" s="199">
        <f t="shared" si="341"/>
        <v>4.7248542741956195E-2</v>
      </c>
      <c r="N740" s="371"/>
      <c r="O740" s="371"/>
      <c r="P740" s="228" t="s">
        <v>153</v>
      </c>
      <c r="Q740" s="46">
        <v>14723041</v>
      </c>
      <c r="R740" s="45">
        <f>IFERROR(Q740/N736,"-")</f>
        <v>2.9278136751963387E-2</v>
      </c>
      <c r="S740" s="46">
        <v>262</v>
      </c>
      <c r="T740" s="45">
        <f>IFERROR(S740/O736,"-")</f>
        <v>0.35357624831309042</v>
      </c>
      <c r="U740" s="187">
        <f t="shared" si="330"/>
        <v>56194.812977099238</v>
      </c>
      <c r="V740" s="199">
        <f t="shared" si="342"/>
        <v>6.7277816295611536E-3</v>
      </c>
      <c r="W740" s="371"/>
      <c r="X740" s="371"/>
      <c r="Y740" s="228" t="s">
        <v>153</v>
      </c>
      <c r="Z740" s="46">
        <v>7169121</v>
      </c>
      <c r="AA740" s="45">
        <f>IFERROR(Z740/W736,"-")</f>
        <v>2.2597858834639672E-2</v>
      </c>
      <c r="AB740" s="46">
        <v>155</v>
      </c>
      <c r="AC740" s="45">
        <f>IFERROR(AB740/X736,"-")</f>
        <v>0.37439613526570048</v>
      </c>
      <c r="AD740" s="187">
        <f t="shared" si="331"/>
        <v>46252.393548387096</v>
      </c>
      <c r="AE740" s="199">
        <f t="shared" si="343"/>
        <v>3.9801761548930491E-3</v>
      </c>
      <c r="AF740" s="371"/>
      <c r="AG740" s="371"/>
      <c r="AH740" s="228" t="s">
        <v>153</v>
      </c>
      <c r="AI740" s="46">
        <v>13486878</v>
      </c>
      <c r="AJ740" s="45">
        <f>IFERROR(AI740/AF736,"-")</f>
        <v>2.3911287275715079E-2</v>
      </c>
      <c r="AK740" s="46">
        <v>260</v>
      </c>
      <c r="AL740" s="45">
        <f>IFERROR(AK740/AG736,"-")</f>
        <v>0.39938556067588327</v>
      </c>
      <c r="AM740" s="187">
        <f t="shared" si="332"/>
        <v>51872.607692307691</v>
      </c>
      <c r="AN740" s="199">
        <f t="shared" si="344"/>
        <v>6.6764245178851144E-3</v>
      </c>
      <c r="AO740" s="371"/>
      <c r="AP740" s="401"/>
      <c r="AQ740" s="228" t="s">
        <v>153</v>
      </c>
      <c r="AR740" s="46">
        <f t="shared" si="340"/>
        <v>113179914</v>
      </c>
      <c r="AS740" s="45">
        <f>IFERROR(AR740/AO736,"-")</f>
        <v>2.4021205438786226E-2</v>
      </c>
      <c r="AT740" s="46">
        <f t="shared" si="328"/>
        <v>2517</v>
      </c>
      <c r="AU740" s="45">
        <f>IFERROR(AT740/AP736,"-")</f>
        <v>0.33359840954274356</v>
      </c>
      <c r="AV740" s="187">
        <f t="shared" si="333"/>
        <v>44966.195470798571</v>
      </c>
      <c r="AW740" s="199">
        <f t="shared" si="345"/>
        <v>6.4632925044295506E-2</v>
      </c>
      <c r="AX740" s="217"/>
      <c r="BE740" s="277"/>
      <c r="BG740" s="142"/>
      <c r="BH740" s="264"/>
    </row>
    <row r="741" spans="2:60" s="20" customFormat="1">
      <c r="B741" s="381"/>
      <c r="C741" s="383"/>
      <c r="D741" s="383"/>
      <c r="E741" s="371"/>
      <c r="F741" s="371"/>
      <c r="G741" s="228" t="s">
        <v>154</v>
      </c>
      <c r="H741" s="46">
        <v>125470696</v>
      </c>
      <c r="I741" s="45">
        <f>IFERROR(H741/E736,"-")</f>
        <v>3.7707052817923609E-2</v>
      </c>
      <c r="J741" s="46">
        <v>1908</v>
      </c>
      <c r="K741" s="45">
        <f>IFERROR(J741/F736,"-")</f>
        <v>0.33246210141139571</v>
      </c>
      <c r="L741" s="187">
        <f t="shared" si="329"/>
        <v>65760.322851153047</v>
      </c>
      <c r="M741" s="199">
        <f t="shared" si="341"/>
        <v>4.8994684538941527E-2</v>
      </c>
      <c r="N741" s="371"/>
      <c r="O741" s="371"/>
      <c r="P741" s="228" t="s">
        <v>154</v>
      </c>
      <c r="Q741" s="46">
        <v>19933988</v>
      </c>
      <c r="R741" s="45">
        <f>IFERROR(Q741/N736,"-")</f>
        <v>3.964058964965167E-2</v>
      </c>
      <c r="S741" s="46">
        <v>281</v>
      </c>
      <c r="T741" s="45">
        <f>IFERROR(S741/O736,"-")</f>
        <v>0.37921727395411609</v>
      </c>
      <c r="U741" s="187">
        <f t="shared" si="330"/>
        <v>70939.459074733095</v>
      </c>
      <c r="V741" s="199">
        <f t="shared" si="342"/>
        <v>7.2156741904835274E-3</v>
      </c>
      <c r="W741" s="371"/>
      <c r="X741" s="371"/>
      <c r="Y741" s="228" t="s">
        <v>154</v>
      </c>
      <c r="Z741" s="46">
        <v>11468175</v>
      </c>
      <c r="AA741" s="45">
        <f>IFERROR(Z741/W736,"-")</f>
        <v>3.6148950441894319E-2</v>
      </c>
      <c r="AB741" s="46">
        <v>157</v>
      </c>
      <c r="AC741" s="45">
        <f>IFERROR(AB741/X736,"-")</f>
        <v>0.37922705314009664</v>
      </c>
      <c r="AD741" s="187">
        <f t="shared" si="331"/>
        <v>73045.700636942682</v>
      </c>
      <c r="AE741" s="199">
        <f t="shared" si="343"/>
        <v>4.0315332665690883E-3</v>
      </c>
      <c r="AF741" s="371"/>
      <c r="AG741" s="371"/>
      <c r="AH741" s="228" t="s">
        <v>154</v>
      </c>
      <c r="AI741" s="46">
        <v>21387460</v>
      </c>
      <c r="AJ741" s="45">
        <f>IFERROR(AI741/AF736,"-")</f>
        <v>3.7918464166270739E-2</v>
      </c>
      <c r="AK741" s="46">
        <v>260</v>
      </c>
      <c r="AL741" s="45">
        <f>IFERROR(AK741/AG736,"-")</f>
        <v>0.39938556067588327</v>
      </c>
      <c r="AM741" s="187">
        <f t="shared" si="332"/>
        <v>82259.461538461532</v>
      </c>
      <c r="AN741" s="199">
        <f t="shared" si="344"/>
        <v>6.6764245178851144E-3</v>
      </c>
      <c r="AO741" s="371"/>
      <c r="AP741" s="401"/>
      <c r="AQ741" s="228" t="s">
        <v>154</v>
      </c>
      <c r="AR741" s="46">
        <f t="shared" si="340"/>
        <v>178260319</v>
      </c>
      <c r="AS741" s="45">
        <f>IFERROR(AR741/AO736,"-")</f>
        <v>3.7833813376837937E-2</v>
      </c>
      <c r="AT741" s="46">
        <f t="shared" si="328"/>
        <v>2606</v>
      </c>
      <c r="AU741" s="45">
        <f>IFERROR(AT741/AP736,"-")</f>
        <v>0.34539430086149769</v>
      </c>
      <c r="AV741" s="187">
        <f t="shared" si="333"/>
        <v>68403.806216423633</v>
      </c>
      <c r="AW741" s="199">
        <f t="shared" si="345"/>
        <v>6.6918316513879264E-2</v>
      </c>
      <c r="AX741" s="217"/>
      <c r="BE741" s="277"/>
      <c r="BG741" s="142"/>
      <c r="BH741" s="264"/>
    </row>
    <row r="742" spans="2:60" s="20" customFormat="1">
      <c r="B742" s="381"/>
      <c r="C742" s="383"/>
      <c r="D742" s="383"/>
      <c r="E742" s="371"/>
      <c r="F742" s="371"/>
      <c r="G742" s="228" t="s">
        <v>155</v>
      </c>
      <c r="H742" s="46">
        <v>45313394</v>
      </c>
      <c r="I742" s="45">
        <f>IFERROR(H742/E736,"-")</f>
        <v>1.3617797584524298E-2</v>
      </c>
      <c r="J742" s="46">
        <v>522</v>
      </c>
      <c r="K742" s="45">
        <f>IFERROR(J742/F736,"-")</f>
        <v>9.0956612650287511E-2</v>
      </c>
      <c r="L742" s="187">
        <f t="shared" si="329"/>
        <v>86807.268199233717</v>
      </c>
      <c r="M742" s="199">
        <f t="shared" si="341"/>
        <v>1.3404206147446267E-2</v>
      </c>
      <c r="N742" s="371"/>
      <c r="O742" s="371"/>
      <c r="P742" s="228" t="s">
        <v>155</v>
      </c>
      <c r="Q742" s="46">
        <v>7319930</v>
      </c>
      <c r="R742" s="45">
        <f>IFERROR(Q742/N736,"-")</f>
        <v>1.4556361797457425E-2</v>
      </c>
      <c r="S742" s="46">
        <v>90</v>
      </c>
      <c r="T742" s="45">
        <f>IFERROR(S742/O736,"-")</f>
        <v>0.1214574898785425</v>
      </c>
      <c r="U742" s="187">
        <f t="shared" si="330"/>
        <v>81332.555555555562</v>
      </c>
      <c r="V742" s="199">
        <f t="shared" si="342"/>
        <v>2.3110700254217703E-3</v>
      </c>
      <c r="W742" s="371"/>
      <c r="X742" s="371"/>
      <c r="Y742" s="228" t="s">
        <v>155</v>
      </c>
      <c r="Z742" s="46">
        <v>12961436</v>
      </c>
      <c r="AA742" s="45">
        <f>IFERROR(Z742/W736,"-")</f>
        <v>4.0855873547428853E-2</v>
      </c>
      <c r="AB742" s="46">
        <v>47</v>
      </c>
      <c r="AC742" s="45">
        <f>IFERROR(AB742/X736,"-")</f>
        <v>0.11352657004830918</v>
      </c>
      <c r="AD742" s="187">
        <f t="shared" si="331"/>
        <v>275775.23404255317</v>
      </c>
      <c r="AE742" s="199">
        <f t="shared" si="343"/>
        <v>1.2068921243869246E-3</v>
      </c>
      <c r="AF742" s="371"/>
      <c r="AG742" s="371"/>
      <c r="AH742" s="228" t="s">
        <v>155</v>
      </c>
      <c r="AI742" s="46">
        <v>16475021</v>
      </c>
      <c r="AJ742" s="45">
        <f>IFERROR(AI742/AF736,"-")</f>
        <v>2.9209054905400548E-2</v>
      </c>
      <c r="AK742" s="46">
        <v>92</v>
      </c>
      <c r="AL742" s="45">
        <f>IFERROR(AK742/AG736,"-")</f>
        <v>0.14132104454685099</v>
      </c>
      <c r="AM742" s="187">
        <f t="shared" si="332"/>
        <v>179076.3152173913</v>
      </c>
      <c r="AN742" s="199">
        <f t="shared" si="344"/>
        <v>2.3624271370978095E-3</v>
      </c>
      <c r="AO742" s="371"/>
      <c r="AP742" s="401"/>
      <c r="AQ742" s="228" t="s">
        <v>155</v>
      </c>
      <c r="AR742" s="46">
        <f t="shared" si="340"/>
        <v>82069781</v>
      </c>
      <c r="AS742" s="45">
        <f>IFERROR(AR742/AO736,"-")</f>
        <v>1.741841816311324E-2</v>
      </c>
      <c r="AT742" s="46">
        <f t="shared" si="328"/>
        <v>751</v>
      </c>
      <c r="AU742" s="45">
        <f>IFERROR(AT742/AP736,"-")</f>
        <v>9.9536116633532137E-2</v>
      </c>
      <c r="AV742" s="187">
        <f t="shared" si="333"/>
        <v>109280.66711051931</v>
      </c>
      <c r="AW742" s="199">
        <f t="shared" si="345"/>
        <v>1.9284595434352771E-2</v>
      </c>
      <c r="AX742" s="217"/>
      <c r="BE742" s="277"/>
      <c r="BG742" s="142"/>
      <c r="BH742" s="264"/>
    </row>
    <row r="743" spans="2:60" s="20" customFormat="1">
      <c r="B743" s="381"/>
      <c r="C743" s="383"/>
      <c r="D743" s="383"/>
      <c r="E743" s="371"/>
      <c r="F743" s="371"/>
      <c r="G743" s="228" t="s">
        <v>165</v>
      </c>
      <c r="H743" s="46">
        <v>0</v>
      </c>
      <c r="I743" s="45">
        <f>IFERROR(H743/E736,"-")</f>
        <v>0</v>
      </c>
      <c r="J743" s="46">
        <v>0</v>
      </c>
      <c r="K743" s="45">
        <f>IFERROR(J743/F736,"-")</f>
        <v>0</v>
      </c>
      <c r="L743" s="187" t="str">
        <f t="shared" si="329"/>
        <v>-</v>
      </c>
      <c r="M743" s="199">
        <f t="shared" si="341"/>
        <v>0</v>
      </c>
      <c r="N743" s="371"/>
      <c r="O743" s="371"/>
      <c r="P743" s="228" t="s">
        <v>165</v>
      </c>
      <c r="Q743" s="46">
        <v>0</v>
      </c>
      <c r="R743" s="45">
        <f>IFERROR(Q743/N736,"-")</f>
        <v>0</v>
      </c>
      <c r="S743" s="46">
        <v>0</v>
      </c>
      <c r="T743" s="45">
        <f>IFERROR(S743/O736,"-")</f>
        <v>0</v>
      </c>
      <c r="U743" s="187" t="str">
        <f t="shared" si="330"/>
        <v>-</v>
      </c>
      <c r="V743" s="199">
        <f t="shared" si="342"/>
        <v>0</v>
      </c>
      <c r="W743" s="371"/>
      <c r="X743" s="371"/>
      <c r="Y743" s="228" t="s">
        <v>165</v>
      </c>
      <c r="Z743" s="46">
        <v>1773</v>
      </c>
      <c r="AA743" s="45">
        <f>IFERROR(Z743/W736,"-")</f>
        <v>5.5886912375751699E-6</v>
      </c>
      <c r="AB743" s="46">
        <v>1</v>
      </c>
      <c r="AC743" s="45">
        <f>IFERROR(AB743/X736,"-")</f>
        <v>2.4154589371980675E-3</v>
      </c>
      <c r="AD743" s="187">
        <f t="shared" si="331"/>
        <v>1773</v>
      </c>
      <c r="AE743" s="199">
        <f t="shared" si="343"/>
        <v>2.5678555838019668E-5</v>
      </c>
      <c r="AF743" s="371"/>
      <c r="AG743" s="371"/>
      <c r="AH743" s="228" t="s">
        <v>165</v>
      </c>
      <c r="AI743" s="46">
        <v>0</v>
      </c>
      <c r="AJ743" s="45">
        <f>IFERROR(AI743/AF736,"-")</f>
        <v>0</v>
      </c>
      <c r="AK743" s="46">
        <v>0</v>
      </c>
      <c r="AL743" s="45">
        <f>IFERROR(AK743/AG736,"-")</f>
        <v>0</v>
      </c>
      <c r="AM743" s="187" t="str">
        <f t="shared" si="332"/>
        <v>-</v>
      </c>
      <c r="AN743" s="199">
        <f t="shared" si="344"/>
        <v>0</v>
      </c>
      <c r="AO743" s="371"/>
      <c r="AP743" s="401"/>
      <c r="AQ743" s="228" t="s">
        <v>165</v>
      </c>
      <c r="AR743" s="46">
        <f t="shared" si="340"/>
        <v>1773</v>
      </c>
      <c r="AS743" s="45">
        <f>IFERROR(AR743/AO736,"-")</f>
        <v>3.7629996116597136E-7</v>
      </c>
      <c r="AT743" s="46">
        <f t="shared" si="328"/>
        <v>1</v>
      </c>
      <c r="AU743" s="45">
        <f>IFERROR(AT743/AP736,"-")</f>
        <v>1.3253810470510271E-4</v>
      </c>
      <c r="AV743" s="187">
        <f t="shared" si="333"/>
        <v>1773</v>
      </c>
      <c r="AW743" s="199">
        <f t="shared" si="345"/>
        <v>2.5678555838019668E-5</v>
      </c>
      <c r="AX743" s="217"/>
      <c r="BE743" s="277"/>
      <c r="BG743" s="142"/>
      <c r="BH743" s="264"/>
    </row>
    <row r="744" spans="2:60" s="20" customFormat="1">
      <c r="B744" s="381"/>
      <c r="C744" s="383"/>
      <c r="D744" s="383"/>
      <c r="E744" s="371"/>
      <c r="F744" s="371"/>
      <c r="G744" s="228" t="s">
        <v>156</v>
      </c>
      <c r="H744" s="46">
        <v>888347</v>
      </c>
      <c r="I744" s="45">
        <f>IFERROR(H744/E736,"-")</f>
        <v>2.6697028324162623E-4</v>
      </c>
      <c r="J744" s="46">
        <v>37</v>
      </c>
      <c r="K744" s="45">
        <f>IFERROR(J744/F736,"-")</f>
        <v>6.4471162223383865E-3</v>
      </c>
      <c r="L744" s="187">
        <f t="shared" si="329"/>
        <v>24009.37837837838</v>
      </c>
      <c r="M744" s="199">
        <f t="shared" si="341"/>
        <v>9.5010656600672775E-4</v>
      </c>
      <c r="N744" s="371"/>
      <c r="O744" s="371"/>
      <c r="P744" s="228" t="s">
        <v>156</v>
      </c>
      <c r="Q744" s="46">
        <v>223540</v>
      </c>
      <c r="R744" s="45">
        <f>IFERROR(Q744/N736,"-")</f>
        <v>4.4453008651771709E-4</v>
      </c>
      <c r="S744" s="46">
        <v>6</v>
      </c>
      <c r="T744" s="45">
        <f>IFERROR(S744/O736,"-")</f>
        <v>8.0971659919028341E-3</v>
      </c>
      <c r="U744" s="187">
        <f t="shared" si="330"/>
        <v>37256.666666666664</v>
      </c>
      <c r="V744" s="199">
        <f t="shared" si="342"/>
        <v>1.5407133502811802E-4</v>
      </c>
      <c r="W744" s="371"/>
      <c r="X744" s="371"/>
      <c r="Y744" s="228" t="s">
        <v>156</v>
      </c>
      <c r="Z744" s="46">
        <v>1426</v>
      </c>
      <c r="AA744" s="45">
        <f>IFERROR(Z744/W736,"-")</f>
        <v>4.4949090269499113E-6</v>
      </c>
      <c r="AB744" s="46">
        <v>1</v>
      </c>
      <c r="AC744" s="45">
        <f>IFERROR(AB744/X736,"-")</f>
        <v>2.4154589371980675E-3</v>
      </c>
      <c r="AD744" s="187">
        <f t="shared" si="331"/>
        <v>1426</v>
      </c>
      <c r="AE744" s="199">
        <f t="shared" si="343"/>
        <v>2.5678555838019668E-5</v>
      </c>
      <c r="AF744" s="371"/>
      <c r="AG744" s="371"/>
      <c r="AH744" s="228" t="s">
        <v>156</v>
      </c>
      <c r="AI744" s="46">
        <v>25117</v>
      </c>
      <c r="AJ744" s="45">
        <f>IFERROR(AI744/AF736,"-")</f>
        <v>4.4530676595735177E-5</v>
      </c>
      <c r="AK744" s="46">
        <v>4</v>
      </c>
      <c r="AL744" s="45">
        <f>IFERROR(AK744/AG736,"-")</f>
        <v>6.1443932411674347E-3</v>
      </c>
      <c r="AM744" s="187">
        <f t="shared" si="332"/>
        <v>6279.25</v>
      </c>
      <c r="AN744" s="199">
        <f t="shared" si="344"/>
        <v>1.0271422335207867E-4</v>
      </c>
      <c r="AO744" s="371"/>
      <c r="AP744" s="401"/>
      <c r="AQ744" s="228" t="s">
        <v>156</v>
      </c>
      <c r="AR744" s="46">
        <f t="shared" si="340"/>
        <v>1138430</v>
      </c>
      <c r="AS744" s="45">
        <f>IFERROR(AR744/AO736,"-")</f>
        <v>2.4161938228436366E-4</v>
      </c>
      <c r="AT744" s="46">
        <f t="shared" si="328"/>
        <v>48</v>
      </c>
      <c r="AU744" s="45">
        <f>IFERROR(AT744/AP736,"-")</f>
        <v>6.3618290258449306E-3</v>
      </c>
      <c r="AV744" s="187">
        <f t="shared" si="333"/>
        <v>23717.291666666668</v>
      </c>
      <c r="AW744" s="199">
        <f t="shared" si="345"/>
        <v>1.2325706802249442E-3</v>
      </c>
      <c r="AX744" s="217"/>
      <c r="BE744" s="277"/>
      <c r="BG744" s="142"/>
      <c r="BH744" s="264"/>
    </row>
    <row r="745" spans="2:60" s="20" customFormat="1">
      <c r="B745" s="381"/>
      <c r="C745" s="383"/>
      <c r="D745" s="383"/>
      <c r="E745" s="371"/>
      <c r="F745" s="371"/>
      <c r="G745" s="228" t="s">
        <v>157</v>
      </c>
      <c r="H745" s="46">
        <v>1727614</v>
      </c>
      <c r="I745" s="45">
        <f>IFERROR(H745/E736,"-")</f>
        <v>5.1919081047405895E-4</v>
      </c>
      <c r="J745" s="46">
        <v>171</v>
      </c>
      <c r="K745" s="45">
        <f>IFERROR(J745/F736,"-")</f>
        <v>2.9796131730266597E-2</v>
      </c>
      <c r="L745" s="187">
        <f t="shared" si="329"/>
        <v>10103.005847953216</v>
      </c>
      <c r="M745" s="199">
        <f t="shared" si="341"/>
        <v>4.3910330483013637E-3</v>
      </c>
      <c r="N745" s="371"/>
      <c r="O745" s="371"/>
      <c r="P745" s="228" t="s">
        <v>157</v>
      </c>
      <c r="Q745" s="46">
        <v>178890</v>
      </c>
      <c r="R745" s="45">
        <f>IFERROR(Q745/N736,"-")</f>
        <v>3.5573940761006711E-4</v>
      </c>
      <c r="S745" s="46">
        <v>14</v>
      </c>
      <c r="T745" s="45">
        <f>IFERROR(S745/O736,"-")</f>
        <v>1.8893387314439947E-2</v>
      </c>
      <c r="U745" s="187">
        <f t="shared" si="330"/>
        <v>12777.857142857143</v>
      </c>
      <c r="V745" s="199">
        <f t="shared" si="342"/>
        <v>3.5949978173227537E-4</v>
      </c>
      <c r="W745" s="371"/>
      <c r="X745" s="371"/>
      <c r="Y745" s="228" t="s">
        <v>157</v>
      </c>
      <c r="Z745" s="46">
        <v>83787</v>
      </c>
      <c r="AA745" s="45">
        <f>IFERROR(Z745/W736,"-")</f>
        <v>2.6410585037941949E-4</v>
      </c>
      <c r="AB745" s="46">
        <v>14</v>
      </c>
      <c r="AC745" s="45">
        <f>IFERROR(AB745/X736,"-")</f>
        <v>3.3816425120772944E-2</v>
      </c>
      <c r="AD745" s="187">
        <f t="shared" si="331"/>
        <v>5984.7857142857147</v>
      </c>
      <c r="AE745" s="199">
        <f t="shared" si="343"/>
        <v>3.5949978173227537E-4</v>
      </c>
      <c r="AF745" s="371"/>
      <c r="AG745" s="371"/>
      <c r="AH745" s="228" t="s">
        <v>157</v>
      </c>
      <c r="AI745" s="46">
        <v>412523</v>
      </c>
      <c r="AJ745" s="45">
        <f>IFERROR(AI745/AF736,"-")</f>
        <v>7.3137430032657017E-4</v>
      </c>
      <c r="AK745" s="46">
        <v>33</v>
      </c>
      <c r="AL745" s="45">
        <f>IFERROR(AK745/AG736,"-")</f>
        <v>5.0691244239631339E-2</v>
      </c>
      <c r="AM745" s="187">
        <f t="shared" si="332"/>
        <v>12500.69696969697</v>
      </c>
      <c r="AN745" s="199">
        <f t="shared" si="344"/>
        <v>8.473923426546491E-4</v>
      </c>
      <c r="AO745" s="371"/>
      <c r="AP745" s="401"/>
      <c r="AQ745" s="228" t="s">
        <v>157</v>
      </c>
      <c r="AR745" s="46">
        <f t="shared" si="340"/>
        <v>2402814</v>
      </c>
      <c r="AS745" s="45">
        <f>IFERROR(AR745/AO736,"-")</f>
        <v>5.0997113078908758E-4</v>
      </c>
      <c r="AT745" s="46">
        <f t="shared" si="328"/>
        <v>232</v>
      </c>
      <c r="AU745" s="45">
        <f>IFERROR(AT745/AP736,"-")</f>
        <v>3.074884029158383E-2</v>
      </c>
      <c r="AV745" s="187">
        <f t="shared" si="333"/>
        <v>10356.956896551725</v>
      </c>
      <c r="AW745" s="199">
        <f t="shared" si="345"/>
        <v>5.9574249544205636E-3</v>
      </c>
      <c r="AX745" s="217"/>
      <c r="BE745" s="277"/>
      <c r="BG745" s="142"/>
      <c r="BH745" s="264"/>
    </row>
    <row r="746" spans="2:60" s="20" customFormat="1">
      <c r="B746" s="381"/>
      <c r="C746" s="383"/>
      <c r="D746" s="383"/>
      <c r="E746" s="371"/>
      <c r="F746" s="371"/>
      <c r="G746" s="228" t="s">
        <v>158</v>
      </c>
      <c r="H746" s="46">
        <v>362418</v>
      </c>
      <c r="I746" s="45">
        <f>IFERROR(H746/E736,"-")</f>
        <v>1.0891558829135878E-4</v>
      </c>
      <c r="J746" s="46">
        <v>15</v>
      </c>
      <c r="K746" s="45">
        <f>IFERROR(J746/F736,"-")</f>
        <v>2.6136957658128594E-3</v>
      </c>
      <c r="L746" s="187">
        <f t="shared" si="329"/>
        <v>24161.200000000001</v>
      </c>
      <c r="M746" s="199">
        <f t="shared" si="341"/>
        <v>3.8517833757029503E-4</v>
      </c>
      <c r="N746" s="371"/>
      <c r="O746" s="371"/>
      <c r="P746" s="228" t="s">
        <v>158</v>
      </c>
      <c r="Q746" s="46">
        <v>710952</v>
      </c>
      <c r="R746" s="45">
        <f>IFERROR(Q746/N736,"-")</f>
        <v>1.4137941937458352E-3</v>
      </c>
      <c r="S746" s="46">
        <v>3</v>
      </c>
      <c r="T746" s="45">
        <f>IFERROR(S746/O736,"-")</f>
        <v>4.048582995951417E-3</v>
      </c>
      <c r="U746" s="187">
        <f t="shared" si="330"/>
        <v>236984</v>
      </c>
      <c r="V746" s="199">
        <f t="shared" si="342"/>
        <v>7.7035667514059012E-5</v>
      </c>
      <c r="W746" s="371"/>
      <c r="X746" s="371"/>
      <c r="Y746" s="228" t="s">
        <v>158</v>
      </c>
      <c r="Z746" s="46">
        <v>7627</v>
      </c>
      <c r="AA746" s="45">
        <f>IFERROR(Z746/W736,"-")</f>
        <v>2.4041143862936164E-5</v>
      </c>
      <c r="AB746" s="46">
        <v>1</v>
      </c>
      <c r="AC746" s="45">
        <f>IFERROR(AB746/X736,"-")</f>
        <v>2.4154589371980675E-3</v>
      </c>
      <c r="AD746" s="187">
        <f t="shared" si="331"/>
        <v>7627</v>
      </c>
      <c r="AE746" s="199">
        <f t="shared" si="343"/>
        <v>2.5678555838019668E-5</v>
      </c>
      <c r="AF746" s="371"/>
      <c r="AG746" s="371"/>
      <c r="AH746" s="228" t="s">
        <v>158</v>
      </c>
      <c r="AI746" s="46">
        <v>1482198</v>
      </c>
      <c r="AJ746" s="45">
        <f>IFERROR(AI746/AF736,"-")</f>
        <v>2.6278329334253887E-3</v>
      </c>
      <c r="AK746" s="46">
        <v>12</v>
      </c>
      <c r="AL746" s="45">
        <f>IFERROR(AK746/AG736,"-")</f>
        <v>1.8433179723502304E-2</v>
      </c>
      <c r="AM746" s="187">
        <f t="shared" si="332"/>
        <v>123516.5</v>
      </c>
      <c r="AN746" s="199">
        <f t="shared" si="344"/>
        <v>3.0814267005623605E-4</v>
      </c>
      <c r="AO746" s="371"/>
      <c r="AP746" s="401"/>
      <c r="AQ746" s="228" t="s">
        <v>158</v>
      </c>
      <c r="AR746" s="46">
        <f t="shared" si="340"/>
        <v>2563195</v>
      </c>
      <c r="AS746" s="45">
        <f>IFERROR(AR746/AO736,"-")</f>
        <v>5.4401025322098817E-4</v>
      </c>
      <c r="AT746" s="46">
        <f t="shared" si="328"/>
        <v>31</v>
      </c>
      <c r="AU746" s="45">
        <f>IFERROR(AT746/AP736,"-")</f>
        <v>4.108681245858184E-3</v>
      </c>
      <c r="AV746" s="187">
        <f t="shared" si="333"/>
        <v>82683.709677419349</v>
      </c>
      <c r="AW746" s="199">
        <f t="shared" si="345"/>
        <v>7.9603523097860978E-4</v>
      </c>
      <c r="AX746" s="217"/>
      <c r="BE746" s="277"/>
      <c r="BG746" s="142"/>
      <c r="BH746" s="264"/>
    </row>
    <row r="747" spans="2:60" s="20" customFormat="1">
      <c r="B747" s="381"/>
      <c r="C747" s="383"/>
      <c r="D747" s="383"/>
      <c r="E747" s="371"/>
      <c r="F747" s="371"/>
      <c r="G747" s="228" t="s">
        <v>159</v>
      </c>
      <c r="H747" s="46">
        <v>3786674</v>
      </c>
      <c r="I747" s="45">
        <f>IFERROR(H747/E736,"-")</f>
        <v>1.1379893558752399E-3</v>
      </c>
      <c r="J747" s="46">
        <v>19</v>
      </c>
      <c r="K747" s="45">
        <f>IFERROR(J747/F736,"-")</f>
        <v>3.3106813033629552E-3</v>
      </c>
      <c r="L747" s="187">
        <f t="shared" si="329"/>
        <v>199298.63157894736</v>
      </c>
      <c r="M747" s="199">
        <f t="shared" si="341"/>
        <v>4.8789256092237373E-4</v>
      </c>
      <c r="N747" s="371"/>
      <c r="O747" s="371"/>
      <c r="P747" s="228" t="s">
        <v>159</v>
      </c>
      <c r="Q747" s="46">
        <v>1720131</v>
      </c>
      <c r="R747" s="45">
        <f>IFERROR(Q747/N736,"-")</f>
        <v>3.4206405218386291E-3</v>
      </c>
      <c r="S747" s="46">
        <v>5</v>
      </c>
      <c r="T747" s="45">
        <f>IFERROR(S747/O736,"-")</f>
        <v>6.7476383265856954E-3</v>
      </c>
      <c r="U747" s="187">
        <f t="shared" si="330"/>
        <v>344026.2</v>
      </c>
      <c r="V747" s="199">
        <f t="shared" si="342"/>
        <v>1.2839277919009836E-4</v>
      </c>
      <c r="W747" s="371"/>
      <c r="X747" s="371"/>
      <c r="Y747" s="228" t="s">
        <v>159</v>
      </c>
      <c r="Z747" s="46">
        <v>362286</v>
      </c>
      <c r="AA747" s="45">
        <f>IFERROR(Z747/W736,"-")</f>
        <v>1.1419653658748777E-3</v>
      </c>
      <c r="AB747" s="46">
        <v>2</v>
      </c>
      <c r="AC747" s="45">
        <f>IFERROR(AB747/X736,"-")</f>
        <v>4.830917874396135E-3</v>
      </c>
      <c r="AD747" s="187">
        <f t="shared" si="331"/>
        <v>181143</v>
      </c>
      <c r="AE747" s="199">
        <f t="shared" si="343"/>
        <v>5.1357111676039337E-5</v>
      </c>
      <c r="AF747" s="371"/>
      <c r="AG747" s="371"/>
      <c r="AH747" s="228" t="s">
        <v>159</v>
      </c>
      <c r="AI747" s="46">
        <v>1890019</v>
      </c>
      <c r="AJ747" s="45">
        <f>IFERROR(AI747/AF736,"-")</f>
        <v>3.3508709180552934E-3</v>
      </c>
      <c r="AK747" s="46">
        <v>4</v>
      </c>
      <c r="AL747" s="45">
        <f>IFERROR(AK747/AG736,"-")</f>
        <v>6.1443932411674347E-3</v>
      </c>
      <c r="AM747" s="187">
        <f t="shared" si="332"/>
        <v>472504.75</v>
      </c>
      <c r="AN747" s="199">
        <f t="shared" si="344"/>
        <v>1.0271422335207867E-4</v>
      </c>
      <c r="AO747" s="371"/>
      <c r="AP747" s="401"/>
      <c r="AQ747" s="228" t="s">
        <v>159</v>
      </c>
      <c r="AR747" s="46">
        <f t="shared" si="340"/>
        <v>7759110</v>
      </c>
      <c r="AS747" s="45">
        <f>IFERROR(AR747/AO736,"-")</f>
        <v>1.646786684536097E-3</v>
      </c>
      <c r="AT747" s="46">
        <f t="shared" si="328"/>
        <v>30</v>
      </c>
      <c r="AU747" s="45">
        <f>IFERROR(AT747/AP736,"-")</f>
        <v>3.9761431411530811E-3</v>
      </c>
      <c r="AV747" s="187">
        <f t="shared" si="333"/>
        <v>258637</v>
      </c>
      <c r="AW747" s="199">
        <f t="shared" si="345"/>
        <v>7.7035667514059006E-4</v>
      </c>
      <c r="AX747" s="217"/>
      <c r="BE747" s="277"/>
      <c r="BG747" s="142"/>
      <c r="BH747" s="264"/>
    </row>
    <row r="748" spans="2:60" s="20" customFormat="1">
      <c r="B748" s="381"/>
      <c r="C748" s="383"/>
      <c r="D748" s="383"/>
      <c r="E748" s="371"/>
      <c r="F748" s="371"/>
      <c r="G748" s="228" t="s">
        <v>160</v>
      </c>
      <c r="H748" s="46">
        <v>20847204</v>
      </c>
      <c r="I748" s="45">
        <f>IFERROR(H748/E736,"-")</f>
        <v>6.2651013136487922E-3</v>
      </c>
      <c r="J748" s="46">
        <v>555</v>
      </c>
      <c r="K748" s="45">
        <f>IFERROR(J748/F736,"-")</f>
        <v>9.6706743335075798E-2</v>
      </c>
      <c r="L748" s="187">
        <f t="shared" si="329"/>
        <v>37562.529729729729</v>
      </c>
      <c r="M748" s="199">
        <f t="shared" si="341"/>
        <v>1.4251598490100917E-2</v>
      </c>
      <c r="N748" s="371"/>
      <c r="O748" s="371"/>
      <c r="P748" s="228" t="s">
        <v>160</v>
      </c>
      <c r="Q748" s="46">
        <v>3087711</v>
      </c>
      <c r="R748" s="45">
        <f>IFERROR(Q748/N736,"-")</f>
        <v>6.1402005814248312E-3</v>
      </c>
      <c r="S748" s="46">
        <v>94</v>
      </c>
      <c r="T748" s="45">
        <f>IFERROR(S748/O736,"-")</f>
        <v>0.12685560053981107</v>
      </c>
      <c r="U748" s="187">
        <f t="shared" si="330"/>
        <v>32847.98936170213</v>
      </c>
      <c r="V748" s="199">
        <f t="shared" si="342"/>
        <v>2.4137842487738492E-3</v>
      </c>
      <c r="W748" s="371"/>
      <c r="X748" s="371"/>
      <c r="Y748" s="228" t="s">
        <v>160</v>
      </c>
      <c r="Z748" s="46">
        <v>2622917</v>
      </c>
      <c r="AA748" s="45">
        <f>IFERROR(Z748/W736,"-")</f>
        <v>8.2677232119497748E-3</v>
      </c>
      <c r="AB748" s="46">
        <v>56</v>
      </c>
      <c r="AC748" s="45">
        <f>IFERROR(AB748/X736,"-")</f>
        <v>0.13526570048309178</v>
      </c>
      <c r="AD748" s="187">
        <f t="shared" si="331"/>
        <v>46837.803571428572</v>
      </c>
      <c r="AE748" s="199">
        <f t="shared" si="343"/>
        <v>1.4379991269291015E-3</v>
      </c>
      <c r="AF748" s="371"/>
      <c r="AG748" s="371"/>
      <c r="AH748" s="228" t="s">
        <v>160</v>
      </c>
      <c r="AI748" s="46">
        <v>5286118</v>
      </c>
      <c r="AJ748" s="45">
        <f>IFERROR(AI748/AF736,"-")</f>
        <v>9.3719158778872644E-3</v>
      </c>
      <c r="AK748" s="46">
        <v>122</v>
      </c>
      <c r="AL748" s="45">
        <f>IFERROR(AK748/AG736,"-")</f>
        <v>0.18740399385560677</v>
      </c>
      <c r="AM748" s="187">
        <f t="shared" si="332"/>
        <v>43328.836065573771</v>
      </c>
      <c r="AN748" s="199">
        <f t="shared" si="344"/>
        <v>3.1327838122383999E-3</v>
      </c>
      <c r="AO748" s="371"/>
      <c r="AP748" s="401"/>
      <c r="AQ748" s="228" t="s">
        <v>160</v>
      </c>
      <c r="AR748" s="46">
        <f t="shared" si="340"/>
        <v>31843950</v>
      </c>
      <c r="AS748" s="45">
        <f>IFERROR(AR748/AO736,"-")</f>
        <v>6.7585319505759356E-3</v>
      </c>
      <c r="AT748" s="46">
        <f t="shared" si="328"/>
        <v>827</v>
      </c>
      <c r="AU748" s="45">
        <f>IFERROR(AT748/AP736,"-")</f>
        <v>0.10960901259111995</v>
      </c>
      <c r="AV748" s="187">
        <f t="shared" si="333"/>
        <v>38505.380894800481</v>
      </c>
      <c r="AW748" s="199">
        <f t="shared" si="345"/>
        <v>2.1236165678042266E-2</v>
      </c>
      <c r="AX748" s="217"/>
      <c r="BE748" s="277"/>
      <c r="BG748" s="142"/>
      <c r="BH748" s="264"/>
    </row>
    <row r="749" spans="2:60" s="20" customFormat="1">
      <c r="B749" s="381"/>
      <c r="C749" s="383"/>
      <c r="D749" s="383"/>
      <c r="E749" s="371"/>
      <c r="F749" s="371"/>
      <c r="G749" s="228" t="s">
        <v>161</v>
      </c>
      <c r="H749" s="46">
        <v>36407250</v>
      </c>
      <c r="I749" s="45">
        <f>IFERROR(H749/E736,"-")</f>
        <v>1.0941280653335574E-2</v>
      </c>
      <c r="J749" s="46">
        <v>396</v>
      </c>
      <c r="K749" s="45">
        <f>IFERROR(J749/F736,"-")</f>
        <v>6.9001568217459494E-2</v>
      </c>
      <c r="L749" s="187">
        <f t="shared" si="329"/>
        <v>91937.5</v>
      </c>
      <c r="M749" s="199">
        <f t="shared" si="341"/>
        <v>1.0168708111855789E-2</v>
      </c>
      <c r="N749" s="371"/>
      <c r="O749" s="371"/>
      <c r="P749" s="228" t="s">
        <v>161</v>
      </c>
      <c r="Q749" s="46">
        <v>3933103</v>
      </c>
      <c r="R749" s="45">
        <f>IFERROR(Q749/N736,"-")</f>
        <v>7.8213412224796119E-3</v>
      </c>
      <c r="S749" s="46">
        <v>37</v>
      </c>
      <c r="T749" s="45">
        <f>IFERROR(S749/O736,"-")</f>
        <v>4.9932523616734142E-2</v>
      </c>
      <c r="U749" s="187">
        <f t="shared" si="330"/>
        <v>106300.08108108108</v>
      </c>
      <c r="V749" s="199">
        <f t="shared" si="342"/>
        <v>9.5010656600672775E-4</v>
      </c>
      <c r="W749" s="371"/>
      <c r="X749" s="371"/>
      <c r="Y749" s="228" t="s">
        <v>161</v>
      </c>
      <c r="Z749" s="46">
        <v>3296872</v>
      </c>
      <c r="AA749" s="45">
        <f>IFERROR(Z749/W736,"-")</f>
        <v>1.0392103585903511E-2</v>
      </c>
      <c r="AB749" s="46">
        <v>30</v>
      </c>
      <c r="AC749" s="45">
        <f>IFERROR(AB749/X736,"-")</f>
        <v>7.2463768115942032E-2</v>
      </c>
      <c r="AD749" s="187">
        <f t="shared" si="331"/>
        <v>109895.73333333334</v>
      </c>
      <c r="AE749" s="199">
        <f t="shared" si="343"/>
        <v>7.7035667514059006E-4</v>
      </c>
      <c r="AF749" s="371"/>
      <c r="AG749" s="371"/>
      <c r="AH749" s="228" t="s">
        <v>161</v>
      </c>
      <c r="AI749" s="46">
        <v>7626031</v>
      </c>
      <c r="AJ749" s="45">
        <f>IFERROR(AI749/AF736,"-")</f>
        <v>1.3520417254053068E-2</v>
      </c>
      <c r="AK749" s="46">
        <v>71</v>
      </c>
      <c r="AL749" s="45">
        <f>IFERROR(AK749/AG736,"-")</f>
        <v>0.10906298003072197</v>
      </c>
      <c r="AM749" s="187">
        <f t="shared" si="332"/>
        <v>107408.88732394367</v>
      </c>
      <c r="AN749" s="199">
        <f t="shared" si="344"/>
        <v>1.8231774644993965E-3</v>
      </c>
      <c r="AO749" s="371"/>
      <c r="AP749" s="401"/>
      <c r="AQ749" s="228" t="s">
        <v>161</v>
      </c>
      <c r="AR749" s="46">
        <f t="shared" si="340"/>
        <v>51263256</v>
      </c>
      <c r="AS749" s="45">
        <f>IFERROR(AR749/AO736,"-")</f>
        <v>1.0880068382425973E-2</v>
      </c>
      <c r="AT749" s="46">
        <f t="shared" si="328"/>
        <v>534</v>
      </c>
      <c r="AU749" s="45">
        <f>IFERROR(AT749/AP736,"-")</f>
        <v>7.077534791252485E-2</v>
      </c>
      <c r="AV749" s="187">
        <f t="shared" si="333"/>
        <v>95998.606741573036</v>
      </c>
      <c r="AW749" s="199">
        <f t="shared" si="345"/>
        <v>1.3712348817502504E-2</v>
      </c>
      <c r="AX749" s="217"/>
      <c r="BE749" s="277"/>
      <c r="BG749" s="142"/>
      <c r="BH749" s="264"/>
    </row>
    <row r="750" spans="2:60" s="20" customFormat="1">
      <c r="B750" s="381"/>
      <c r="C750" s="383"/>
      <c r="D750" s="383"/>
      <c r="E750" s="371"/>
      <c r="F750" s="371"/>
      <c r="G750" s="228" t="s">
        <v>162</v>
      </c>
      <c r="H750" s="46">
        <v>7872910</v>
      </c>
      <c r="I750" s="45">
        <f>IFERROR(H750/E736,"-")</f>
        <v>2.3660045147175955E-3</v>
      </c>
      <c r="J750" s="46">
        <v>206</v>
      </c>
      <c r="K750" s="45">
        <f>IFERROR(J750/F736,"-")</f>
        <v>3.5894755183829938E-2</v>
      </c>
      <c r="L750" s="187">
        <f t="shared" si="329"/>
        <v>38218.009708737867</v>
      </c>
      <c r="M750" s="199">
        <f t="shared" si="341"/>
        <v>5.2897825026320521E-3</v>
      </c>
      <c r="N750" s="371"/>
      <c r="O750" s="371"/>
      <c r="P750" s="228" t="s">
        <v>162</v>
      </c>
      <c r="Q750" s="46">
        <v>1982087</v>
      </c>
      <c r="R750" s="45">
        <f>IFERROR(Q750/N736,"-")</f>
        <v>3.94156439829848E-3</v>
      </c>
      <c r="S750" s="46">
        <v>48</v>
      </c>
      <c r="T750" s="45">
        <f>IFERROR(S750/O736,"-")</f>
        <v>6.4777327935222673E-2</v>
      </c>
      <c r="U750" s="187">
        <f t="shared" si="330"/>
        <v>41293.479166666664</v>
      </c>
      <c r="V750" s="199">
        <f t="shared" si="342"/>
        <v>1.2325706802249442E-3</v>
      </c>
      <c r="W750" s="371"/>
      <c r="X750" s="371"/>
      <c r="Y750" s="228" t="s">
        <v>162</v>
      </c>
      <c r="Z750" s="46">
        <v>1007925</v>
      </c>
      <c r="AA750" s="45">
        <f>IFERROR(Z750/W736,"-")</f>
        <v>3.1770905897534987E-3</v>
      </c>
      <c r="AB750" s="46">
        <v>27</v>
      </c>
      <c r="AC750" s="45">
        <f>IFERROR(AB750/X736,"-")</f>
        <v>6.5217391304347824E-2</v>
      </c>
      <c r="AD750" s="187">
        <f t="shared" si="331"/>
        <v>37330.555555555555</v>
      </c>
      <c r="AE750" s="199">
        <f t="shared" si="343"/>
        <v>6.9332100762653113E-4</v>
      </c>
      <c r="AF750" s="371"/>
      <c r="AG750" s="371"/>
      <c r="AH750" s="228" t="s">
        <v>162</v>
      </c>
      <c r="AI750" s="46">
        <v>2553201</v>
      </c>
      <c r="AJ750" s="45">
        <f>IFERROR(AI750/AF736,"-")</f>
        <v>4.5266460172356431E-3</v>
      </c>
      <c r="AK750" s="46">
        <v>57</v>
      </c>
      <c r="AL750" s="45">
        <f>IFERROR(AK750/AG736,"-")</f>
        <v>8.755760368663594E-2</v>
      </c>
      <c r="AM750" s="187">
        <f t="shared" si="332"/>
        <v>44793</v>
      </c>
      <c r="AN750" s="199">
        <f t="shared" si="344"/>
        <v>1.4636776827671211E-3</v>
      </c>
      <c r="AO750" s="371"/>
      <c r="AP750" s="401"/>
      <c r="AQ750" s="228" t="s">
        <v>162</v>
      </c>
      <c r="AR750" s="46">
        <f t="shared" si="340"/>
        <v>13416123</v>
      </c>
      <c r="AS750" s="45">
        <f>IFERROR(AR750/AO736,"-")</f>
        <v>2.847426149970612E-3</v>
      </c>
      <c r="AT750" s="46">
        <f t="shared" si="328"/>
        <v>338</v>
      </c>
      <c r="AU750" s="45">
        <f>IFERROR(AT750/AP736,"-")</f>
        <v>4.4797879390324716E-2</v>
      </c>
      <c r="AV750" s="187">
        <f t="shared" si="333"/>
        <v>39692.671597633132</v>
      </c>
      <c r="AW750" s="199">
        <f t="shared" si="345"/>
        <v>8.679351873250649E-3</v>
      </c>
      <c r="AX750" s="217"/>
      <c r="BE750" s="277"/>
      <c r="BG750" s="142"/>
      <c r="BH750" s="264"/>
    </row>
    <row r="751" spans="2:60" s="20" customFormat="1">
      <c r="B751" s="381"/>
      <c r="C751" s="383"/>
      <c r="D751" s="383"/>
      <c r="E751" s="371"/>
      <c r="F751" s="371"/>
      <c r="G751" s="229" t="s">
        <v>163</v>
      </c>
      <c r="H751" s="48">
        <v>5500623</v>
      </c>
      <c r="I751" s="47">
        <f>IFERROR(H751/E736,"-")</f>
        <v>1.6530734952843922E-3</v>
      </c>
      <c r="J751" s="48">
        <v>368</v>
      </c>
      <c r="K751" s="47">
        <f>IFERROR(J751/F736,"-")</f>
        <v>6.4122669454608816E-2</v>
      </c>
      <c r="L751" s="188">
        <f t="shared" si="329"/>
        <v>14947.345108695652</v>
      </c>
      <c r="M751" s="200">
        <f t="shared" si="341"/>
        <v>9.449708548391238E-3</v>
      </c>
      <c r="N751" s="371"/>
      <c r="O751" s="371"/>
      <c r="P751" s="229" t="s">
        <v>163</v>
      </c>
      <c r="Q751" s="48">
        <v>3868996</v>
      </c>
      <c r="R751" s="47">
        <f>IFERROR(Q751/N736,"-")</f>
        <v>7.6938584889357665E-3</v>
      </c>
      <c r="S751" s="48">
        <v>58</v>
      </c>
      <c r="T751" s="47">
        <f>IFERROR(S751/O736,"-")</f>
        <v>7.8272604588394065E-2</v>
      </c>
      <c r="U751" s="188">
        <f t="shared" si="330"/>
        <v>66706.827586206899</v>
      </c>
      <c r="V751" s="200">
        <f t="shared" si="342"/>
        <v>1.4893562386051409E-3</v>
      </c>
      <c r="W751" s="371"/>
      <c r="X751" s="371"/>
      <c r="Y751" s="229" t="s">
        <v>163</v>
      </c>
      <c r="Z751" s="48">
        <v>367617</v>
      </c>
      <c r="AA751" s="47">
        <f>IFERROR(Z751/W736,"-")</f>
        <v>1.158769264909008E-3</v>
      </c>
      <c r="AB751" s="48">
        <v>35</v>
      </c>
      <c r="AC751" s="47">
        <f>IFERROR(AB751/X736,"-")</f>
        <v>8.4541062801932368E-2</v>
      </c>
      <c r="AD751" s="188">
        <f t="shared" si="331"/>
        <v>10503.342857142858</v>
      </c>
      <c r="AE751" s="200">
        <f t="shared" si="343"/>
        <v>8.9874945433068842E-4</v>
      </c>
      <c r="AF751" s="371"/>
      <c r="AG751" s="371"/>
      <c r="AH751" s="229" t="s">
        <v>163</v>
      </c>
      <c r="AI751" s="48">
        <v>1560048</v>
      </c>
      <c r="AJ751" s="47">
        <f>IFERROR(AI751/AF736,"-")</f>
        <v>2.7658555146643097E-3</v>
      </c>
      <c r="AK751" s="48">
        <v>65</v>
      </c>
      <c r="AL751" s="47">
        <f>IFERROR(AK751/AG736,"-")</f>
        <v>9.9846390168970817E-2</v>
      </c>
      <c r="AM751" s="188">
        <f t="shared" si="332"/>
        <v>24000.738461538462</v>
      </c>
      <c r="AN751" s="200">
        <f t="shared" si="344"/>
        <v>1.6691061294712786E-3</v>
      </c>
      <c r="AO751" s="371"/>
      <c r="AP751" s="401"/>
      <c r="AQ751" s="229" t="s">
        <v>163</v>
      </c>
      <c r="AR751" s="48">
        <f t="shared" si="340"/>
        <v>11297284</v>
      </c>
      <c r="AS751" s="47">
        <f>IFERROR(AR751/AO736,"-")</f>
        <v>2.3977256235087137E-3</v>
      </c>
      <c r="AT751" s="48">
        <f t="shared" si="328"/>
        <v>526</v>
      </c>
      <c r="AU751" s="47">
        <f>IFERROR(AT751/AP736,"-")</f>
        <v>6.9715043074884034E-2</v>
      </c>
      <c r="AV751" s="188">
        <f t="shared" si="333"/>
        <v>21477.726235741444</v>
      </c>
      <c r="AW751" s="200">
        <f t="shared" si="345"/>
        <v>1.3506920370798346E-2</v>
      </c>
      <c r="AX751" s="217"/>
      <c r="BE751" s="277"/>
      <c r="BG751" s="142"/>
      <c r="BH751" s="264"/>
    </row>
    <row r="752" spans="2:60" s="20" customFormat="1">
      <c r="B752" s="381"/>
      <c r="C752" s="384"/>
      <c r="D752" s="384"/>
      <c r="E752" s="372"/>
      <c r="F752" s="372"/>
      <c r="G752" s="230" t="s">
        <v>86</v>
      </c>
      <c r="H752" s="49">
        <f>SUM(H736:H751)</f>
        <v>593771802</v>
      </c>
      <c r="I752" s="47">
        <f>IFERROR(H752/E736,"-")</f>
        <v>0.17844313782883356</v>
      </c>
      <c r="J752" s="48">
        <v>4303</v>
      </c>
      <c r="K752" s="47">
        <f>IFERROR(J752/F736,"-")</f>
        <v>0.74978219201951557</v>
      </c>
      <c r="L752" s="188">
        <f t="shared" si="329"/>
        <v>137990.19335347431</v>
      </c>
      <c r="M752" s="201">
        <f t="shared" si="341"/>
        <v>0.11049482577099864</v>
      </c>
      <c r="N752" s="372"/>
      <c r="O752" s="372"/>
      <c r="P752" s="230" t="s">
        <v>86</v>
      </c>
      <c r="Q752" s="49">
        <f>SUM(Q736:Q751)</f>
        <v>85886072</v>
      </c>
      <c r="R752" s="47">
        <f>IFERROR(Q752/N736,"-")</f>
        <v>0.17079244438054433</v>
      </c>
      <c r="S752" s="48">
        <v>587</v>
      </c>
      <c r="T752" s="47">
        <f>IFERROR(S752/O736,"-")</f>
        <v>0.79217273954116063</v>
      </c>
      <c r="U752" s="188">
        <f t="shared" si="330"/>
        <v>146313.58091993185</v>
      </c>
      <c r="V752" s="201">
        <f t="shared" si="342"/>
        <v>1.5073312276917546E-2</v>
      </c>
      <c r="W752" s="372"/>
      <c r="X752" s="372"/>
      <c r="Y752" s="230" t="s">
        <v>86</v>
      </c>
      <c r="Z752" s="49">
        <f>SUM(Z736:Z751)</f>
        <v>61114080</v>
      </c>
      <c r="AA752" s="47">
        <f>IFERROR(Z752/W736,"-")</f>
        <v>0.19263830986377212</v>
      </c>
      <c r="AB752" s="48">
        <v>342</v>
      </c>
      <c r="AC752" s="47">
        <f>IFERROR(AB752/X736,"-")</f>
        <v>0.82608695652173914</v>
      </c>
      <c r="AD752" s="188">
        <f t="shared" si="331"/>
        <v>178696.14035087719</v>
      </c>
      <c r="AE752" s="201">
        <f t="shared" si="343"/>
        <v>8.7820660966027274E-3</v>
      </c>
      <c r="AF752" s="372"/>
      <c r="AG752" s="372"/>
      <c r="AH752" s="230" t="s">
        <v>86</v>
      </c>
      <c r="AI752" s="49">
        <f>SUM(AI736:AI751)</f>
        <v>104847492</v>
      </c>
      <c r="AJ752" s="47">
        <f>IFERROR(AI752/AF736,"-")</f>
        <v>0.18588723805095875</v>
      </c>
      <c r="AK752" s="48">
        <v>559</v>
      </c>
      <c r="AL752" s="47">
        <f>IFERROR(AK752/AG736,"-")</f>
        <v>0.85867895545314898</v>
      </c>
      <c r="AM752" s="188">
        <f t="shared" si="332"/>
        <v>187562.59749552773</v>
      </c>
      <c r="AN752" s="201">
        <f t="shared" si="344"/>
        <v>1.4354312713452996E-2</v>
      </c>
      <c r="AO752" s="372"/>
      <c r="AP752" s="402"/>
      <c r="AQ752" s="230" t="s">
        <v>86</v>
      </c>
      <c r="AR752" s="49">
        <f>SUM(AR736:AR751)</f>
        <v>845619446</v>
      </c>
      <c r="AS752" s="47">
        <f>IFERROR(AR752/AO736,"-")</f>
        <v>0.17947352774449532</v>
      </c>
      <c r="AT752" s="48">
        <f t="shared" si="328"/>
        <v>5791</v>
      </c>
      <c r="AU752" s="47">
        <f>IFERROR(AT752/AP736,"-")</f>
        <v>0.7675281643472498</v>
      </c>
      <c r="AV752" s="188">
        <f t="shared" si="333"/>
        <v>146023.04368848214</v>
      </c>
      <c r="AW752" s="201">
        <f t="shared" si="345"/>
        <v>0.1487045168579719</v>
      </c>
      <c r="AX752" s="217"/>
      <c r="BE752" s="277"/>
      <c r="BG752" s="142"/>
      <c r="BH752" s="264"/>
    </row>
    <row r="753" spans="2:60" s="20" customFormat="1">
      <c r="B753" s="381">
        <v>45</v>
      </c>
      <c r="C753" s="382" t="s">
        <v>47</v>
      </c>
      <c r="D753" s="385">
        <f>BA49</f>
        <v>13598</v>
      </c>
      <c r="E753" s="380">
        <v>827246450</v>
      </c>
      <c r="F753" s="380">
        <v>1369</v>
      </c>
      <c r="G753" s="226" t="s">
        <v>149</v>
      </c>
      <c r="H753" s="44">
        <v>12093420</v>
      </c>
      <c r="I753" s="43">
        <f>IFERROR(H753/E753,"-")</f>
        <v>1.4618884130599774E-2</v>
      </c>
      <c r="J753" s="44">
        <v>228</v>
      </c>
      <c r="K753" s="43">
        <f>IFERROR(J753/F753,"-")</f>
        <v>0.16654492330168005</v>
      </c>
      <c r="L753" s="186">
        <f t="shared" si="329"/>
        <v>53041.315789473687</v>
      </c>
      <c r="M753" s="198">
        <f>IFERROR(J753/$BA$49,0)</f>
        <v>1.676717164288866E-2</v>
      </c>
      <c r="N753" s="380">
        <v>137378490</v>
      </c>
      <c r="O753" s="380">
        <v>222</v>
      </c>
      <c r="P753" s="226" t="s">
        <v>149</v>
      </c>
      <c r="Q753" s="44">
        <v>1371010</v>
      </c>
      <c r="R753" s="43">
        <f>IFERROR(Q753/N753,"-")</f>
        <v>9.9798010591032119E-3</v>
      </c>
      <c r="S753" s="44">
        <v>56</v>
      </c>
      <c r="T753" s="43">
        <f>IFERROR(S753/O753,"-")</f>
        <v>0.25225225225225223</v>
      </c>
      <c r="U753" s="186">
        <f t="shared" si="330"/>
        <v>24482.321428571428</v>
      </c>
      <c r="V753" s="198">
        <f>IFERROR(S753/$BA$49,0)</f>
        <v>4.1182526842182673E-3</v>
      </c>
      <c r="W753" s="380">
        <v>112167420</v>
      </c>
      <c r="X753" s="380">
        <v>128</v>
      </c>
      <c r="Y753" s="226" t="s">
        <v>149</v>
      </c>
      <c r="Z753" s="44">
        <v>3471657</v>
      </c>
      <c r="AA753" s="43">
        <f>IFERROR(Z753/W753,"-")</f>
        <v>3.0950671772605628E-2</v>
      </c>
      <c r="AB753" s="44">
        <v>27</v>
      </c>
      <c r="AC753" s="43">
        <f>IFERROR(AB753/X753,"-")</f>
        <v>0.2109375</v>
      </c>
      <c r="AD753" s="186">
        <f t="shared" si="331"/>
        <v>128579.88888888889</v>
      </c>
      <c r="AE753" s="198">
        <f>IFERROR(AB753/$BA$49,0)</f>
        <v>1.985586115605236E-3</v>
      </c>
      <c r="AF753" s="380">
        <v>217959320</v>
      </c>
      <c r="AG753" s="380">
        <v>199</v>
      </c>
      <c r="AH753" s="226" t="s">
        <v>149</v>
      </c>
      <c r="AI753" s="44">
        <v>9385425</v>
      </c>
      <c r="AJ753" s="43">
        <f>IFERROR(AI753/AF753,"-")</f>
        <v>4.3060443572681358E-2</v>
      </c>
      <c r="AK753" s="44">
        <v>63</v>
      </c>
      <c r="AL753" s="43">
        <f>IFERROR(AK753/AG753,"-")</f>
        <v>0.3165829145728643</v>
      </c>
      <c r="AM753" s="186">
        <f t="shared" si="332"/>
        <v>148975</v>
      </c>
      <c r="AN753" s="198">
        <f>IFERROR(AK753/$BA$49,0)</f>
        <v>4.6330342697455508E-3</v>
      </c>
      <c r="AO753" s="380">
        <f>SUM(E753,N753,W753,AF753)</f>
        <v>1294751680</v>
      </c>
      <c r="AP753" s="400">
        <f>SUM(F753,O753,X753,AG753)</f>
        <v>1918</v>
      </c>
      <c r="AQ753" s="226" t="s">
        <v>149</v>
      </c>
      <c r="AR753" s="44">
        <f t="shared" ref="AR753:AR768" si="346">SUM(H753,Q753,Z753,AI753)</f>
        <v>26321512</v>
      </c>
      <c r="AS753" s="43">
        <f>IFERROR(AR753/AO753,"-")</f>
        <v>2.0329390111314627E-2</v>
      </c>
      <c r="AT753" s="44">
        <f t="shared" si="328"/>
        <v>374</v>
      </c>
      <c r="AU753" s="43">
        <f>IFERROR(AT753/AP753,"-")</f>
        <v>0.19499478623566216</v>
      </c>
      <c r="AV753" s="186">
        <f t="shared" si="333"/>
        <v>70378.374331550804</v>
      </c>
      <c r="AW753" s="198">
        <f>IFERROR(AT753/$BA$49,0)</f>
        <v>2.7504044712457713E-2</v>
      </c>
      <c r="AX753" s="217"/>
      <c r="BE753" s="277"/>
      <c r="BG753" s="142"/>
      <c r="BH753" s="264"/>
    </row>
    <row r="754" spans="2:60" s="20" customFormat="1">
      <c r="B754" s="381"/>
      <c r="C754" s="383"/>
      <c r="D754" s="383"/>
      <c r="E754" s="371"/>
      <c r="F754" s="371"/>
      <c r="G754" s="227" t="s">
        <v>150</v>
      </c>
      <c r="H754" s="46">
        <v>18837603</v>
      </c>
      <c r="I754" s="45">
        <f>IFERROR(H754/E753,"-")</f>
        <v>2.2771452207501163E-2</v>
      </c>
      <c r="J754" s="46">
        <v>378</v>
      </c>
      <c r="K754" s="45">
        <f>IFERROR(J754/F753,"-")</f>
        <v>0.27611395178962744</v>
      </c>
      <c r="L754" s="187">
        <f t="shared" si="329"/>
        <v>49834.928571428572</v>
      </c>
      <c r="M754" s="199">
        <f t="shared" ref="M754:M769" si="347">IFERROR(J754/$BA$49,0)</f>
        <v>2.7798205618473303E-2</v>
      </c>
      <c r="N754" s="371"/>
      <c r="O754" s="371"/>
      <c r="P754" s="227" t="s">
        <v>150</v>
      </c>
      <c r="Q754" s="46">
        <v>6906169</v>
      </c>
      <c r="R754" s="45">
        <f>IFERROR(Q754/N753,"-")</f>
        <v>5.0271108672107254E-2</v>
      </c>
      <c r="S754" s="46">
        <v>69</v>
      </c>
      <c r="T754" s="45">
        <f>IFERROR(S754/O753,"-")</f>
        <v>0.3108108108108108</v>
      </c>
      <c r="U754" s="187">
        <f t="shared" si="330"/>
        <v>100089.40579710146</v>
      </c>
      <c r="V754" s="199">
        <f t="shared" ref="V754:V769" si="348">IFERROR(S754/$BA$49,0)</f>
        <v>5.0742756287689367E-3</v>
      </c>
      <c r="W754" s="371"/>
      <c r="X754" s="371"/>
      <c r="Y754" s="227" t="s">
        <v>150</v>
      </c>
      <c r="Z754" s="46">
        <v>1516519</v>
      </c>
      <c r="AA754" s="45">
        <f>IFERROR(Z754/W753,"-")</f>
        <v>1.3520138022252808E-2</v>
      </c>
      <c r="AB754" s="46">
        <v>50</v>
      </c>
      <c r="AC754" s="45">
        <f>IFERROR(AB754/X753,"-")</f>
        <v>0.390625</v>
      </c>
      <c r="AD754" s="187">
        <f t="shared" si="331"/>
        <v>30330.38</v>
      </c>
      <c r="AE754" s="199">
        <f t="shared" ref="AE754:AE769" si="349">IFERROR(AB754/$BA$49,0)</f>
        <v>3.6770113251948814E-3</v>
      </c>
      <c r="AF754" s="371"/>
      <c r="AG754" s="371"/>
      <c r="AH754" s="227" t="s">
        <v>150</v>
      </c>
      <c r="AI754" s="46">
        <v>11728807</v>
      </c>
      <c r="AJ754" s="45">
        <f>IFERROR(AI754/AF753,"-")</f>
        <v>5.3811908570828723E-2</v>
      </c>
      <c r="AK754" s="46">
        <v>72</v>
      </c>
      <c r="AL754" s="45">
        <f>IFERROR(AK754/AG753,"-")</f>
        <v>0.36180904522613067</v>
      </c>
      <c r="AM754" s="187">
        <f t="shared" si="332"/>
        <v>162900.09722222222</v>
      </c>
      <c r="AN754" s="199">
        <f t="shared" ref="AN754:AN769" si="350">IFERROR(AK754/$BA$49,0)</f>
        <v>5.2948963082806296E-3</v>
      </c>
      <c r="AO754" s="371"/>
      <c r="AP754" s="401"/>
      <c r="AQ754" s="227" t="s">
        <v>150</v>
      </c>
      <c r="AR754" s="46">
        <f t="shared" si="346"/>
        <v>38989098</v>
      </c>
      <c r="AS754" s="45">
        <f>IFERROR(AR754/AO753,"-")</f>
        <v>3.011318587360319E-2</v>
      </c>
      <c r="AT754" s="46">
        <f t="shared" si="328"/>
        <v>569</v>
      </c>
      <c r="AU754" s="45">
        <f>IFERROR(AT754/AP753,"-")</f>
        <v>0.29666319082377479</v>
      </c>
      <c r="AV754" s="187">
        <f t="shared" si="333"/>
        <v>68522.140597539546</v>
      </c>
      <c r="AW754" s="199">
        <f t="shared" ref="AW754:AW769" si="351">IFERROR(AT754/$BA$49,0)</f>
        <v>4.1844388880717752E-2</v>
      </c>
      <c r="AX754" s="217"/>
      <c r="BE754" s="277"/>
      <c r="BG754" s="142"/>
      <c r="BH754" s="264"/>
    </row>
    <row r="755" spans="2:60" s="20" customFormat="1">
      <c r="B755" s="381"/>
      <c r="C755" s="383"/>
      <c r="D755" s="383"/>
      <c r="E755" s="371"/>
      <c r="F755" s="371"/>
      <c r="G755" s="228" t="s">
        <v>151</v>
      </c>
      <c r="H755" s="46">
        <v>15928502</v>
      </c>
      <c r="I755" s="45">
        <f>IFERROR(H755/E753,"-")</f>
        <v>1.925484479262498E-2</v>
      </c>
      <c r="J755" s="46">
        <v>358</v>
      </c>
      <c r="K755" s="45">
        <f>IFERROR(J755/F753,"-")</f>
        <v>0.26150474799123447</v>
      </c>
      <c r="L755" s="187">
        <f t="shared" si="329"/>
        <v>44493.022346368714</v>
      </c>
      <c r="M755" s="199">
        <f t="shared" si="347"/>
        <v>2.6327401088395354E-2</v>
      </c>
      <c r="N755" s="371"/>
      <c r="O755" s="371"/>
      <c r="P755" s="228" t="s">
        <v>151</v>
      </c>
      <c r="Q755" s="46">
        <v>2178687</v>
      </c>
      <c r="R755" s="45">
        <f>IFERROR(Q755/N753,"-")</f>
        <v>1.5859011115932343E-2</v>
      </c>
      <c r="S755" s="46">
        <v>63</v>
      </c>
      <c r="T755" s="45">
        <f>IFERROR(S755/O753,"-")</f>
        <v>0.28378378378378377</v>
      </c>
      <c r="U755" s="187">
        <f t="shared" si="330"/>
        <v>34582.333333333336</v>
      </c>
      <c r="V755" s="199">
        <f t="shared" si="348"/>
        <v>4.6330342697455508E-3</v>
      </c>
      <c r="W755" s="371"/>
      <c r="X755" s="371"/>
      <c r="Y755" s="228" t="s">
        <v>151</v>
      </c>
      <c r="Z755" s="46">
        <v>810677</v>
      </c>
      <c r="AA755" s="45">
        <f>IFERROR(Z755/W753,"-")</f>
        <v>7.2273838517458991E-3</v>
      </c>
      <c r="AB755" s="46">
        <v>38</v>
      </c>
      <c r="AC755" s="45">
        <f>IFERROR(AB755/X753,"-")</f>
        <v>0.296875</v>
      </c>
      <c r="AD755" s="187">
        <f t="shared" si="331"/>
        <v>21333.605263157893</v>
      </c>
      <c r="AE755" s="199">
        <f t="shared" si="349"/>
        <v>2.7945286071481101E-3</v>
      </c>
      <c r="AF755" s="371"/>
      <c r="AG755" s="371"/>
      <c r="AH755" s="228" t="s">
        <v>151</v>
      </c>
      <c r="AI755" s="46">
        <v>4741909</v>
      </c>
      <c r="AJ755" s="45">
        <f>IFERROR(AI755/AF753,"-")</f>
        <v>2.1755935924189892E-2</v>
      </c>
      <c r="AK755" s="46">
        <v>65</v>
      </c>
      <c r="AL755" s="45">
        <f>IFERROR(AK755/AG753,"-")</f>
        <v>0.32663316582914576</v>
      </c>
      <c r="AM755" s="187">
        <f t="shared" si="332"/>
        <v>72952.446153846147</v>
      </c>
      <c r="AN755" s="199">
        <f t="shared" si="350"/>
        <v>4.7801147227533461E-3</v>
      </c>
      <c r="AO755" s="371"/>
      <c r="AP755" s="401"/>
      <c r="AQ755" s="228" t="s">
        <v>151</v>
      </c>
      <c r="AR755" s="46">
        <f t="shared" si="346"/>
        <v>23659775</v>
      </c>
      <c r="AS755" s="45">
        <f>IFERROR(AR755/AO753,"-")</f>
        <v>1.8273600540916077E-2</v>
      </c>
      <c r="AT755" s="46">
        <f t="shared" si="328"/>
        <v>524</v>
      </c>
      <c r="AU755" s="45">
        <f>IFERROR(AT755/AP753,"-")</f>
        <v>0.27320125130344108</v>
      </c>
      <c r="AV755" s="187">
        <f t="shared" si="333"/>
        <v>45152.242366412211</v>
      </c>
      <c r="AW755" s="199">
        <f t="shared" si="351"/>
        <v>3.853507868804236E-2</v>
      </c>
      <c r="AX755" s="217"/>
      <c r="BE755" s="277"/>
      <c r="BG755" s="142"/>
      <c r="BH755" s="264"/>
    </row>
    <row r="756" spans="2:60" s="20" customFormat="1">
      <c r="B756" s="381"/>
      <c r="C756" s="383"/>
      <c r="D756" s="383"/>
      <c r="E756" s="371"/>
      <c r="F756" s="371"/>
      <c r="G756" s="228" t="s">
        <v>152</v>
      </c>
      <c r="H756" s="46">
        <v>826195</v>
      </c>
      <c r="I756" s="45">
        <f>IFERROR(H756/E753,"-")</f>
        <v>9.9872897611104892E-4</v>
      </c>
      <c r="J756" s="46">
        <v>55</v>
      </c>
      <c r="K756" s="45">
        <f>IFERROR(J756/F753,"-")</f>
        <v>4.0175310445580717E-2</v>
      </c>
      <c r="L756" s="187">
        <f t="shared" si="329"/>
        <v>15021.727272727272</v>
      </c>
      <c r="M756" s="199">
        <f t="shared" si="347"/>
        <v>4.0447124577143697E-3</v>
      </c>
      <c r="N756" s="371"/>
      <c r="O756" s="371"/>
      <c r="P756" s="228" t="s">
        <v>152</v>
      </c>
      <c r="Q756" s="46">
        <v>137747</v>
      </c>
      <c r="R756" s="45">
        <f>IFERROR(Q756/N753,"-")</f>
        <v>1.002682443226738E-3</v>
      </c>
      <c r="S756" s="46">
        <v>6</v>
      </c>
      <c r="T756" s="45">
        <f>IFERROR(S756/O753,"-")</f>
        <v>2.7027027027027029E-2</v>
      </c>
      <c r="U756" s="187">
        <f t="shared" si="330"/>
        <v>22957.833333333332</v>
      </c>
      <c r="V756" s="199">
        <f t="shared" si="348"/>
        <v>4.4124135902338577E-4</v>
      </c>
      <c r="W756" s="371"/>
      <c r="X756" s="371"/>
      <c r="Y756" s="228" t="s">
        <v>152</v>
      </c>
      <c r="Z756" s="46">
        <v>89231</v>
      </c>
      <c r="AA756" s="45">
        <f>IFERROR(Z756/W753,"-")</f>
        <v>7.9551620247661937E-4</v>
      </c>
      <c r="AB756" s="46">
        <v>8</v>
      </c>
      <c r="AC756" s="45">
        <f>IFERROR(AB756/X753,"-")</f>
        <v>6.25E-2</v>
      </c>
      <c r="AD756" s="187">
        <f t="shared" si="331"/>
        <v>11153.875</v>
      </c>
      <c r="AE756" s="199">
        <f t="shared" si="349"/>
        <v>5.8832181203118106E-4</v>
      </c>
      <c r="AF756" s="371"/>
      <c r="AG756" s="371"/>
      <c r="AH756" s="228" t="s">
        <v>152</v>
      </c>
      <c r="AI756" s="46">
        <v>2599653</v>
      </c>
      <c r="AJ756" s="45">
        <f>IFERROR(AI756/AF753,"-")</f>
        <v>1.192723945000379E-2</v>
      </c>
      <c r="AK756" s="46">
        <v>13</v>
      </c>
      <c r="AL756" s="45">
        <f>IFERROR(AK756/AG753,"-")</f>
        <v>6.5326633165829151E-2</v>
      </c>
      <c r="AM756" s="187">
        <f t="shared" si="332"/>
        <v>199973.30769230769</v>
      </c>
      <c r="AN756" s="199">
        <f t="shared" si="350"/>
        <v>9.5602294455066918E-4</v>
      </c>
      <c r="AO756" s="371"/>
      <c r="AP756" s="401"/>
      <c r="AQ756" s="228" t="s">
        <v>152</v>
      </c>
      <c r="AR756" s="46">
        <f t="shared" si="346"/>
        <v>3652826</v>
      </c>
      <c r="AS756" s="45">
        <f>IFERROR(AR756/AO753,"-")</f>
        <v>2.8212560419307586E-3</v>
      </c>
      <c r="AT756" s="46">
        <f t="shared" si="328"/>
        <v>82</v>
      </c>
      <c r="AU756" s="45">
        <f>IFERROR(AT756/AP753,"-")</f>
        <v>4.2752867570385822E-2</v>
      </c>
      <c r="AV756" s="187">
        <f t="shared" si="333"/>
        <v>44546.658536585368</v>
      </c>
      <c r="AW756" s="199">
        <f t="shared" si="351"/>
        <v>6.0302985733196061E-3</v>
      </c>
      <c r="AX756" s="217"/>
      <c r="BE756" s="277"/>
      <c r="BG756" s="142"/>
      <c r="BH756" s="264"/>
    </row>
    <row r="757" spans="2:60" s="20" customFormat="1">
      <c r="B757" s="381"/>
      <c r="C757" s="383"/>
      <c r="D757" s="383"/>
      <c r="E757" s="371"/>
      <c r="F757" s="371"/>
      <c r="G757" s="228" t="s">
        <v>153</v>
      </c>
      <c r="H757" s="46">
        <v>24035657</v>
      </c>
      <c r="I757" s="45">
        <f>IFERROR(H757/E753,"-")</f>
        <v>2.9055013774915563E-2</v>
      </c>
      <c r="J757" s="46">
        <v>398</v>
      </c>
      <c r="K757" s="45">
        <f>IFERROR(J757/F753,"-")</f>
        <v>0.29072315558802048</v>
      </c>
      <c r="L757" s="187">
        <f t="shared" si="329"/>
        <v>60391.097989949747</v>
      </c>
      <c r="M757" s="199">
        <f t="shared" si="347"/>
        <v>2.9269010148551256E-2</v>
      </c>
      <c r="N757" s="371"/>
      <c r="O757" s="371"/>
      <c r="P757" s="228" t="s">
        <v>153</v>
      </c>
      <c r="Q757" s="46">
        <v>3239431</v>
      </c>
      <c r="R757" s="45">
        <f>IFERROR(Q757/N753,"-")</f>
        <v>2.3580336339408009E-2</v>
      </c>
      <c r="S757" s="46">
        <v>74</v>
      </c>
      <c r="T757" s="45">
        <f>IFERROR(S757/O753,"-")</f>
        <v>0.33333333333333331</v>
      </c>
      <c r="U757" s="187">
        <f t="shared" si="330"/>
        <v>43776.094594594593</v>
      </c>
      <c r="V757" s="199">
        <f t="shared" si="348"/>
        <v>5.4419767612884249E-3</v>
      </c>
      <c r="W757" s="371"/>
      <c r="X757" s="371"/>
      <c r="Y757" s="228" t="s">
        <v>153</v>
      </c>
      <c r="Z757" s="46">
        <v>2237577</v>
      </c>
      <c r="AA757" s="45">
        <f>IFERROR(Z757/W753,"-")</f>
        <v>1.994854655656696E-2</v>
      </c>
      <c r="AB757" s="46">
        <v>54</v>
      </c>
      <c r="AC757" s="45">
        <f>IFERROR(AB757/X753,"-")</f>
        <v>0.421875</v>
      </c>
      <c r="AD757" s="187">
        <f t="shared" si="331"/>
        <v>41436.611111111109</v>
      </c>
      <c r="AE757" s="199">
        <f t="shared" si="349"/>
        <v>3.971172231210472E-3</v>
      </c>
      <c r="AF757" s="371"/>
      <c r="AG757" s="371"/>
      <c r="AH757" s="228" t="s">
        <v>153</v>
      </c>
      <c r="AI757" s="46">
        <v>5050474</v>
      </c>
      <c r="AJ757" s="45">
        <f>IFERROR(AI757/AF753,"-")</f>
        <v>2.3171635881411266E-2</v>
      </c>
      <c r="AK757" s="46">
        <v>90</v>
      </c>
      <c r="AL757" s="45">
        <f>IFERROR(AK757/AG753,"-")</f>
        <v>0.45226130653266333</v>
      </c>
      <c r="AM757" s="187">
        <f t="shared" si="332"/>
        <v>56116.37777777778</v>
      </c>
      <c r="AN757" s="199">
        <f t="shared" si="350"/>
        <v>6.6186203853507873E-3</v>
      </c>
      <c r="AO757" s="371"/>
      <c r="AP757" s="401"/>
      <c r="AQ757" s="228" t="s">
        <v>153</v>
      </c>
      <c r="AR757" s="46">
        <f t="shared" si="346"/>
        <v>34563139</v>
      </c>
      <c r="AS757" s="45">
        <f>IFERROR(AR757/AO753,"-")</f>
        <v>2.6694801430958561E-2</v>
      </c>
      <c r="AT757" s="46">
        <f t="shared" si="328"/>
        <v>616</v>
      </c>
      <c r="AU757" s="45">
        <f>IFERROR(AT757/AP753,"-")</f>
        <v>0.32116788321167883</v>
      </c>
      <c r="AV757" s="187">
        <f t="shared" si="333"/>
        <v>56108.991883116883</v>
      </c>
      <c r="AW757" s="199">
        <f t="shared" si="351"/>
        <v>4.5300779526400943E-2</v>
      </c>
      <c r="AX757" s="217"/>
      <c r="BE757" s="277"/>
      <c r="BG757" s="142"/>
      <c r="BH757" s="264"/>
    </row>
    <row r="758" spans="2:60" s="20" customFormat="1">
      <c r="B758" s="381"/>
      <c r="C758" s="383"/>
      <c r="D758" s="383"/>
      <c r="E758" s="371"/>
      <c r="F758" s="371"/>
      <c r="G758" s="228" t="s">
        <v>154</v>
      </c>
      <c r="H758" s="46">
        <v>39467140</v>
      </c>
      <c r="I758" s="45">
        <f>IFERROR(H758/E753,"-")</f>
        <v>4.7709047285727245E-2</v>
      </c>
      <c r="J758" s="46">
        <v>502</v>
      </c>
      <c r="K758" s="45">
        <f>IFERROR(J758/F753,"-")</f>
        <v>0.36669101533966397</v>
      </c>
      <c r="L758" s="187">
        <f t="shared" si="329"/>
        <v>78619.800796812749</v>
      </c>
      <c r="M758" s="199">
        <f t="shared" si="347"/>
        <v>3.6917193704956608E-2</v>
      </c>
      <c r="N758" s="371"/>
      <c r="O758" s="371"/>
      <c r="P758" s="228" t="s">
        <v>154</v>
      </c>
      <c r="Q758" s="46">
        <v>7033522</v>
      </c>
      <c r="R758" s="45">
        <f>IFERROR(Q758/N753,"-")</f>
        <v>5.119813152699524E-2</v>
      </c>
      <c r="S758" s="46">
        <v>90</v>
      </c>
      <c r="T758" s="45">
        <f>IFERROR(S758/O753,"-")</f>
        <v>0.40540540540540543</v>
      </c>
      <c r="U758" s="187">
        <f t="shared" si="330"/>
        <v>78150.244444444441</v>
      </c>
      <c r="V758" s="199">
        <f t="shared" si="348"/>
        <v>6.6186203853507873E-3</v>
      </c>
      <c r="W758" s="371"/>
      <c r="X758" s="371"/>
      <c r="Y758" s="228" t="s">
        <v>154</v>
      </c>
      <c r="Z758" s="46">
        <v>2991949</v>
      </c>
      <c r="AA758" s="45">
        <f>IFERROR(Z758/W753,"-")</f>
        <v>2.6673957553806624E-2</v>
      </c>
      <c r="AB758" s="46">
        <v>51</v>
      </c>
      <c r="AC758" s="45">
        <f>IFERROR(AB758/X753,"-")</f>
        <v>0.3984375</v>
      </c>
      <c r="AD758" s="187">
        <f t="shared" si="331"/>
        <v>58665.666666666664</v>
      </c>
      <c r="AE758" s="199">
        <f t="shared" si="349"/>
        <v>3.7505515516987791E-3</v>
      </c>
      <c r="AF758" s="371"/>
      <c r="AG758" s="371"/>
      <c r="AH758" s="228" t="s">
        <v>154</v>
      </c>
      <c r="AI758" s="46">
        <v>7195976</v>
      </c>
      <c r="AJ758" s="45">
        <f>IFERROR(AI758/AF753,"-")</f>
        <v>3.3015225042911676E-2</v>
      </c>
      <c r="AK758" s="46">
        <v>84</v>
      </c>
      <c r="AL758" s="45">
        <f>IFERROR(AK758/AG753,"-")</f>
        <v>0.42211055276381909</v>
      </c>
      <c r="AM758" s="187">
        <f t="shared" si="332"/>
        <v>85666.380952380947</v>
      </c>
      <c r="AN758" s="199">
        <f t="shared" si="350"/>
        <v>6.1773790263274014E-3</v>
      </c>
      <c r="AO758" s="371"/>
      <c r="AP758" s="401"/>
      <c r="AQ758" s="228" t="s">
        <v>154</v>
      </c>
      <c r="AR758" s="46">
        <f t="shared" si="346"/>
        <v>56688587</v>
      </c>
      <c r="AS758" s="45">
        <f>IFERROR(AR758/AO753,"-")</f>
        <v>4.378336624363368E-2</v>
      </c>
      <c r="AT758" s="46">
        <f t="shared" si="328"/>
        <v>727</v>
      </c>
      <c r="AU758" s="45">
        <f>IFERROR(AT758/AP753,"-")</f>
        <v>0.37904066736183523</v>
      </c>
      <c r="AV758" s="187">
        <f t="shared" si="333"/>
        <v>77976.048143053646</v>
      </c>
      <c r="AW758" s="199">
        <f t="shared" si="351"/>
        <v>5.3463744668333577E-2</v>
      </c>
      <c r="AX758" s="217"/>
      <c r="BE758" s="277"/>
      <c r="BG758" s="142"/>
      <c r="BH758" s="264"/>
    </row>
    <row r="759" spans="2:60" s="20" customFormat="1">
      <c r="B759" s="381"/>
      <c r="C759" s="383"/>
      <c r="D759" s="383"/>
      <c r="E759" s="371"/>
      <c r="F759" s="371"/>
      <c r="G759" s="228" t="s">
        <v>155</v>
      </c>
      <c r="H759" s="46">
        <v>13628276</v>
      </c>
      <c r="I759" s="45">
        <f>IFERROR(H759/E753,"-")</f>
        <v>1.6474263503941298E-2</v>
      </c>
      <c r="J759" s="46">
        <v>130</v>
      </c>
      <c r="K759" s="45">
        <f>IFERROR(J759/F753,"-")</f>
        <v>9.4959824689554426E-2</v>
      </c>
      <c r="L759" s="187">
        <f t="shared" si="329"/>
        <v>104832.89230769231</v>
      </c>
      <c r="M759" s="199">
        <f t="shared" si="347"/>
        <v>9.5602294455066923E-3</v>
      </c>
      <c r="N759" s="371"/>
      <c r="O759" s="371"/>
      <c r="P759" s="228" t="s">
        <v>155</v>
      </c>
      <c r="Q759" s="46">
        <v>2937023</v>
      </c>
      <c r="R759" s="45">
        <f>IFERROR(Q759/N753,"-")</f>
        <v>2.1379060142530319E-2</v>
      </c>
      <c r="S759" s="46">
        <v>29</v>
      </c>
      <c r="T759" s="45">
        <f>IFERROR(S759/O753,"-")</f>
        <v>0.13063063063063063</v>
      </c>
      <c r="U759" s="187">
        <f t="shared" si="330"/>
        <v>101276.6551724138</v>
      </c>
      <c r="V759" s="199">
        <f t="shared" si="348"/>
        <v>2.1326665686130313E-3</v>
      </c>
      <c r="W759" s="371"/>
      <c r="X759" s="371"/>
      <c r="Y759" s="228" t="s">
        <v>155</v>
      </c>
      <c r="Z759" s="46">
        <v>124510</v>
      </c>
      <c r="AA759" s="45">
        <f>IFERROR(Z759/W753,"-")</f>
        <v>1.1100371212960055E-3</v>
      </c>
      <c r="AB759" s="46">
        <v>16</v>
      </c>
      <c r="AC759" s="45">
        <f>IFERROR(AB759/X753,"-")</f>
        <v>0.125</v>
      </c>
      <c r="AD759" s="187">
        <f t="shared" si="331"/>
        <v>7781.875</v>
      </c>
      <c r="AE759" s="199">
        <f t="shared" si="349"/>
        <v>1.1766436240623621E-3</v>
      </c>
      <c r="AF759" s="371"/>
      <c r="AG759" s="371"/>
      <c r="AH759" s="228" t="s">
        <v>155</v>
      </c>
      <c r="AI759" s="46">
        <v>2178302</v>
      </c>
      <c r="AJ759" s="45">
        <f>IFERROR(AI759/AF753,"-")</f>
        <v>9.9940759587614798E-3</v>
      </c>
      <c r="AK759" s="46">
        <v>33</v>
      </c>
      <c r="AL759" s="45">
        <f>IFERROR(AK759/AG753,"-")</f>
        <v>0.16582914572864321</v>
      </c>
      <c r="AM759" s="187">
        <f t="shared" si="332"/>
        <v>66009.15151515152</v>
      </c>
      <c r="AN759" s="199">
        <f t="shared" si="350"/>
        <v>2.4268274746286219E-3</v>
      </c>
      <c r="AO759" s="371"/>
      <c r="AP759" s="401"/>
      <c r="AQ759" s="228" t="s">
        <v>155</v>
      </c>
      <c r="AR759" s="46">
        <f t="shared" si="346"/>
        <v>18868111</v>
      </c>
      <c r="AS759" s="45">
        <f>IFERROR(AR759/AO753,"-")</f>
        <v>1.4572764253914697E-2</v>
      </c>
      <c r="AT759" s="46">
        <f t="shared" si="328"/>
        <v>208</v>
      </c>
      <c r="AU759" s="45">
        <f>IFERROR(AT759/AP753,"-")</f>
        <v>0.10844629822732013</v>
      </c>
      <c r="AV759" s="187">
        <f t="shared" si="333"/>
        <v>90712.07211538461</v>
      </c>
      <c r="AW759" s="199">
        <f t="shared" si="351"/>
        <v>1.5296367112810707E-2</v>
      </c>
      <c r="AX759" s="217"/>
      <c r="BE759" s="277"/>
      <c r="BG759" s="142"/>
      <c r="BH759" s="264"/>
    </row>
    <row r="760" spans="2:60" s="20" customFormat="1">
      <c r="B760" s="381"/>
      <c r="C760" s="383"/>
      <c r="D760" s="383"/>
      <c r="E760" s="371"/>
      <c r="F760" s="371"/>
      <c r="G760" s="228" t="s">
        <v>165</v>
      </c>
      <c r="H760" s="46">
        <v>18580</v>
      </c>
      <c r="I760" s="45">
        <f>IFERROR(H760/E753,"-")</f>
        <v>2.2460054074574752E-5</v>
      </c>
      <c r="J760" s="46">
        <v>1</v>
      </c>
      <c r="K760" s="45">
        <f>IFERROR(J760/F753,"-")</f>
        <v>7.3046018991964939E-4</v>
      </c>
      <c r="L760" s="187">
        <f t="shared" si="329"/>
        <v>18580</v>
      </c>
      <c r="M760" s="199">
        <f t="shared" si="347"/>
        <v>7.3540226503897632E-5</v>
      </c>
      <c r="N760" s="371"/>
      <c r="O760" s="371"/>
      <c r="P760" s="228" t="s">
        <v>165</v>
      </c>
      <c r="Q760" s="46">
        <v>0</v>
      </c>
      <c r="R760" s="45">
        <f>IFERROR(Q760/N753,"-")</f>
        <v>0</v>
      </c>
      <c r="S760" s="46">
        <v>0</v>
      </c>
      <c r="T760" s="45">
        <f>IFERROR(S760/O753,"-")</f>
        <v>0</v>
      </c>
      <c r="U760" s="187" t="str">
        <f t="shared" si="330"/>
        <v>-</v>
      </c>
      <c r="V760" s="199">
        <f t="shared" si="348"/>
        <v>0</v>
      </c>
      <c r="W760" s="371"/>
      <c r="X760" s="371"/>
      <c r="Y760" s="228" t="s">
        <v>165</v>
      </c>
      <c r="Z760" s="46">
        <v>0</v>
      </c>
      <c r="AA760" s="45">
        <f>IFERROR(Z760/W753,"-")</f>
        <v>0</v>
      </c>
      <c r="AB760" s="46">
        <v>0</v>
      </c>
      <c r="AC760" s="45">
        <f>IFERROR(AB760/X753,"-")</f>
        <v>0</v>
      </c>
      <c r="AD760" s="187" t="str">
        <f t="shared" si="331"/>
        <v>-</v>
      </c>
      <c r="AE760" s="199">
        <f t="shared" si="349"/>
        <v>0</v>
      </c>
      <c r="AF760" s="371"/>
      <c r="AG760" s="371"/>
      <c r="AH760" s="228" t="s">
        <v>165</v>
      </c>
      <c r="AI760" s="46">
        <v>9040</v>
      </c>
      <c r="AJ760" s="45">
        <f>IFERROR(AI760/AF753,"-")</f>
        <v>4.147562948902575E-5</v>
      </c>
      <c r="AK760" s="46">
        <v>1</v>
      </c>
      <c r="AL760" s="45">
        <f>IFERROR(AK760/AG753,"-")</f>
        <v>5.0251256281407036E-3</v>
      </c>
      <c r="AM760" s="187">
        <f t="shared" si="332"/>
        <v>9040</v>
      </c>
      <c r="AN760" s="199">
        <f t="shared" si="350"/>
        <v>7.3540226503897632E-5</v>
      </c>
      <c r="AO760" s="371"/>
      <c r="AP760" s="401"/>
      <c r="AQ760" s="228" t="s">
        <v>165</v>
      </c>
      <c r="AR760" s="46">
        <f t="shared" si="346"/>
        <v>27620</v>
      </c>
      <c r="AS760" s="45">
        <f>IFERROR(AR760/AO753,"-")</f>
        <v>2.1332275853853305E-5</v>
      </c>
      <c r="AT760" s="46">
        <f t="shared" si="328"/>
        <v>2</v>
      </c>
      <c r="AU760" s="45">
        <f>IFERROR(AT760/AP753,"-")</f>
        <v>1.0427528675703858E-3</v>
      </c>
      <c r="AV760" s="187">
        <f t="shared" si="333"/>
        <v>13810</v>
      </c>
      <c r="AW760" s="199">
        <f t="shared" si="351"/>
        <v>1.4708045300779526E-4</v>
      </c>
      <c r="AX760" s="217"/>
      <c r="BE760" s="277"/>
      <c r="BG760" s="142"/>
      <c r="BH760" s="264"/>
    </row>
    <row r="761" spans="2:60" s="20" customFormat="1">
      <c r="B761" s="381"/>
      <c r="C761" s="383"/>
      <c r="D761" s="383"/>
      <c r="E761" s="371"/>
      <c r="F761" s="371"/>
      <c r="G761" s="228" t="s">
        <v>156</v>
      </c>
      <c r="H761" s="46">
        <v>487529</v>
      </c>
      <c r="I761" s="45">
        <f>IFERROR(H761/E753,"-")</f>
        <v>5.8933948885486298E-4</v>
      </c>
      <c r="J761" s="46">
        <v>27</v>
      </c>
      <c r="K761" s="45">
        <f>IFERROR(J761/F753,"-")</f>
        <v>1.9722425127830533E-2</v>
      </c>
      <c r="L761" s="187">
        <f t="shared" si="329"/>
        <v>18056.629629629631</v>
      </c>
      <c r="M761" s="199">
        <f t="shared" si="347"/>
        <v>1.985586115605236E-3</v>
      </c>
      <c r="N761" s="371"/>
      <c r="O761" s="371"/>
      <c r="P761" s="228" t="s">
        <v>156</v>
      </c>
      <c r="Q761" s="46">
        <v>282781</v>
      </c>
      <c r="R761" s="45">
        <f>IFERROR(Q761/N753,"-")</f>
        <v>2.0584081248818499E-3</v>
      </c>
      <c r="S761" s="46">
        <v>5</v>
      </c>
      <c r="T761" s="45">
        <f>IFERROR(S761/O753,"-")</f>
        <v>2.2522522522522521E-2</v>
      </c>
      <c r="U761" s="187">
        <f t="shared" si="330"/>
        <v>56556.2</v>
      </c>
      <c r="V761" s="199">
        <f t="shared" si="348"/>
        <v>3.6770113251948818E-4</v>
      </c>
      <c r="W761" s="371"/>
      <c r="X761" s="371"/>
      <c r="Y761" s="228" t="s">
        <v>156</v>
      </c>
      <c r="Z761" s="46">
        <v>47792</v>
      </c>
      <c r="AA761" s="45">
        <f>IFERROR(Z761/W753,"-")</f>
        <v>4.2607737612222871E-4</v>
      </c>
      <c r="AB761" s="46">
        <v>4</v>
      </c>
      <c r="AC761" s="45">
        <f>IFERROR(AB761/X753,"-")</f>
        <v>3.125E-2</v>
      </c>
      <c r="AD761" s="187">
        <f t="shared" si="331"/>
        <v>11948</v>
      </c>
      <c r="AE761" s="199">
        <f t="shared" si="349"/>
        <v>2.9416090601559053E-4</v>
      </c>
      <c r="AF761" s="371"/>
      <c r="AG761" s="371"/>
      <c r="AH761" s="228" t="s">
        <v>156</v>
      </c>
      <c r="AI761" s="46">
        <v>95041</v>
      </c>
      <c r="AJ761" s="45">
        <f>IFERROR(AI761/AF753,"-")</f>
        <v>4.3604925910027616E-4</v>
      </c>
      <c r="AK761" s="46">
        <v>7</v>
      </c>
      <c r="AL761" s="45">
        <f>IFERROR(AK761/AG753,"-")</f>
        <v>3.5175879396984924E-2</v>
      </c>
      <c r="AM761" s="187">
        <f t="shared" si="332"/>
        <v>13577.285714285714</v>
      </c>
      <c r="AN761" s="199">
        <f t="shared" si="350"/>
        <v>5.1478158552728341E-4</v>
      </c>
      <c r="AO761" s="371"/>
      <c r="AP761" s="401"/>
      <c r="AQ761" s="228" t="s">
        <v>156</v>
      </c>
      <c r="AR761" s="46">
        <f t="shared" si="346"/>
        <v>913143</v>
      </c>
      <c r="AS761" s="45">
        <f>IFERROR(AR761/AO753,"-")</f>
        <v>7.0526496632929646E-4</v>
      </c>
      <c r="AT761" s="46">
        <f t="shared" si="328"/>
        <v>43</v>
      </c>
      <c r="AU761" s="45">
        <f>IFERROR(AT761/AP753,"-")</f>
        <v>2.2419186652763295E-2</v>
      </c>
      <c r="AV761" s="187">
        <f t="shared" si="333"/>
        <v>21235.883720930233</v>
      </c>
      <c r="AW761" s="199">
        <f t="shared" si="351"/>
        <v>3.1622297396675983E-3</v>
      </c>
      <c r="AX761" s="217"/>
      <c r="BE761" s="277"/>
      <c r="BG761" s="142"/>
      <c r="BH761" s="264"/>
    </row>
    <row r="762" spans="2:60" s="20" customFormat="1">
      <c r="B762" s="381"/>
      <c r="C762" s="383"/>
      <c r="D762" s="383"/>
      <c r="E762" s="371"/>
      <c r="F762" s="371"/>
      <c r="G762" s="228" t="s">
        <v>157</v>
      </c>
      <c r="H762" s="46">
        <v>574462</v>
      </c>
      <c r="I762" s="45">
        <f>IFERROR(H762/E753,"-")</f>
        <v>6.9442667297031017E-4</v>
      </c>
      <c r="J762" s="46">
        <v>40</v>
      </c>
      <c r="K762" s="45">
        <f>IFERROR(J762/F753,"-")</f>
        <v>2.9218407596785977E-2</v>
      </c>
      <c r="L762" s="187">
        <f t="shared" si="329"/>
        <v>14361.55</v>
      </c>
      <c r="M762" s="199">
        <f t="shared" si="347"/>
        <v>2.9416090601559054E-3</v>
      </c>
      <c r="N762" s="371"/>
      <c r="O762" s="371"/>
      <c r="P762" s="228" t="s">
        <v>157</v>
      </c>
      <c r="Q762" s="46">
        <v>71587</v>
      </c>
      <c r="R762" s="45">
        <f>IFERROR(Q762/N753,"-")</f>
        <v>5.2109322209029953E-4</v>
      </c>
      <c r="S762" s="46">
        <v>5</v>
      </c>
      <c r="T762" s="45">
        <f>IFERROR(S762/O753,"-")</f>
        <v>2.2522522522522521E-2</v>
      </c>
      <c r="U762" s="187">
        <f t="shared" si="330"/>
        <v>14317.4</v>
      </c>
      <c r="V762" s="199">
        <f t="shared" si="348"/>
        <v>3.6770113251948818E-4</v>
      </c>
      <c r="W762" s="371"/>
      <c r="X762" s="371"/>
      <c r="Y762" s="228" t="s">
        <v>157</v>
      </c>
      <c r="Z762" s="46">
        <v>102498</v>
      </c>
      <c r="AA762" s="45">
        <f>IFERROR(Z762/W753,"-")</f>
        <v>9.1379475430566199E-4</v>
      </c>
      <c r="AB762" s="46">
        <v>6</v>
      </c>
      <c r="AC762" s="45">
        <f>IFERROR(AB762/X753,"-")</f>
        <v>4.6875E-2</v>
      </c>
      <c r="AD762" s="187">
        <f t="shared" si="331"/>
        <v>17083</v>
      </c>
      <c r="AE762" s="199">
        <f t="shared" si="349"/>
        <v>4.4124135902338577E-4</v>
      </c>
      <c r="AF762" s="371"/>
      <c r="AG762" s="371"/>
      <c r="AH762" s="228" t="s">
        <v>157</v>
      </c>
      <c r="AI762" s="46">
        <v>308434</v>
      </c>
      <c r="AJ762" s="45">
        <f>IFERROR(AI762/AF753,"-")</f>
        <v>1.4150989276347531E-3</v>
      </c>
      <c r="AK762" s="46">
        <v>13</v>
      </c>
      <c r="AL762" s="45">
        <f>IFERROR(AK762/AG753,"-")</f>
        <v>6.5326633165829151E-2</v>
      </c>
      <c r="AM762" s="187">
        <f t="shared" si="332"/>
        <v>23725.692307692309</v>
      </c>
      <c r="AN762" s="199">
        <f t="shared" si="350"/>
        <v>9.5602294455066918E-4</v>
      </c>
      <c r="AO762" s="371"/>
      <c r="AP762" s="401"/>
      <c r="AQ762" s="228" t="s">
        <v>157</v>
      </c>
      <c r="AR762" s="46">
        <f t="shared" si="346"/>
        <v>1056981</v>
      </c>
      <c r="AS762" s="45">
        <f>IFERROR(AR762/AO753,"-")</f>
        <v>8.1635808342801297E-4</v>
      </c>
      <c r="AT762" s="46">
        <f t="shared" si="328"/>
        <v>64</v>
      </c>
      <c r="AU762" s="45">
        <f>IFERROR(AT762/AP753,"-")</f>
        <v>3.3368091762252347E-2</v>
      </c>
      <c r="AV762" s="187">
        <f t="shared" si="333"/>
        <v>16515.328125</v>
      </c>
      <c r="AW762" s="199">
        <f t="shared" si="351"/>
        <v>4.7065744962494485E-3</v>
      </c>
      <c r="AX762" s="217"/>
      <c r="BE762" s="277"/>
      <c r="BG762" s="142"/>
      <c r="BH762" s="264"/>
    </row>
    <row r="763" spans="2:60" s="20" customFormat="1">
      <c r="B763" s="381"/>
      <c r="C763" s="383"/>
      <c r="D763" s="383"/>
      <c r="E763" s="371"/>
      <c r="F763" s="371"/>
      <c r="G763" s="228" t="s">
        <v>158</v>
      </c>
      <c r="H763" s="46">
        <v>22252</v>
      </c>
      <c r="I763" s="45">
        <f>IFERROR(H763/E753,"-")</f>
        <v>2.689887638683732E-5</v>
      </c>
      <c r="J763" s="46">
        <v>1</v>
      </c>
      <c r="K763" s="45">
        <f>IFERROR(J763/F753,"-")</f>
        <v>7.3046018991964939E-4</v>
      </c>
      <c r="L763" s="187">
        <f t="shared" si="329"/>
        <v>22252</v>
      </c>
      <c r="M763" s="199">
        <f t="shared" si="347"/>
        <v>7.3540226503897632E-5</v>
      </c>
      <c r="N763" s="371"/>
      <c r="O763" s="371"/>
      <c r="P763" s="228" t="s">
        <v>158</v>
      </c>
      <c r="Q763" s="46">
        <v>2426</v>
      </c>
      <c r="R763" s="45">
        <f>IFERROR(Q763/N753,"-")</f>
        <v>1.7659241996327082E-5</v>
      </c>
      <c r="S763" s="46">
        <v>1</v>
      </c>
      <c r="T763" s="45">
        <f>IFERROR(S763/O753,"-")</f>
        <v>4.5045045045045045E-3</v>
      </c>
      <c r="U763" s="187">
        <f t="shared" si="330"/>
        <v>2426</v>
      </c>
      <c r="V763" s="199">
        <f t="shared" si="348"/>
        <v>7.3540226503897632E-5</v>
      </c>
      <c r="W763" s="371"/>
      <c r="X763" s="371"/>
      <c r="Y763" s="228" t="s">
        <v>158</v>
      </c>
      <c r="Z763" s="46">
        <v>2880</v>
      </c>
      <c r="AA763" s="45">
        <f>IFERROR(Z763/W753,"-")</f>
        <v>2.5675904821560485E-5</v>
      </c>
      <c r="AB763" s="46">
        <v>1</v>
      </c>
      <c r="AC763" s="45">
        <f>IFERROR(AB763/X753,"-")</f>
        <v>7.8125E-3</v>
      </c>
      <c r="AD763" s="187">
        <f t="shared" si="331"/>
        <v>2880</v>
      </c>
      <c r="AE763" s="199">
        <f t="shared" si="349"/>
        <v>7.3540226503897632E-5</v>
      </c>
      <c r="AF763" s="371"/>
      <c r="AG763" s="371"/>
      <c r="AH763" s="228" t="s">
        <v>158</v>
      </c>
      <c r="AI763" s="46">
        <v>42771</v>
      </c>
      <c r="AJ763" s="45">
        <f>IFERROR(AI763/AF753,"-")</f>
        <v>1.9623386602600888E-4</v>
      </c>
      <c r="AK763" s="46">
        <v>6</v>
      </c>
      <c r="AL763" s="45">
        <f>IFERROR(AK763/AG753,"-")</f>
        <v>3.015075376884422E-2</v>
      </c>
      <c r="AM763" s="187">
        <f t="shared" si="332"/>
        <v>7128.5</v>
      </c>
      <c r="AN763" s="199">
        <f t="shared" si="350"/>
        <v>4.4124135902338577E-4</v>
      </c>
      <c r="AO763" s="371"/>
      <c r="AP763" s="401"/>
      <c r="AQ763" s="228" t="s">
        <v>158</v>
      </c>
      <c r="AR763" s="46">
        <f t="shared" si="346"/>
        <v>70329</v>
      </c>
      <c r="AS763" s="45">
        <f>IFERROR(AR763/AO753,"-")</f>
        <v>5.4318523842347901E-5</v>
      </c>
      <c r="AT763" s="46">
        <f t="shared" si="328"/>
        <v>9</v>
      </c>
      <c r="AU763" s="45">
        <f>IFERROR(AT763/AP753,"-")</f>
        <v>4.6923879040667365E-3</v>
      </c>
      <c r="AV763" s="187">
        <f t="shared" si="333"/>
        <v>7814.333333333333</v>
      </c>
      <c r="AW763" s="199">
        <f t="shared" si="351"/>
        <v>6.6186203853507871E-4</v>
      </c>
      <c r="AX763" s="217"/>
      <c r="BE763" s="277"/>
      <c r="BG763" s="142"/>
      <c r="BH763" s="264"/>
    </row>
    <row r="764" spans="2:60" s="20" customFormat="1">
      <c r="B764" s="381"/>
      <c r="C764" s="383"/>
      <c r="D764" s="383"/>
      <c r="E764" s="371"/>
      <c r="F764" s="371"/>
      <c r="G764" s="228" t="s">
        <v>159</v>
      </c>
      <c r="H764" s="46">
        <v>498740</v>
      </c>
      <c r="I764" s="45">
        <f>IFERROR(H764/E753,"-")</f>
        <v>6.028916775647692E-4</v>
      </c>
      <c r="J764" s="46">
        <v>2</v>
      </c>
      <c r="K764" s="45">
        <f>IFERROR(J764/F753,"-")</f>
        <v>1.4609203798392988E-3</v>
      </c>
      <c r="L764" s="187">
        <f t="shared" si="329"/>
        <v>249370</v>
      </c>
      <c r="M764" s="199">
        <f t="shared" si="347"/>
        <v>1.4708045300779526E-4</v>
      </c>
      <c r="N764" s="371"/>
      <c r="O764" s="371"/>
      <c r="P764" s="228" t="s">
        <v>159</v>
      </c>
      <c r="Q764" s="46">
        <v>3466</v>
      </c>
      <c r="R764" s="45">
        <f>IFERROR(Q764/N753,"-")</f>
        <v>2.522956832616227E-5</v>
      </c>
      <c r="S764" s="46">
        <v>1</v>
      </c>
      <c r="T764" s="45">
        <f>IFERROR(S764/O753,"-")</f>
        <v>4.5045045045045045E-3</v>
      </c>
      <c r="U764" s="187">
        <f t="shared" si="330"/>
        <v>3466</v>
      </c>
      <c r="V764" s="199">
        <f t="shared" si="348"/>
        <v>7.3540226503897632E-5</v>
      </c>
      <c r="W764" s="371"/>
      <c r="X764" s="371"/>
      <c r="Y764" s="228" t="s">
        <v>159</v>
      </c>
      <c r="Z764" s="46">
        <v>0</v>
      </c>
      <c r="AA764" s="45">
        <f>IFERROR(Z764/W753,"-")</f>
        <v>0</v>
      </c>
      <c r="AB764" s="46">
        <v>0</v>
      </c>
      <c r="AC764" s="45">
        <f>IFERROR(AB764/X753,"-")</f>
        <v>0</v>
      </c>
      <c r="AD764" s="187" t="str">
        <f t="shared" si="331"/>
        <v>-</v>
      </c>
      <c r="AE764" s="199">
        <f t="shared" si="349"/>
        <v>0</v>
      </c>
      <c r="AF764" s="371"/>
      <c r="AG764" s="371"/>
      <c r="AH764" s="228" t="s">
        <v>159</v>
      </c>
      <c r="AI764" s="46">
        <v>1934148</v>
      </c>
      <c r="AJ764" s="45">
        <f>IFERROR(AI764/AF753,"-")</f>
        <v>8.8738944496615235E-3</v>
      </c>
      <c r="AK764" s="46">
        <v>2</v>
      </c>
      <c r="AL764" s="45">
        <f>IFERROR(AK764/AG753,"-")</f>
        <v>1.0050251256281407E-2</v>
      </c>
      <c r="AM764" s="187">
        <f t="shared" si="332"/>
        <v>967074</v>
      </c>
      <c r="AN764" s="199">
        <f t="shared" si="350"/>
        <v>1.4708045300779526E-4</v>
      </c>
      <c r="AO764" s="371"/>
      <c r="AP764" s="401"/>
      <c r="AQ764" s="228" t="s">
        <v>159</v>
      </c>
      <c r="AR764" s="46">
        <f t="shared" si="346"/>
        <v>2436354</v>
      </c>
      <c r="AS764" s="45">
        <f>IFERROR(AR764/AO753,"-")</f>
        <v>1.8817152645053915E-3</v>
      </c>
      <c r="AT764" s="46">
        <f t="shared" si="328"/>
        <v>5</v>
      </c>
      <c r="AU764" s="45">
        <f>IFERROR(AT764/AP753,"-")</f>
        <v>2.6068821689259644E-3</v>
      </c>
      <c r="AV764" s="187">
        <f t="shared" si="333"/>
        <v>487270.8</v>
      </c>
      <c r="AW764" s="199">
        <f t="shared" si="351"/>
        <v>3.6770113251948818E-4</v>
      </c>
      <c r="AX764" s="217"/>
      <c r="BE764" s="277"/>
      <c r="BG764" s="142"/>
      <c r="BH764" s="264"/>
    </row>
    <row r="765" spans="2:60" s="20" customFormat="1">
      <c r="B765" s="381"/>
      <c r="C765" s="383"/>
      <c r="D765" s="383"/>
      <c r="E765" s="371"/>
      <c r="F765" s="371"/>
      <c r="G765" s="228" t="s">
        <v>160</v>
      </c>
      <c r="H765" s="46">
        <v>5731120</v>
      </c>
      <c r="I765" s="45">
        <f>IFERROR(H765/E753,"-")</f>
        <v>6.9279475300256651E-3</v>
      </c>
      <c r="J765" s="46">
        <v>150</v>
      </c>
      <c r="K765" s="45">
        <f>IFERROR(J765/F753,"-")</f>
        <v>0.1095690284879474</v>
      </c>
      <c r="L765" s="187">
        <f t="shared" si="329"/>
        <v>38207.466666666667</v>
      </c>
      <c r="M765" s="199">
        <f t="shared" si="347"/>
        <v>1.1031033975584645E-2</v>
      </c>
      <c r="N765" s="371"/>
      <c r="O765" s="371"/>
      <c r="P765" s="228" t="s">
        <v>160</v>
      </c>
      <c r="Q765" s="46">
        <v>777201</v>
      </c>
      <c r="R765" s="45">
        <f>IFERROR(Q765/N753,"-")</f>
        <v>5.6573703787252284E-3</v>
      </c>
      <c r="S765" s="46">
        <v>23</v>
      </c>
      <c r="T765" s="45">
        <f>IFERROR(S765/O753,"-")</f>
        <v>0.1036036036036036</v>
      </c>
      <c r="U765" s="187">
        <f t="shared" si="330"/>
        <v>33791.34782608696</v>
      </c>
      <c r="V765" s="199">
        <f t="shared" si="348"/>
        <v>1.6914252095896456E-3</v>
      </c>
      <c r="W765" s="371"/>
      <c r="X765" s="371"/>
      <c r="Y765" s="228" t="s">
        <v>160</v>
      </c>
      <c r="Z765" s="46">
        <v>1716620</v>
      </c>
      <c r="AA765" s="45">
        <f>IFERROR(Z765/W753,"-")</f>
        <v>1.5304087407912208E-2</v>
      </c>
      <c r="AB765" s="46">
        <v>25</v>
      </c>
      <c r="AC765" s="45">
        <f>IFERROR(AB765/X753,"-")</f>
        <v>0.1953125</v>
      </c>
      <c r="AD765" s="187">
        <f t="shared" si="331"/>
        <v>68664.800000000003</v>
      </c>
      <c r="AE765" s="199">
        <f t="shared" si="349"/>
        <v>1.8385056625974407E-3</v>
      </c>
      <c r="AF765" s="371"/>
      <c r="AG765" s="371"/>
      <c r="AH765" s="228" t="s">
        <v>160</v>
      </c>
      <c r="AI765" s="46">
        <v>720193</v>
      </c>
      <c r="AJ765" s="45">
        <f>IFERROR(AI765/AF753,"-")</f>
        <v>3.3042542067024251E-3</v>
      </c>
      <c r="AK765" s="46">
        <v>37</v>
      </c>
      <c r="AL765" s="45">
        <f>IFERROR(AK765/AG753,"-")</f>
        <v>0.18592964824120603</v>
      </c>
      <c r="AM765" s="187">
        <f t="shared" si="332"/>
        <v>19464.675675675677</v>
      </c>
      <c r="AN765" s="199">
        <f t="shared" si="350"/>
        <v>2.7209883806442125E-3</v>
      </c>
      <c r="AO765" s="371"/>
      <c r="AP765" s="401"/>
      <c r="AQ765" s="228" t="s">
        <v>160</v>
      </c>
      <c r="AR765" s="46">
        <f t="shared" si="346"/>
        <v>8945134</v>
      </c>
      <c r="AS765" s="45">
        <f>IFERROR(AR765/AO753,"-")</f>
        <v>6.9087641577727094E-3</v>
      </c>
      <c r="AT765" s="46">
        <f t="shared" si="328"/>
        <v>235</v>
      </c>
      <c r="AU765" s="45">
        <f>IFERROR(AT765/AP753,"-")</f>
        <v>0.12252346193952034</v>
      </c>
      <c r="AV765" s="187">
        <f t="shared" si="333"/>
        <v>38064.400000000001</v>
      </c>
      <c r="AW765" s="199">
        <f t="shared" si="351"/>
        <v>1.7281953228415945E-2</v>
      </c>
      <c r="AX765" s="217"/>
      <c r="BE765" s="277"/>
      <c r="BG765" s="142"/>
      <c r="BH765" s="264"/>
    </row>
    <row r="766" spans="2:60" s="20" customFormat="1">
      <c r="B766" s="381"/>
      <c r="C766" s="383"/>
      <c r="D766" s="383"/>
      <c r="E766" s="371"/>
      <c r="F766" s="371"/>
      <c r="G766" s="228" t="s">
        <v>161</v>
      </c>
      <c r="H766" s="46">
        <v>9003724</v>
      </c>
      <c r="I766" s="45">
        <f>IFERROR(H766/E753,"-")</f>
        <v>1.0883968133075699E-2</v>
      </c>
      <c r="J766" s="46">
        <v>121</v>
      </c>
      <c r="K766" s="45">
        <f>IFERROR(J766/F753,"-")</f>
        <v>8.8385682980277575E-2</v>
      </c>
      <c r="L766" s="187">
        <f t="shared" si="329"/>
        <v>74410.942148760325</v>
      </c>
      <c r="M766" s="199">
        <f t="shared" si="347"/>
        <v>8.8983674069716134E-3</v>
      </c>
      <c r="N766" s="371"/>
      <c r="O766" s="371"/>
      <c r="P766" s="228" t="s">
        <v>161</v>
      </c>
      <c r="Q766" s="46">
        <v>454700</v>
      </c>
      <c r="R766" s="45">
        <f>IFERROR(Q766/N753,"-")</f>
        <v>3.3098340213231344E-3</v>
      </c>
      <c r="S766" s="46">
        <v>11</v>
      </c>
      <c r="T766" s="45">
        <f>IFERROR(S766/O753,"-")</f>
        <v>4.954954954954955E-2</v>
      </c>
      <c r="U766" s="187">
        <f t="shared" si="330"/>
        <v>41336.36363636364</v>
      </c>
      <c r="V766" s="199">
        <f t="shared" si="348"/>
        <v>8.08942491542874E-4</v>
      </c>
      <c r="W766" s="371"/>
      <c r="X766" s="371"/>
      <c r="Y766" s="228" t="s">
        <v>161</v>
      </c>
      <c r="Z766" s="46">
        <v>1253396</v>
      </c>
      <c r="AA766" s="45">
        <f>IFERROR(Z766/W753,"-")</f>
        <v>1.1174332083237717E-2</v>
      </c>
      <c r="AB766" s="46">
        <v>8</v>
      </c>
      <c r="AC766" s="45">
        <f>IFERROR(AB766/X753,"-")</f>
        <v>6.25E-2</v>
      </c>
      <c r="AD766" s="187">
        <f t="shared" si="331"/>
        <v>156674.5</v>
      </c>
      <c r="AE766" s="199">
        <f t="shared" si="349"/>
        <v>5.8832181203118106E-4</v>
      </c>
      <c r="AF766" s="371"/>
      <c r="AG766" s="371"/>
      <c r="AH766" s="228" t="s">
        <v>161</v>
      </c>
      <c r="AI766" s="46">
        <v>1263492</v>
      </c>
      <c r="AJ766" s="45">
        <f>IFERROR(AI766/AF753,"-")</f>
        <v>5.7969165989323144E-3</v>
      </c>
      <c r="AK766" s="46">
        <v>15</v>
      </c>
      <c r="AL766" s="45">
        <f>IFERROR(AK766/AG753,"-")</f>
        <v>7.5376884422110546E-2</v>
      </c>
      <c r="AM766" s="187">
        <f t="shared" si="332"/>
        <v>84232.8</v>
      </c>
      <c r="AN766" s="199">
        <f t="shared" si="350"/>
        <v>1.1031033975584645E-3</v>
      </c>
      <c r="AO766" s="371"/>
      <c r="AP766" s="401"/>
      <c r="AQ766" s="228" t="s">
        <v>161</v>
      </c>
      <c r="AR766" s="46">
        <f t="shared" si="346"/>
        <v>11975312</v>
      </c>
      <c r="AS766" s="45">
        <f>IFERROR(AR766/AO753,"-")</f>
        <v>9.2491187190427131E-3</v>
      </c>
      <c r="AT766" s="46">
        <f t="shared" si="328"/>
        <v>155</v>
      </c>
      <c r="AU766" s="45">
        <f>IFERROR(AT766/AP753,"-")</f>
        <v>8.0813347236704899E-2</v>
      </c>
      <c r="AV766" s="187">
        <f t="shared" si="333"/>
        <v>77260.077419354842</v>
      </c>
      <c r="AW766" s="199">
        <f t="shared" si="351"/>
        <v>1.1398735108104133E-2</v>
      </c>
      <c r="AX766" s="217"/>
      <c r="BE766" s="277"/>
      <c r="BG766" s="142"/>
      <c r="BH766" s="264"/>
    </row>
    <row r="767" spans="2:60" s="20" customFormat="1">
      <c r="B767" s="381"/>
      <c r="C767" s="383"/>
      <c r="D767" s="383"/>
      <c r="E767" s="371"/>
      <c r="F767" s="371"/>
      <c r="G767" s="228" t="s">
        <v>162</v>
      </c>
      <c r="H767" s="46">
        <v>3731324</v>
      </c>
      <c r="I767" s="45">
        <f>IFERROR(H767/E753,"-")</f>
        <v>4.5105349197932494E-3</v>
      </c>
      <c r="J767" s="46">
        <v>81</v>
      </c>
      <c r="K767" s="45">
        <f>IFERROR(J767/F753,"-")</f>
        <v>5.9167275383491598E-2</v>
      </c>
      <c r="L767" s="187">
        <f t="shared" si="329"/>
        <v>46065.728395061727</v>
      </c>
      <c r="M767" s="199">
        <f t="shared" si="347"/>
        <v>5.9567583468157085E-3</v>
      </c>
      <c r="N767" s="371"/>
      <c r="O767" s="371"/>
      <c r="P767" s="228" t="s">
        <v>162</v>
      </c>
      <c r="Q767" s="46">
        <v>630957</v>
      </c>
      <c r="R767" s="45">
        <f>IFERROR(Q767/N753,"-")</f>
        <v>4.5928369135517502E-3</v>
      </c>
      <c r="S767" s="46">
        <v>13</v>
      </c>
      <c r="T767" s="45">
        <f>IFERROR(S767/O753,"-")</f>
        <v>5.8558558558558557E-2</v>
      </c>
      <c r="U767" s="187">
        <f t="shared" si="330"/>
        <v>48535.153846153844</v>
      </c>
      <c r="V767" s="199">
        <f t="shared" si="348"/>
        <v>9.5602294455066918E-4</v>
      </c>
      <c r="W767" s="371"/>
      <c r="X767" s="371"/>
      <c r="Y767" s="228" t="s">
        <v>162</v>
      </c>
      <c r="Z767" s="46">
        <v>1247737</v>
      </c>
      <c r="AA767" s="45">
        <f>IFERROR(Z767/W753,"-")</f>
        <v>1.1123880713312297E-2</v>
      </c>
      <c r="AB767" s="46">
        <v>10</v>
      </c>
      <c r="AC767" s="45">
        <f>IFERROR(AB767/X753,"-")</f>
        <v>7.8125E-2</v>
      </c>
      <c r="AD767" s="187">
        <f t="shared" si="331"/>
        <v>124773.7</v>
      </c>
      <c r="AE767" s="199">
        <f t="shared" si="349"/>
        <v>7.3540226503897635E-4</v>
      </c>
      <c r="AF767" s="371"/>
      <c r="AG767" s="371"/>
      <c r="AH767" s="228" t="s">
        <v>162</v>
      </c>
      <c r="AI767" s="46">
        <v>2282975</v>
      </c>
      <c r="AJ767" s="45">
        <f>IFERROR(AI767/AF753,"-")</f>
        <v>1.0474316950520859E-2</v>
      </c>
      <c r="AK767" s="46">
        <v>31</v>
      </c>
      <c r="AL767" s="45">
        <f>IFERROR(AK767/AG753,"-")</f>
        <v>0.15577889447236182</v>
      </c>
      <c r="AM767" s="187">
        <f t="shared" si="332"/>
        <v>73644.354838709682</v>
      </c>
      <c r="AN767" s="199">
        <f t="shared" si="350"/>
        <v>2.2797470216208266E-3</v>
      </c>
      <c r="AO767" s="371"/>
      <c r="AP767" s="401"/>
      <c r="AQ767" s="228" t="s">
        <v>162</v>
      </c>
      <c r="AR767" s="46">
        <f t="shared" si="346"/>
        <v>7892993</v>
      </c>
      <c r="AS767" s="45">
        <f>IFERROR(AR767/AO753,"-")</f>
        <v>6.0961442428867901E-3</v>
      </c>
      <c r="AT767" s="46">
        <f t="shared" si="328"/>
        <v>135</v>
      </c>
      <c r="AU767" s="45">
        <f>IFERROR(AT767/AP753,"-")</f>
        <v>7.038581856100104E-2</v>
      </c>
      <c r="AV767" s="187">
        <f t="shared" si="333"/>
        <v>58466.614814814813</v>
      </c>
      <c r="AW767" s="199">
        <f t="shared" si="351"/>
        <v>9.9279305780261805E-3</v>
      </c>
      <c r="AX767" s="217"/>
      <c r="BE767" s="277"/>
      <c r="BG767" s="142"/>
      <c r="BH767" s="264"/>
    </row>
    <row r="768" spans="2:60" s="20" customFormat="1">
      <c r="B768" s="381"/>
      <c r="C768" s="383"/>
      <c r="D768" s="383"/>
      <c r="E768" s="371"/>
      <c r="F768" s="371"/>
      <c r="G768" s="229" t="s">
        <v>163</v>
      </c>
      <c r="H768" s="48">
        <v>1414560</v>
      </c>
      <c r="I768" s="47">
        <f>IFERROR(H768/E753,"-")</f>
        <v>1.7099620070899066E-3</v>
      </c>
      <c r="J768" s="48">
        <v>99</v>
      </c>
      <c r="K768" s="47">
        <f>IFERROR(J768/F753,"-")</f>
        <v>7.2315558802045293E-2</v>
      </c>
      <c r="L768" s="188">
        <f t="shared" si="329"/>
        <v>14288.484848484848</v>
      </c>
      <c r="M768" s="200">
        <f t="shared" si="347"/>
        <v>7.2804824238858652E-3</v>
      </c>
      <c r="N768" s="371"/>
      <c r="O768" s="371"/>
      <c r="P768" s="229" t="s">
        <v>163</v>
      </c>
      <c r="Q768" s="48">
        <v>561759</v>
      </c>
      <c r="R768" s="47">
        <f>IFERROR(Q768/N753,"-")</f>
        <v>4.0891336045402737E-3</v>
      </c>
      <c r="S768" s="48">
        <v>20</v>
      </c>
      <c r="T768" s="47">
        <f>IFERROR(S768/O753,"-")</f>
        <v>9.0090090090090086E-2</v>
      </c>
      <c r="U768" s="188">
        <f t="shared" si="330"/>
        <v>28087.95</v>
      </c>
      <c r="V768" s="200">
        <f t="shared" si="348"/>
        <v>1.4708045300779527E-3</v>
      </c>
      <c r="W768" s="371"/>
      <c r="X768" s="371"/>
      <c r="Y768" s="229" t="s">
        <v>163</v>
      </c>
      <c r="Z768" s="48">
        <v>54895</v>
      </c>
      <c r="AA768" s="47">
        <f>IFERROR(Z768/W753,"-")</f>
        <v>4.8940235943734816E-4</v>
      </c>
      <c r="AB768" s="48">
        <v>11</v>
      </c>
      <c r="AC768" s="47">
        <f>IFERROR(AB768/X753,"-")</f>
        <v>8.59375E-2</v>
      </c>
      <c r="AD768" s="188">
        <f t="shared" si="331"/>
        <v>4990.454545454545</v>
      </c>
      <c r="AE768" s="200">
        <f t="shared" si="349"/>
        <v>8.08942491542874E-4</v>
      </c>
      <c r="AF768" s="371"/>
      <c r="AG768" s="371"/>
      <c r="AH768" s="229" t="s">
        <v>163</v>
      </c>
      <c r="AI768" s="48">
        <v>361936</v>
      </c>
      <c r="AJ768" s="47">
        <f>IFERROR(AI768/AF753,"-")</f>
        <v>1.6605667516305337E-3</v>
      </c>
      <c r="AK768" s="48">
        <v>37</v>
      </c>
      <c r="AL768" s="47">
        <f>IFERROR(AK768/AG753,"-")</f>
        <v>0.18592964824120603</v>
      </c>
      <c r="AM768" s="188">
        <f t="shared" si="332"/>
        <v>9782.0540540540533</v>
      </c>
      <c r="AN768" s="200">
        <f t="shared" si="350"/>
        <v>2.7209883806442125E-3</v>
      </c>
      <c r="AO768" s="371"/>
      <c r="AP768" s="401"/>
      <c r="AQ768" s="229" t="s">
        <v>163</v>
      </c>
      <c r="AR768" s="48">
        <f t="shared" si="346"/>
        <v>2393150</v>
      </c>
      <c r="AS768" s="47">
        <f>IFERROR(AR768/AO753,"-")</f>
        <v>1.8483467038250918E-3</v>
      </c>
      <c r="AT768" s="48">
        <f t="shared" si="328"/>
        <v>167</v>
      </c>
      <c r="AU768" s="47">
        <f>IFERROR(AT768/AP753,"-")</f>
        <v>8.7069864442127221E-2</v>
      </c>
      <c r="AV768" s="188">
        <f t="shared" si="333"/>
        <v>14330.239520958085</v>
      </c>
      <c r="AW768" s="200">
        <f t="shared" si="351"/>
        <v>1.2281217826150905E-2</v>
      </c>
      <c r="AX768" s="217"/>
      <c r="BE768" s="277"/>
      <c r="BG768" s="142"/>
      <c r="BH768" s="264"/>
    </row>
    <row r="769" spans="2:60" s="20" customFormat="1">
      <c r="B769" s="381"/>
      <c r="C769" s="384"/>
      <c r="D769" s="384"/>
      <c r="E769" s="372"/>
      <c r="F769" s="372"/>
      <c r="G769" s="230" t="s">
        <v>86</v>
      </c>
      <c r="H769" s="49">
        <f>SUM(H753:H768)</f>
        <v>146299084</v>
      </c>
      <c r="I769" s="47">
        <f>IFERROR(H769/E753,"-")</f>
        <v>0.17685066403125696</v>
      </c>
      <c r="J769" s="48">
        <v>1036</v>
      </c>
      <c r="K769" s="47">
        <f>IFERROR(J769/F753,"-")</f>
        <v>0.7567567567567568</v>
      </c>
      <c r="L769" s="188">
        <f t="shared" si="329"/>
        <v>141215.33204633204</v>
      </c>
      <c r="M769" s="201">
        <f t="shared" si="347"/>
        <v>7.618767465803794E-2</v>
      </c>
      <c r="N769" s="372"/>
      <c r="O769" s="372"/>
      <c r="P769" s="230" t="s">
        <v>86</v>
      </c>
      <c r="Q769" s="49">
        <f>SUM(Q753:Q768)</f>
        <v>26588466</v>
      </c>
      <c r="R769" s="47">
        <f>IFERROR(Q769/N753,"-")</f>
        <v>0.19354169637473814</v>
      </c>
      <c r="S769" s="48">
        <v>182</v>
      </c>
      <c r="T769" s="47">
        <f>IFERROR(S769/O753,"-")</f>
        <v>0.81981981981981977</v>
      </c>
      <c r="U769" s="188">
        <f t="shared" si="330"/>
        <v>146090.47252747254</v>
      </c>
      <c r="V769" s="201">
        <f t="shared" si="348"/>
        <v>1.338432122370937E-2</v>
      </c>
      <c r="W769" s="372"/>
      <c r="X769" s="372"/>
      <c r="Y769" s="230" t="s">
        <v>86</v>
      </c>
      <c r="Z769" s="49">
        <f>SUM(Z753:Z768)</f>
        <v>15667938</v>
      </c>
      <c r="AA769" s="47">
        <f>IFERROR(Z769/W753,"-")</f>
        <v>0.13968350167989957</v>
      </c>
      <c r="AB769" s="48">
        <v>104</v>
      </c>
      <c r="AC769" s="47">
        <f>IFERROR(AB769/X753,"-")</f>
        <v>0.8125</v>
      </c>
      <c r="AD769" s="188">
        <f t="shared" si="331"/>
        <v>150653.25</v>
      </c>
      <c r="AE769" s="201">
        <f t="shared" si="349"/>
        <v>7.6481835564053535E-3</v>
      </c>
      <c r="AF769" s="372"/>
      <c r="AG769" s="372"/>
      <c r="AH769" s="230" t="s">
        <v>86</v>
      </c>
      <c r="AI769" s="49">
        <f>SUM(AI753:AI768)</f>
        <v>49898576</v>
      </c>
      <c r="AJ769" s="47">
        <f>IFERROR(AI769/AF753,"-")</f>
        <v>0.22893527104048592</v>
      </c>
      <c r="AK769" s="48">
        <v>179</v>
      </c>
      <c r="AL769" s="47">
        <f>IFERROR(AK769/AG753,"-")</f>
        <v>0.89949748743718594</v>
      </c>
      <c r="AM769" s="188">
        <f t="shared" si="332"/>
        <v>278762.99441340781</v>
      </c>
      <c r="AN769" s="201">
        <f t="shared" si="350"/>
        <v>1.3163700544197677E-2</v>
      </c>
      <c r="AO769" s="372"/>
      <c r="AP769" s="402"/>
      <c r="AQ769" s="230" t="s">
        <v>86</v>
      </c>
      <c r="AR769" s="49">
        <f>SUM(AR753:AR768)</f>
        <v>238454064</v>
      </c>
      <c r="AS769" s="47">
        <f>IFERROR(AR769/AO753,"-")</f>
        <v>0.18416972743375781</v>
      </c>
      <c r="AT769" s="48">
        <f t="shared" si="328"/>
        <v>1501</v>
      </c>
      <c r="AU769" s="47">
        <f>IFERROR(AT769/AP753,"-")</f>
        <v>0.78258602711157454</v>
      </c>
      <c r="AV769" s="188">
        <f t="shared" si="333"/>
        <v>158863.46702198533</v>
      </c>
      <c r="AW769" s="201">
        <f t="shared" si="351"/>
        <v>0.11038387998235034</v>
      </c>
      <c r="AX769" s="217"/>
      <c r="BE769" s="277"/>
      <c r="BG769" s="142"/>
      <c r="BH769" s="264"/>
    </row>
    <row r="770" spans="2:60" s="20" customFormat="1">
      <c r="B770" s="381">
        <v>46</v>
      </c>
      <c r="C770" s="382" t="s">
        <v>25</v>
      </c>
      <c r="D770" s="385">
        <f>BA50</f>
        <v>17255</v>
      </c>
      <c r="E770" s="380">
        <v>1155369730</v>
      </c>
      <c r="F770" s="380">
        <v>2022</v>
      </c>
      <c r="G770" s="226" t="s">
        <v>149</v>
      </c>
      <c r="H770" s="44">
        <v>13504961</v>
      </c>
      <c r="I770" s="43">
        <f>IFERROR(H770/E770,"-")</f>
        <v>1.1688865173921426E-2</v>
      </c>
      <c r="J770" s="44">
        <v>318</v>
      </c>
      <c r="K770" s="43">
        <f>IFERROR(J770/F770,"-")</f>
        <v>0.15727002967359049</v>
      </c>
      <c r="L770" s="186">
        <f t="shared" si="329"/>
        <v>42468.43081761006</v>
      </c>
      <c r="M770" s="198">
        <f>IFERROR(J770/$BA$50,0)</f>
        <v>1.8429440741813966E-2</v>
      </c>
      <c r="N770" s="380">
        <v>195182190</v>
      </c>
      <c r="O770" s="380">
        <v>277</v>
      </c>
      <c r="P770" s="226" t="s">
        <v>149</v>
      </c>
      <c r="Q770" s="44">
        <v>1806237</v>
      </c>
      <c r="R770" s="43">
        <f>IFERROR(Q770/N770,"-")</f>
        <v>9.2541076621796281E-3</v>
      </c>
      <c r="S770" s="44">
        <v>47</v>
      </c>
      <c r="T770" s="43">
        <f>IFERROR(S770/O770,"-")</f>
        <v>0.16967509025270758</v>
      </c>
      <c r="U770" s="186">
        <f t="shared" si="330"/>
        <v>38430.574468085106</v>
      </c>
      <c r="V770" s="198">
        <f>IFERROR(S770/$BA$50,0)</f>
        <v>2.7238481599536368E-3</v>
      </c>
      <c r="W770" s="380">
        <v>117332270</v>
      </c>
      <c r="X770" s="380">
        <v>168</v>
      </c>
      <c r="Y770" s="226" t="s">
        <v>149</v>
      </c>
      <c r="Z770" s="44">
        <v>1109685</v>
      </c>
      <c r="AA770" s="43">
        <f>IFERROR(Z770/W770,"-")</f>
        <v>9.4576283233930442E-3</v>
      </c>
      <c r="AB770" s="44">
        <v>36</v>
      </c>
      <c r="AC770" s="43">
        <f>IFERROR(AB770/X770,"-")</f>
        <v>0.21428571428571427</v>
      </c>
      <c r="AD770" s="186">
        <f t="shared" si="331"/>
        <v>30824.583333333332</v>
      </c>
      <c r="AE770" s="198">
        <f>IFERROR(AB770/$BA$50,0)</f>
        <v>2.0863517820921473E-3</v>
      </c>
      <c r="AF770" s="380">
        <v>187609050</v>
      </c>
      <c r="AG770" s="380">
        <v>270</v>
      </c>
      <c r="AH770" s="226" t="s">
        <v>149</v>
      </c>
      <c r="AI770" s="44">
        <v>5435283</v>
      </c>
      <c r="AJ770" s="43">
        <f>IFERROR(AI770/AF770,"-")</f>
        <v>2.8971326276637507E-2</v>
      </c>
      <c r="AK770" s="44">
        <v>64</v>
      </c>
      <c r="AL770" s="43">
        <f>IFERROR(AK770/AG770,"-")</f>
        <v>0.23703703703703705</v>
      </c>
      <c r="AM770" s="186">
        <f t="shared" si="332"/>
        <v>84926.296875</v>
      </c>
      <c r="AN770" s="198">
        <f>IFERROR(AK770/$BA$50,0)</f>
        <v>3.709069834830484E-3</v>
      </c>
      <c r="AO770" s="380">
        <f>SUM(E770,N770,W770,AF770)</f>
        <v>1655493240</v>
      </c>
      <c r="AP770" s="400">
        <f>SUM(F770,O770,X770,AG770)</f>
        <v>2737</v>
      </c>
      <c r="AQ770" s="226" t="s">
        <v>149</v>
      </c>
      <c r="AR770" s="44">
        <f t="shared" ref="AR770:AR785" si="352">SUM(H770,Q770,Z770,AI770)</f>
        <v>21856166</v>
      </c>
      <c r="AS770" s="43">
        <f>IFERROR(AR770/AO770,"-")</f>
        <v>1.3202207941362539E-2</v>
      </c>
      <c r="AT770" s="44">
        <f t="shared" si="328"/>
        <v>465</v>
      </c>
      <c r="AU770" s="43">
        <f>IFERROR(AT770/AP770,"-")</f>
        <v>0.16989404457435148</v>
      </c>
      <c r="AV770" s="186">
        <f t="shared" si="333"/>
        <v>47002.507526881724</v>
      </c>
      <c r="AW770" s="198">
        <f>IFERROR(AT770/$BA$50,0)</f>
        <v>2.6948710518690234E-2</v>
      </c>
      <c r="AX770" s="217"/>
      <c r="BE770" s="277"/>
      <c r="BG770" s="142"/>
      <c r="BH770" s="264"/>
    </row>
    <row r="771" spans="2:60" s="20" customFormat="1">
      <c r="B771" s="381"/>
      <c r="C771" s="383"/>
      <c r="D771" s="383"/>
      <c r="E771" s="371"/>
      <c r="F771" s="371"/>
      <c r="G771" s="227" t="s">
        <v>150</v>
      </c>
      <c r="H771" s="46">
        <v>16502666</v>
      </c>
      <c r="I771" s="45">
        <f>IFERROR(H771/E770,"-")</f>
        <v>1.4283450199097738E-2</v>
      </c>
      <c r="J771" s="46">
        <v>401</v>
      </c>
      <c r="K771" s="45">
        <f>IFERROR(J771/F770,"-")</f>
        <v>0.19831849653808112</v>
      </c>
      <c r="L771" s="187">
        <f t="shared" si="329"/>
        <v>41153.780548628427</v>
      </c>
      <c r="M771" s="199">
        <f t="shared" ref="M771:M786" si="353">IFERROR(J771/$BA$50,0)</f>
        <v>2.3239640683859752E-2</v>
      </c>
      <c r="N771" s="371"/>
      <c r="O771" s="371"/>
      <c r="P771" s="227" t="s">
        <v>150</v>
      </c>
      <c r="Q771" s="46">
        <v>2998455</v>
      </c>
      <c r="R771" s="45">
        <f>IFERROR(Q771/N770,"-")</f>
        <v>1.5362339156046973E-2</v>
      </c>
      <c r="S771" s="46">
        <v>62</v>
      </c>
      <c r="T771" s="45">
        <f>IFERROR(S771/O770,"-")</f>
        <v>0.22382671480144403</v>
      </c>
      <c r="U771" s="187">
        <f t="shared" si="330"/>
        <v>48362.177419354841</v>
      </c>
      <c r="V771" s="199">
        <f t="shared" ref="V771:V786" si="354">IFERROR(S771/$BA$50,0)</f>
        <v>3.5931614024920311E-3</v>
      </c>
      <c r="W771" s="371"/>
      <c r="X771" s="371"/>
      <c r="Y771" s="227" t="s">
        <v>150</v>
      </c>
      <c r="Z771" s="46">
        <v>3558340</v>
      </c>
      <c r="AA771" s="45">
        <f>IFERROR(Z771/W770,"-")</f>
        <v>3.0327036202401948E-2</v>
      </c>
      <c r="AB771" s="46">
        <v>28</v>
      </c>
      <c r="AC771" s="45">
        <f>IFERROR(AB771/X770,"-")</f>
        <v>0.16666666666666666</v>
      </c>
      <c r="AD771" s="187">
        <f t="shared" si="331"/>
        <v>127083.57142857143</v>
      </c>
      <c r="AE771" s="199">
        <f t="shared" ref="AE771:AE786" si="355">IFERROR(AB771/$BA$50,0)</f>
        <v>1.6227180527383367E-3</v>
      </c>
      <c r="AF771" s="371"/>
      <c r="AG771" s="371"/>
      <c r="AH771" s="227" t="s">
        <v>150</v>
      </c>
      <c r="AI771" s="46">
        <v>1431010</v>
      </c>
      <c r="AJ771" s="45">
        <f>IFERROR(AI771/AF770,"-")</f>
        <v>7.6276171112214467E-3</v>
      </c>
      <c r="AK771" s="46">
        <v>64</v>
      </c>
      <c r="AL771" s="45">
        <f>IFERROR(AK771/AG770,"-")</f>
        <v>0.23703703703703705</v>
      </c>
      <c r="AM771" s="187">
        <f t="shared" si="332"/>
        <v>22359.53125</v>
      </c>
      <c r="AN771" s="199">
        <f t="shared" ref="AN771:AN786" si="356">IFERROR(AK771/$BA$50,0)</f>
        <v>3.709069834830484E-3</v>
      </c>
      <c r="AO771" s="371"/>
      <c r="AP771" s="401"/>
      <c r="AQ771" s="227" t="s">
        <v>150</v>
      </c>
      <c r="AR771" s="46">
        <f t="shared" si="352"/>
        <v>24490471</v>
      </c>
      <c r="AS771" s="45">
        <f>IFERROR(AR771/AO770,"-")</f>
        <v>1.4793458776068455E-2</v>
      </c>
      <c r="AT771" s="46">
        <f t="shared" si="328"/>
        <v>555</v>
      </c>
      <c r="AU771" s="45">
        <f>IFERROR(AT771/AP770,"-")</f>
        <v>0.20277676287906468</v>
      </c>
      <c r="AV771" s="187">
        <f t="shared" si="333"/>
        <v>44126.974774774775</v>
      </c>
      <c r="AW771" s="199">
        <f t="shared" ref="AW771:AW786" si="357">IFERROR(AT771/$BA$50,0)</f>
        <v>3.2164589973920604E-2</v>
      </c>
      <c r="AX771" s="217"/>
      <c r="BE771" s="277"/>
      <c r="BG771" s="142"/>
      <c r="BH771" s="264"/>
    </row>
    <row r="772" spans="2:60" s="20" customFormat="1">
      <c r="B772" s="381"/>
      <c r="C772" s="383"/>
      <c r="D772" s="383"/>
      <c r="E772" s="371"/>
      <c r="F772" s="371"/>
      <c r="G772" s="228" t="s">
        <v>151</v>
      </c>
      <c r="H772" s="46">
        <v>22130125</v>
      </c>
      <c r="I772" s="45">
        <f>IFERROR(H772/E770,"-")</f>
        <v>1.9154149901434582E-2</v>
      </c>
      <c r="J772" s="46">
        <v>571</v>
      </c>
      <c r="K772" s="45">
        <f>IFERROR(J772/F770,"-")</f>
        <v>0.28239366963402573</v>
      </c>
      <c r="L772" s="187">
        <f t="shared" si="329"/>
        <v>38756.786339754814</v>
      </c>
      <c r="M772" s="199">
        <f t="shared" si="353"/>
        <v>3.309185743262822E-2</v>
      </c>
      <c r="N772" s="371"/>
      <c r="O772" s="371"/>
      <c r="P772" s="228" t="s">
        <v>151</v>
      </c>
      <c r="Q772" s="46">
        <v>3636432</v>
      </c>
      <c r="R772" s="45">
        <f>IFERROR(Q772/N770,"-")</f>
        <v>1.8630962179489841E-2</v>
      </c>
      <c r="S772" s="46">
        <v>89</v>
      </c>
      <c r="T772" s="45">
        <f>IFERROR(S772/O770,"-")</f>
        <v>0.32129963898916969</v>
      </c>
      <c r="U772" s="187">
        <f t="shared" si="330"/>
        <v>40858.786516853936</v>
      </c>
      <c r="V772" s="199">
        <f t="shared" si="354"/>
        <v>5.1579252390611414E-3</v>
      </c>
      <c r="W772" s="371"/>
      <c r="X772" s="371"/>
      <c r="Y772" s="228" t="s">
        <v>151</v>
      </c>
      <c r="Z772" s="46">
        <v>2972888</v>
      </c>
      <c r="AA772" s="45">
        <f>IFERROR(Z772/W770,"-")</f>
        <v>2.5337343256036895E-2</v>
      </c>
      <c r="AB772" s="46">
        <v>55</v>
      </c>
      <c r="AC772" s="45">
        <f>IFERROR(AB772/X770,"-")</f>
        <v>0.32738095238095238</v>
      </c>
      <c r="AD772" s="187">
        <f t="shared" si="331"/>
        <v>54052.509090909094</v>
      </c>
      <c r="AE772" s="199">
        <f t="shared" si="355"/>
        <v>3.1874818893074469E-3</v>
      </c>
      <c r="AF772" s="371"/>
      <c r="AG772" s="371"/>
      <c r="AH772" s="228" t="s">
        <v>151</v>
      </c>
      <c r="AI772" s="46">
        <v>1818528</v>
      </c>
      <c r="AJ772" s="45">
        <f>IFERROR(AI772/AF770,"-")</f>
        <v>9.6931784474149837E-3</v>
      </c>
      <c r="AK772" s="46">
        <v>75</v>
      </c>
      <c r="AL772" s="45">
        <f>IFERROR(AK772/AG770,"-")</f>
        <v>0.27777777777777779</v>
      </c>
      <c r="AM772" s="187">
        <f t="shared" si="332"/>
        <v>24247.040000000001</v>
      </c>
      <c r="AN772" s="199">
        <f t="shared" si="356"/>
        <v>4.346566212691973E-3</v>
      </c>
      <c r="AO772" s="371"/>
      <c r="AP772" s="401"/>
      <c r="AQ772" s="228" t="s">
        <v>151</v>
      </c>
      <c r="AR772" s="46">
        <f t="shared" si="352"/>
        <v>30557973</v>
      </c>
      <c r="AS772" s="45">
        <f>IFERROR(AR772/AO770,"-")</f>
        <v>1.8458530824323995E-2</v>
      </c>
      <c r="AT772" s="46">
        <f t="shared" si="328"/>
        <v>790</v>
      </c>
      <c r="AU772" s="45">
        <f>IFERROR(AT772/AP770,"-")</f>
        <v>0.288637194008038</v>
      </c>
      <c r="AV772" s="187">
        <f t="shared" si="333"/>
        <v>38680.978481012658</v>
      </c>
      <c r="AW772" s="199">
        <f t="shared" si="357"/>
        <v>4.5783830773688784E-2</v>
      </c>
      <c r="AX772" s="217"/>
      <c r="BE772" s="277"/>
      <c r="BG772" s="142"/>
      <c r="BH772" s="264"/>
    </row>
    <row r="773" spans="2:60" s="20" customFormat="1">
      <c r="B773" s="381"/>
      <c r="C773" s="383"/>
      <c r="D773" s="383"/>
      <c r="E773" s="371"/>
      <c r="F773" s="371"/>
      <c r="G773" s="228" t="s">
        <v>152</v>
      </c>
      <c r="H773" s="46">
        <v>2783181</v>
      </c>
      <c r="I773" s="45">
        <f>IFERROR(H773/E770,"-")</f>
        <v>2.408909397340711E-3</v>
      </c>
      <c r="J773" s="46">
        <v>90</v>
      </c>
      <c r="K773" s="45">
        <f>IFERROR(J773/F770,"-")</f>
        <v>4.4510385756676561E-2</v>
      </c>
      <c r="L773" s="187">
        <f t="shared" si="329"/>
        <v>30924.233333333334</v>
      </c>
      <c r="M773" s="199">
        <f t="shared" si="353"/>
        <v>5.2158794552303678E-3</v>
      </c>
      <c r="N773" s="371"/>
      <c r="O773" s="371"/>
      <c r="P773" s="228" t="s">
        <v>152</v>
      </c>
      <c r="Q773" s="46">
        <v>626121</v>
      </c>
      <c r="R773" s="45">
        <f>IFERROR(Q773/N770,"-")</f>
        <v>3.2078797763259036E-3</v>
      </c>
      <c r="S773" s="46">
        <v>15</v>
      </c>
      <c r="T773" s="45">
        <f>IFERROR(S773/O770,"-")</f>
        <v>5.4151624548736461E-2</v>
      </c>
      <c r="U773" s="187">
        <f t="shared" si="330"/>
        <v>41741.4</v>
      </c>
      <c r="V773" s="199">
        <f t="shared" si="354"/>
        <v>8.6931324253839467E-4</v>
      </c>
      <c r="W773" s="371"/>
      <c r="X773" s="371"/>
      <c r="Y773" s="228" t="s">
        <v>152</v>
      </c>
      <c r="Z773" s="46">
        <v>168390</v>
      </c>
      <c r="AA773" s="45">
        <f>IFERROR(Z773/W770,"-")</f>
        <v>1.4351550515472001E-3</v>
      </c>
      <c r="AB773" s="46">
        <v>9</v>
      </c>
      <c r="AC773" s="45">
        <f>IFERROR(AB773/X770,"-")</f>
        <v>5.3571428571428568E-2</v>
      </c>
      <c r="AD773" s="187">
        <f t="shared" si="331"/>
        <v>18710</v>
      </c>
      <c r="AE773" s="199">
        <f t="shared" si="355"/>
        <v>5.2158794552303682E-4</v>
      </c>
      <c r="AF773" s="371"/>
      <c r="AG773" s="371"/>
      <c r="AH773" s="228" t="s">
        <v>152</v>
      </c>
      <c r="AI773" s="46">
        <v>194056</v>
      </c>
      <c r="AJ773" s="45">
        <f>IFERROR(AI773/AF770,"-")</f>
        <v>1.0343637473778583E-3</v>
      </c>
      <c r="AK773" s="46">
        <v>15</v>
      </c>
      <c r="AL773" s="45">
        <f>IFERROR(AK773/AG770,"-")</f>
        <v>5.5555555555555552E-2</v>
      </c>
      <c r="AM773" s="187">
        <f t="shared" si="332"/>
        <v>12937.066666666668</v>
      </c>
      <c r="AN773" s="199">
        <f t="shared" si="356"/>
        <v>8.6931324253839467E-4</v>
      </c>
      <c r="AO773" s="371"/>
      <c r="AP773" s="401"/>
      <c r="AQ773" s="228" t="s">
        <v>152</v>
      </c>
      <c r="AR773" s="46">
        <f t="shared" si="352"/>
        <v>3771748</v>
      </c>
      <c r="AS773" s="45">
        <f>IFERROR(AR773/AO770,"-")</f>
        <v>2.278322803661826E-3</v>
      </c>
      <c r="AT773" s="46">
        <f t="shared" ref="AT773:AT836" si="358">SUM(J773,S773,AB773,AK773)</f>
        <v>129</v>
      </c>
      <c r="AU773" s="45">
        <f>IFERROR(AT773/AP770,"-")</f>
        <v>4.7131896236755573E-2</v>
      </c>
      <c r="AV773" s="187">
        <f t="shared" si="333"/>
        <v>29238.356589147286</v>
      </c>
      <c r="AW773" s="199">
        <f t="shared" si="357"/>
        <v>7.4760938858301944E-3</v>
      </c>
      <c r="AX773" s="217"/>
      <c r="BE773" s="277"/>
      <c r="BG773" s="142"/>
      <c r="BH773" s="264"/>
    </row>
    <row r="774" spans="2:60" s="20" customFormat="1">
      <c r="B774" s="381"/>
      <c r="C774" s="383"/>
      <c r="D774" s="383"/>
      <c r="E774" s="371"/>
      <c r="F774" s="371"/>
      <c r="G774" s="228" t="s">
        <v>153</v>
      </c>
      <c r="H774" s="46">
        <v>28736032</v>
      </c>
      <c r="I774" s="45">
        <f>IFERROR(H774/E770,"-")</f>
        <v>2.4871719635583666E-2</v>
      </c>
      <c r="J774" s="46">
        <v>623</v>
      </c>
      <c r="K774" s="45">
        <f>IFERROR(J774/F770,"-")</f>
        <v>0.30811078140454995</v>
      </c>
      <c r="L774" s="187">
        <f t="shared" ref="L774:L837" si="359">IFERROR(H774/J774,"-")</f>
        <v>46125.252006420546</v>
      </c>
      <c r="M774" s="199">
        <f t="shared" si="353"/>
        <v>3.6105476673427991E-2</v>
      </c>
      <c r="N774" s="371"/>
      <c r="O774" s="371"/>
      <c r="P774" s="228" t="s">
        <v>153</v>
      </c>
      <c r="Q774" s="46">
        <v>5263017</v>
      </c>
      <c r="R774" s="45">
        <f>IFERROR(Q774/N770,"-")</f>
        <v>2.6964637500993302E-2</v>
      </c>
      <c r="S774" s="46">
        <v>100</v>
      </c>
      <c r="T774" s="45">
        <f>IFERROR(S774/O770,"-")</f>
        <v>0.36101083032490977</v>
      </c>
      <c r="U774" s="187">
        <f t="shared" ref="U774:U837" si="360">IFERROR(Q774/S774,"-")</f>
        <v>52630.17</v>
      </c>
      <c r="V774" s="199">
        <f t="shared" si="354"/>
        <v>5.7954216169226313E-3</v>
      </c>
      <c r="W774" s="371"/>
      <c r="X774" s="371"/>
      <c r="Y774" s="228" t="s">
        <v>153</v>
      </c>
      <c r="Z774" s="46">
        <v>1737451</v>
      </c>
      <c r="AA774" s="45">
        <f>IFERROR(Z774/W770,"-")</f>
        <v>1.4807955219821452E-2</v>
      </c>
      <c r="AB774" s="46">
        <v>53</v>
      </c>
      <c r="AC774" s="45">
        <f>IFERROR(AB774/X770,"-")</f>
        <v>0.31547619047619047</v>
      </c>
      <c r="AD774" s="187">
        <f t="shared" ref="AD774:AD837" si="361">IFERROR(Z774/AB774,"-")</f>
        <v>32782.094339622643</v>
      </c>
      <c r="AE774" s="199">
        <f t="shared" si="355"/>
        <v>3.0715734569689945E-3</v>
      </c>
      <c r="AF774" s="371"/>
      <c r="AG774" s="371"/>
      <c r="AH774" s="228" t="s">
        <v>153</v>
      </c>
      <c r="AI774" s="46">
        <v>3709714</v>
      </c>
      <c r="AJ774" s="45">
        <f>IFERROR(AI774/AF770,"-")</f>
        <v>1.9773640983737191E-2</v>
      </c>
      <c r="AK774" s="46">
        <v>95</v>
      </c>
      <c r="AL774" s="45">
        <f>IFERROR(AK774/AG770,"-")</f>
        <v>0.35185185185185186</v>
      </c>
      <c r="AM774" s="187">
        <f t="shared" ref="AM774:AM837" si="362">IFERROR(AI774/AK774,"-")</f>
        <v>39049.621052631577</v>
      </c>
      <c r="AN774" s="199">
        <f t="shared" si="356"/>
        <v>5.5056505360765E-3</v>
      </c>
      <c r="AO774" s="371"/>
      <c r="AP774" s="401"/>
      <c r="AQ774" s="228" t="s">
        <v>153</v>
      </c>
      <c r="AR774" s="46">
        <f t="shared" si="352"/>
        <v>39446214</v>
      </c>
      <c r="AS774" s="45">
        <f>IFERROR(AR774/AO770,"-")</f>
        <v>2.3827469087098176E-2</v>
      </c>
      <c r="AT774" s="46">
        <f t="shared" si="358"/>
        <v>871</v>
      </c>
      <c r="AU774" s="45">
        <f>IFERROR(AT774/AP770,"-")</f>
        <v>0.31823164048227987</v>
      </c>
      <c r="AV774" s="187">
        <f t="shared" ref="AV774:AV837" si="363">IFERROR(AR774/AT774,"-")</f>
        <v>45288.420206659015</v>
      </c>
      <c r="AW774" s="199">
        <f t="shared" si="357"/>
        <v>5.0478122283396119E-2</v>
      </c>
      <c r="AX774" s="217"/>
      <c r="BE774" s="277"/>
      <c r="BG774" s="142"/>
      <c r="BH774" s="264"/>
    </row>
    <row r="775" spans="2:60" s="20" customFormat="1">
      <c r="B775" s="381"/>
      <c r="C775" s="383"/>
      <c r="D775" s="383"/>
      <c r="E775" s="371"/>
      <c r="F775" s="371"/>
      <c r="G775" s="228" t="s">
        <v>154</v>
      </c>
      <c r="H775" s="46">
        <v>43734228</v>
      </c>
      <c r="I775" s="45">
        <f>IFERROR(H775/E770,"-")</f>
        <v>3.7853015242142442E-2</v>
      </c>
      <c r="J775" s="46">
        <v>645</v>
      </c>
      <c r="K775" s="45">
        <f>IFERROR(J775/F770,"-")</f>
        <v>0.31899109792284869</v>
      </c>
      <c r="L775" s="187">
        <f t="shared" si="359"/>
        <v>67805.004651162788</v>
      </c>
      <c r="M775" s="199">
        <f t="shared" si="353"/>
        <v>3.7380469429150971E-2</v>
      </c>
      <c r="N775" s="371"/>
      <c r="O775" s="371"/>
      <c r="P775" s="228" t="s">
        <v>154</v>
      </c>
      <c r="Q775" s="46">
        <v>7808118</v>
      </c>
      <c r="R775" s="45">
        <f>IFERROR(Q775/N770,"-")</f>
        <v>4.0004254486538958E-2</v>
      </c>
      <c r="S775" s="46">
        <v>104</v>
      </c>
      <c r="T775" s="45">
        <f>IFERROR(S775/O770,"-")</f>
        <v>0.37545126353790614</v>
      </c>
      <c r="U775" s="187">
        <f t="shared" si="360"/>
        <v>75078.057692307688</v>
      </c>
      <c r="V775" s="199">
        <f t="shared" si="354"/>
        <v>6.0272384815995362E-3</v>
      </c>
      <c r="W775" s="371"/>
      <c r="X775" s="371"/>
      <c r="Y775" s="228" t="s">
        <v>154</v>
      </c>
      <c r="Z775" s="46">
        <v>5333567</v>
      </c>
      <c r="AA775" s="45">
        <f>IFERROR(Z775/W770,"-")</f>
        <v>4.5456948885417459E-2</v>
      </c>
      <c r="AB775" s="46">
        <v>77</v>
      </c>
      <c r="AC775" s="45">
        <f>IFERROR(AB775/X770,"-")</f>
        <v>0.45833333333333331</v>
      </c>
      <c r="AD775" s="187">
        <f t="shared" si="361"/>
        <v>69267.103896103901</v>
      </c>
      <c r="AE775" s="199">
        <f t="shared" si="355"/>
        <v>4.4624746450304259E-3</v>
      </c>
      <c r="AF775" s="371"/>
      <c r="AG775" s="371"/>
      <c r="AH775" s="228" t="s">
        <v>154</v>
      </c>
      <c r="AI775" s="46">
        <v>5719498</v>
      </c>
      <c r="AJ775" s="45">
        <f>IFERROR(AI775/AF770,"-")</f>
        <v>3.0486258525374975E-2</v>
      </c>
      <c r="AK775" s="46">
        <v>100</v>
      </c>
      <c r="AL775" s="45">
        <f>IFERROR(AK775/AG770,"-")</f>
        <v>0.37037037037037035</v>
      </c>
      <c r="AM775" s="187">
        <f t="shared" si="362"/>
        <v>57194.98</v>
      </c>
      <c r="AN775" s="199">
        <f t="shared" si="356"/>
        <v>5.7954216169226313E-3</v>
      </c>
      <c r="AO775" s="371"/>
      <c r="AP775" s="401"/>
      <c r="AQ775" s="228" t="s">
        <v>154</v>
      </c>
      <c r="AR775" s="46">
        <f t="shared" si="352"/>
        <v>62595411</v>
      </c>
      <c r="AS775" s="45">
        <f>IFERROR(AR775/AO770,"-")</f>
        <v>3.7810731863816005E-2</v>
      </c>
      <c r="AT775" s="46">
        <f t="shared" si="358"/>
        <v>926</v>
      </c>
      <c r="AU775" s="45">
        <f>IFERROR(AT775/AP770,"-")</f>
        <v>0.3383266350018268</v>
      </c>
      <c r="AV775" s="187">
        <f t="shared" si="363"/>
        <v>67597.636069114465</v>
      </c>
      <c r="AW775" s="199">
        <f t="shared" si="357"/>
        <v>5.3665604172703565E-2</v>
      </c>
      <c r="AX775" s="217"/>
      <c r="BE775" s="277"/>
      <c r="BG775" s="142"/>
      <c r="BH775" s="264"/>
    </row>
    <row r="776" spans="2:60" s="20" customFormat="1">
      <c r="B776" s="381"/>
      <c r="C776" s="383"/>
      <c r="D776" s="383"/>
      <c r="E776" s="371"/>
      <c r="F776" s="371"/>
      <c r="G776" s="228" t="s">
        <v>155</v>
      </c>
      <c r="H776" s="46">
        <v>27257737</v>
      </c>
      <c r="I776" s="45">
        <f>IFERROR(H776/E770,"-")</f>
        <v>2.3592220128529764E-2</v>
      </c>
      <c r="J776" s="46">
        <v>187</v>
      </c>
      <c r="K776" s="45">
        <f>IFERROR(J776/F770,"-")</f>
        <v>9.2482690405539067E-2</v>
      </c>
      <c r="L776" s="187">
        <f t="shared" si="359"/>
        <v>145763.29946524065</v>
      </c>
      <c r="M776" s="199">
        <f t="shared" si="353"/>
        <v>1.083743842364532E-2</v>
      </c>
      <c r="N776" s="371"/>
      <c r="O776" s="371"/>
      <c r="P776" s="228" t="s">
        <v>155</v>
      </c>
      <c r="Q776" s="46">
        <v>6188308</v>
      </c>
      <c r="R776" s="45">
        <f>IFERROR(Q776/N770,"-")</f>
        <v>3.1705290323876374E-2</v>
      </c>
      <c r="S776" s="46">
        <v>32</v>
      </c>
      <c r="T776" s="45">
        <f>IFERROR(S776/O770,"-")</f>
        <v>0.11552346570397112</v>
      </c>
      <c r="U776" s="187">
        <f t="shared" si="360"/>
        <v>193384.625</v>
      </c>
      <c r="V776" s="199">
        <f t="shared" si="354"/>
        <v>1.854534917415242E-3</v>
      </c>
      <c r="W776" s="371"/>
      <c r="X776" s="371"/>
      <c r="Y776" s="228" t="s">
        <v>155</v>
      </c>
      <c r="Z776" s="46">
        <v>1219381</v>
      </c>
      <c r="AA776" s="45">
        <f>IFERROR(Z776/W770,"-")</f>
        <v>1.0392545886992555E-2</v>
      </c>
      <c r="AB776" s="46">
        <v>12</v>
      </c>
      <c r="AC776" s="45">
        <f>IFERROR(AB776/X770,"-")</f>
        <v>7.1428571428571425E-2</v>
      </c>
      <c r="AD776" s="187">
        <f t="shared" si="361"/>
        <v>101615.08333333333</v>
      </c>
      <c r="AE776" s="199">
        <f t="shared" si="355"/>
        <v>6.9545059403071569E-4</v>
      </c>
      <c r="AF776" s="371"/>
      <c r="AG776" s="371"/>
      <c r="AH776" s="228" t="s">
        <v>155</v>
      </c>
      <c r="AI776" s="46">
        <v>8592482</v>
      </c>
      <c r="AJ776" s="45">
        <f>IFERROR(AI776/AF770,"-")</f>
        <v>4.5799933425386463E-2</v>
      </c>
      <c r="AK776" s="46">
        <v>35</v>
      </c>
      <c r="AL776" s="45">
        <f>IFERROR(AK776/AG770,"-")</f>
        <v>0.12962962962962962</v>
      </c>
      <c r="AM776" s="187">
        <f t="shared" si="362"/>
        <v>245499.48571428572</v>
      </c>
      <c r="AN776" s="199">
        <f t="shared" si="356"/>
        <v>2.0283975659229209E-3</v>
      </c>
      <c r="AO776" s="371"/>
      <c r="AP776" s="401"/>
      <c r="AQ776" s="228" t="s">
        <v>155</v>
      </c>
      <c r="AR776" s="46">
        <f t="shared" si="352"/>
        <v>43257908</v>
      </c>
      <c r="AS776" s="45">
        <f>IFERROR(AR776/AO770,"-")</f>
        <v>2.6129921255371603E-2</v>
      </c>
      <c r="AT776" s="46">
        <f t="shared" si="358"/>
        <v>266</v>
      </c>
      <c r="AU776" s="45">
        <f>IFERROR(AT776/AP770,"-")</f>
        <v>9.718670076726342E-2</v>
      </c>
      <c r="AV776" s="187">
        <f t="shared" si="363"/>
        <v>162623.71428571429</v>
      </c>
      <c r="AW776" s="199">
        <f t="shared" si="357"/>
        <v>1.5415821501014199E-2</v>
      </c>
      <c r="AX776" s="217"/>
      <c r="BE776" s="277"/>
      <c r="BG776" s="142"/>
      <c r="BH776" s="264"/>
    </row>
    <row r="777" spans="2:60" s="20" customFormat="1">
      <c r="B777" s="381"/>
      <c r="C777" s="383"/>
      <c r="D777" s="383"/>
      <c r="E777" s="371"/>
      <c r="F777" s="371"/>
      <c r="G777" s="228" t="s">
        <v>165</v>
      </c>
      <c r="H777" s="46">
        <v>0</v>
      </c>
      <c r="I777" s="45">
        <f>IFERROR(H777/E770,"-")</f>
        <v>0</v>
      </c>
      <c r="J777" s="46">
        <v>0</v>
      </c>
      <c r="K777" s="45">
        <f>IFERROR(J777/F770,"-")</f>
        <v>0</v>
      </c>
      <c r="L777" s="187" t="str">
        <f t="shared" si="359"/>
        <v>-</v>
      </c>
      <c r="M777" s="199">
        <f t="shared" si="353"/>
        <v>0</v>
      </c>
      <c r="N777" s="371"/>
      <c r="O777" s="371"/>
      <c r="P777" s="228" t="s">
        <v>165</v>
      </c>
      <c r="Q777" s="46">
        <v>0</v>
      </c>
      <c r="R777" s="45">
        <f>IFERROR(Q777/N770,"-")</f>
        <v>0</v>
      </c>
      <c r="S777" s="46">
        <v>0</v>
      </c>
      <c r="T777" s="45">
        <f>IFERROR(S777/O770,"-")</f>
        <v>0</v>
      </c>
      <c r="U777" s="187" t="str">
        <f t="shared" si="360"/>
        <v>-</v>
      </c>
      <c r="V777" s="199">
        <f t="shared" si="354"/>
        <v>0</v>
      </c>
      <c r="W777" s="371"/>
      <c r="X777" s="371"/>
      <c r="Y777" s="228" t="s">
        <v>165</v>
      </c>
      <c r="Z777" s="46">
        <v>0</v>
      </c>
      <c r="AA777" s="45">
        <f>IFERROR(Z777/W770,"-")</f>
        <v>0</v>
      </c>
      <c r="AB777" s="46">
        <v>0</v>
      </c>
      <c r="AC777" s="45">
        <f>IFERROR(AB777/X770,"-")</f>
        <v>0</v>
      </c>
      <c r="AD777" s="187" t="str">
        <f t="shared" si="361"/>
        <v>-</v>
      </c>
      <c r="AE777" s="199">
        <f t="shared" si="355"/>
        <v>0</v>
      </c>
      <c r="AF777" s="371"/>
      <c r="AG777" s="371"/>
      <c r="AH777" s="228" t="s">
        <v>165</v>
      </c>
      <c r="AI777" s="46">
        <v>0</v>
      </c>
      <c r="AJ777" s="45">
        <f>IFERROR(AI777/AF770,"-")</f>
        <v>0</v>
      </c>
      <c r="AK777" s="46">
        <v>0</v>
      </c>
      <c r="AL777" s="45">
        <f>IFERROR(AK777/AG770,"-")</f>
        <v>0</v>
      </c>
      <c r="AM777" s="187" t="str">
        <f t="shared" si="362"/>
        <v>-</v>
      </c>
      <c r="AN777" s="199">
        <f t="shared" si="356"/>
        <v>0</v>
      </c>
      <c r="AO777" s="371"/>
      <c r="AP777" s="401"/>
      <c r="AQ777" s="228" t="s">
        <v>165</v>
      </c>
      <c r="AR777" s="46">
        <f t="shared" si="352"/>
        <v>0</v>
      </c>
      <c r="AS777" s="45">
        <f>IFERROR(AR777/AO770,"-")</f>
        <v>0</v>
      </c>
      <c r="AT777" s="46">
        <f t="shared" si="358"/>
        <v>0</v>
      </c>
      <c r="AU777" s="45">
        <f>IFERROR(AT777/AP770,"-")</f>
        <v>0</v>
      </c>
      <c r="AV777" s="187" t="str">
        <f t="shared" si="363"/>
        <v>-</v>
      </c>
      <c r="AW777" s="199">
        <f t="shared" si="357"/>
        <v>0</v>
      </c>
      <c r="AX777" s="217"/>
      <c r="BE777" s="277"/>
      <c r="BG777" s="142"/>
      <c r="BH777" s="264"/>
    </row>
    <row r="778" spans="2:60" s="20" customFormat="1">
      <c r="B778" s="381"/>
      <c r="C778" s="383"/>
      <c r="D778" s="383"/>
      <c r="E778" s="371"/>
      <c r="F778" s="371"/>
      <c r="G778" s="228" t="s">
        <v>156</v>
      </c>
      <c r="H778" s="46">
        <v>147323</v>
      </c>
      <c r="I778" s="45">
        <f>IFERROR(H778/E770,"-")</f>
        <v>1.2751156290030205E-4</v>
      </c>
      <c r="J778" s="46">
        <v>14</v>
      </c>
      <c r="K778" s="45">
        <f>IFERROR(J778/F770,"-")</f>
        <v>6.923837784371909E-3</v>
      </c>
      <c r="L778" s="187">
        <f t="shared" si="359"/>
        <v>10523.071428571429</v>
      </c>
      <c r="M778" s="199">
        <f t="shared" si="353"/>
        <v>8.1135902636916835E-4</v>
      </c>
      <c r="N778" s="371"/>
      <c r="O778" s="371"/>
      <c r="P778" s="228" t="s">
        <v>156</v>
      </c>
      <c r="Q778" s="46">
        <v>28421</v>
      </c>
      <c r="R778" s="45">
        <f>IFERROR(Q778/N770,"-")</f>
        <v>1.456126709101891E-4</v>
      </c>
      <c r="S778" s="46">
        <v>4</v>
      </c>
      <c r="T778" s="45">
        <f>IFERROR(S778/O770,"-")</f>
        <v>1.444043321299639E-2</v>
      </c>
      <c r="U778" s="187">
        <f t="shared" si="360"/>
        <v>7105.25</v>
      </c>
      <c r="V778" s="199">
        <f t="shared" si="354"/>
        <v>2.3181686467690525E-4</v>
      </c>
      <c r="W778" s="371"/>
      <c r="X778" s="371"/>
      <c r="Y778" s="228" t="s">
        <v>156</v>
      </c>
      <c r="Z778" s="46">
        <v>0</v>
      </c>
      <c r="AA778" s="45">
        <f>IFERROR(Z778/W770,"-")</f>
        <v>0</v>
      </c>
      <c r="AB778" s="46">
        <v>0</v>
      </c>
      <c r="AC778" s="45">
        <f>IFERROR(AB778/X770,"-")</f>
        <v>0</v>
      </c>
      <c r="AD778" s="187" t="str">
        <f t="shared" si="361"/>
        <v>-</v>
      </c>
      <c r="AE778" s="199">
        <f t="shared" si="355"/>
        <v>0</v>
      </c>
      <c r="AF778" s="371"/>
      <c r="AG778" s="371"/>
      <c r="AH778" s="228" t="s">
        <v>156</v>
      </c>
      <c r="AI778" s="46">
        <v>10138</v>
      </c>
      <c r="AJ778" s="45">
        <f>IFERROR(AI778/AF770,"-")</f>
        <v>5.4037904887850561E-5</v>
      </c>
      <c r="AK778" s="46">
        <v>1</v>
      </c>
      <c r="AL778" s="45">
        <f>IFERROR(AK778/AG770,"-")</f>
        <v>3.7037037037037038E-3</v>
      </c>
      <c r="AM778" s="187">
        <f t="shared" si="362"/>
        <v>10138</v>
      </c>
      <c r="AN778" s="199">
        <f t="shared" si="356"/>
        <v>5.7954216169226312E-5</v>
      </c>
      <c r="AO778" s="371"/>
      <c r="AP778" s="401"/>
      <c r="AQ778" s="228" t="s">
        <v>156</v>
      </c>
      <c r="AR778" s="46">
        <f t="shared" si="352"/>
        <v>185882</v>
      </c>
      <c r="AS778" s="45">
        <f>IFERROR(AR778/AO770,"-")</f>
        <v>1.1228194444333702E-4</v>
      </c>
      <c r="AT778" s="46">
        <f t="shared" si="358"/>
        <v>19</v>
      </c>
      <c r="AU778" s="45">
        <f>IFERROR(AT778/AP770,"-")</f>
        <v>6.9419071976616733E-3</v>
      </c>
      <c r="AV778" s="187">
        <f t="shared" si="363"/>
        <v>9783.2631578947367</v>
      </c>
      <c r="AW778" s="199">
        <f t="shared" si="357"/>
        <v>1.1011301072152999E-3</v>
      </c>
      <c r="AX778" s="217"/>
      <c r="BE778" s="277"/>
      <c r="BG778" s="142"/>
      <c r="BH778" s="264"/>
    </row>
    <row r="779" spans="2:60" s="20" customFormat="1">
      <c r="B779" s="381"/>
      <c r="C779" s="383"/>
      <c r="D779" s="383"/>
      <c r="E779" s="371"/>
      <c r="F779" s="371"/>
      <c r="G779" s="228" t="s">
        <v>157</v>
      </c>
      <c r="H779" s="46">
        <v>745260</v>
      </c>
      <c r="I779" s="45">
        <f>IFERROR(H779/E770,"-")</f>
        <v>6.4504026775913544E-4</v>
      </c>
      <c r="J779" s="46">
        <v>71</v>
      </c>
      <c r="K779" s="45">
        <f>IFERROR(J779/F770,"-")</f>
        <v>3.5113748763600398E-2</v>
      </c>
      <c r="L779" s="187">
        <f t="shared" si="359"/>
        <v>10496.619718309859</v>
      </c>
      <c r="M779" s="199">
        <f t="shared" si="353"/>
        <v>4.1147493480150682E-3</v>
      </c>
      <c r="N779" s="371"/>
      <c r="O779" s="371"/>
      <c r="P779" s="228" t="s">
        <v>157</v>
      </c>
      <c r="Q779" s="46">
        <v>217702</v>
      </c>
      <c r="R779" s="45">
        <f>IFERROR(Q779/N770,"-")</f>
        <v>1.1153784061957701E-3</v>
      </c>
      <c r="S779" s="46">
        <v>14</v>
      </c>
      <c r="T779" s="45">
        <f>IFERROR(S779/O770,"-")</f>
        <v>5.0541516245487361E-2</v>
      </c>
      <c r="U779" s="187">
        <f t="shared" si="360"/>
        <v>15550.142857142857</v>
      </c>
      <c r="V779" s="199">
        <f t="shared" si="354"/>
        <v>8.1135902636916835E-4</v>
      </c>
      <c r="W779" s="371"/>
      <c r="X779" s="371"/>
      <c r="Y779" s="228" t="s">
        <v>157</v>
      </c>
      <c r="Z779" s="46">
        <v>42274</v>
      </c>
      <c r="AA779" s="45">
        <f>IFERROR(Z779/W770,"-")</f>
        <v>3.6029303788292854E-4</v>
      </c>
      <c r="AB779" s="46">
        <v>5</v>
      </c>
      <c r="AC779" s="45">
        <f>IFERROR(AB779/X770,"-")</f>
        <v>2.976190476190476E-2</v>
      </c>
      <c r="AD779" s="187">
        <f t="shared" si="361"/>
        <v>8454.7999999999993</v>
      </c>
      <c r="AE779" s="199">
        <f t="shared" si="355"/>
        <v>2.8977108084613158E-4</v>
      </c>
      <c r="AF779" s="371"/>
      <c r="AG779" s="371"/>
      <c r="AH779" s="228" t="s">
        <v>157</v>
      </c>
      <c r="AI779" s="46">
        <v>222294</v>
      </c>
      <c r="AJ779" s="45">
        <f>IFERROR(AI779/AF770,"-")</f>
        <v>1.1848788744466218E-3</v>
      </c>
      <c r="AK779" s="46">
        <v>16</v>
      </c>
      <c r="AL779" s="45">
        <f>IFERROR(AK779/AG770,"-")</f>
        <v>5.9259259259259262E-2</v>
      </c>
      <c r="AM779" s="187">
        <f t="shared" si="362"/>
        <v>13893.375</v>
      </c>
      <c r="AN779" s="199">
        <f t="shared" si="356"/>
        <v>9.27267458707621E-4</v>
      </c>
      <c r="AO779" s="371"/>
      <c r="AP779" s="401"/>
      <c r="AQ779" s="228" t="s">
        <v>157</v>
      </c>
      <c r="AR779" s="46">
        <f t="shared" si="352"/>
        <v>1227530</v>
      </c>
      <c r="AS779" s="45">
        <f>IFERROR(AR779/AO770,"-")</f>
        <v>7.4148898366990616E-4</v>
      </c>
      <c r="AT779" s="46">
        <f t="shared" si="358"/>
        <v>106</v>
      </c>
      <c r="AU779" s="45">
        <f>IFERROR(AT779/AP770,"-")</f>
        <v>3.872853489221776E-2</v>
      </c>
      <c r="AV779" s="187">
        <f t="shared" si="363"/>
        <v>11580.471698113208</v>
      </c>
      <c r="AW779" s="199">
        <f t="shared" si="357"/>
        <v>6.143146913937989E-3</v>
      </c>
      <c r="AX779" s="217"/>
      <c r="BE779" s="277"/>
      <c r="BG779" s="142"/>
      <c r="BH779" s="264"/>
    </row>
    <row r="780" spans="2:60" s="20" customFormat="1">
      <c r="B780" s="381"/>
      <c r="C780" s="383"/>
      <c r="D780" s="383"/>
      <c r="E780" s="371"/>
      <c r="F780" s="371"/>
      <c r="G780" s="228" t="s">
        <v>158</v>
      </c>
      <c r="H780" s="46">
        <v>24498</v>
      </c>
      <c r="I780" s="45">
        <f>IFERROR(H780/E770,"-")</f>
        <v>2.120360207117422E-5</v>
      </c>
      <c r="J780" s="46">
        <v>3</v>
      </c>
      <c r="K780" s="45">
        <f>IFERROR(J780/F770,"-")</f>
        <v>1.483679525222552E-3</v>
      </c>
      <c r="L780" s="187">
        <f t="shared" si="359"/>
        <v>8166</v>
      </c>
      <c r="M780" s="199">
        <f t="shared" si="353"/>
        <v>1.7386264850767892E-4</v>
      </c>
      <c r="N780" s="371"/>
      <c r="O780" s="371"/>
      <c r="P780" s="228" t="s">
        <v>158</v>
      </c>
      <c r="Q780" s="46">
        <v>3730</v>
      </c>
      <c r="R780" s="45">
        <f>IFERROR(Q780/N770,"-")</f>
        <v>1.9110350181028301E-5</v>
      </c>
      <c r="S780" s="46">
        <v>1</v>
      </c>
      <c r="T780" s="45">
        <f>IFERROR(S780/O770,"-")</f>
        <v>3.6101083032490976E-3</v>
      </c>
      <c r="U780" s="187">
        <f t="shared" si="360"/>
        <v>3730</v>
      </c>
      <c r="V780" s="199">
        <f t="shared" si="354"/>
        <v>5.7954216169226312E-5</v>
      </c>
      <c r="W780" s="371"/>
      <c r="X780" s="371"/>
      <c r="Y780" s="228" t="s">
        <v>158</v>
      </c>
      <c r="Z780" s="46">
        <v>0</v>
      </c>
      <c r="AA780" s="45">
        <f>IFERROR(Z780/W770,"-")</f>
        <v>0</v>
      </c>
      <c r="AB780" s="46">
        <v>0</v>
      </c>
      <c r="AC780" s="45">
        <f>IFERROR(AB780/X770,"-")</f>
        <v>0</v>
      </c>
      <c r="AD780" s="187" t="str">
        <f t="shared" si="361"/>
        <v>-</v>
      </c>
      <c r="AE780" s="199">
        <f t="shared" si="355"/>
        <v>0</v>
      </c>
      <c r="AF780" s="371"/>
      <c r="AG780" s="371"/>
      <c r="AH780" s="228" t="s">
        <v>158</v>
      </c>
      <c r="AI780" s="46">
        <v>123372</v>
      </c>
      <c r="AJ780" s="45">
        <f>IFERROR(AI780/AF770,"-")</f>
        <v>6.576015389449496E-4</v>
      </c>
      <c r="AK780" s="46">
        <v>5</v>
      </c>
      <c r="AL780" s="45">
        <f>IFERROR(AK780/AG770,"-")</f>
        <v>1.8518518518518517E-2</v>
      </c>
      <c r="AM780" s="187">
        <f t="shared" si="362"/>
        <v>24674.400000000001</v>
      </c>
      <c r="AN780" s="199">
        <f t="shared" si="356"/>
        <v>2.8977108084613158E-4</v>
      </c>
      <c r="AO780" s="371"/>
      <c r="AP780" s="401"/>
      <c r="AQ780" s="228" t="s">
        <v>158</v>
      </c>
      <c r="AR780" s="46">
        <f t="shared" si="352"/>
        <v>151600</v>
      </c>
      <c r="AS780" s="45">
        <f>IFERROR(AR780/AO770,"-")</f>
        <v>9.1573916665464602E-5</v>
      </c>
      <c r="AT780" s="46">
        <f t="shared" si="358"/>
        <v>9</v>
      </c>
      <c r="AU780" s="45">
        <f>IFERROR(AT780/AP770,"-")</f>
        <v>3.288271830471319E-3</v>
      </c>
      <c r="AV780" s="187">
        <f t="shared" si="363"/>
        <v>16844.444444444445</v>
      </c>
      <c r="AW780" s="199">
        <f t="shared" si="357"/>
        <v>5.2158794552303682E-4</v>
      </c>
      <c r="AX780" s="217"/>
      <c r="BE780" s="277"/>
      <c r="BG780" s="142"/>
      <c r="BH780" s="264"/>
    </row>
    <row r="781" spans="2:60" s="20" customFormat="1">
      <c r="B781" s="381"/>
      <c r="C781" s="383"/>
      <c r="D781" s="383"/>
      <c r="E781" s="371"/>
      <c r="F781" s="371"/>
      <c r="G781" s="228" t="s">
        <v>159</v>
      </c>
      <c r="H781" s="46">
        <v>848741</v>
      </c>
      <c r="I781" s="45">
        <f>IFERROR(H781/E770,"-")</f>
        <v>7.3460553618623879E-4</v>
      </c>
      <c r="J781" s="46">
        <v>4</v>
      </c>
      <c r="K781" s="45">
        <f>IFERROR(J781/F770,"-")</f>
        <v>1.9782393669634025E-3</v>
      </c>
      <c r="L781" s="187">
        <f t="shared" si="359"/>
        <v>212185.25</v>
      </c>
      <c r="M781" s="199">
        <f t="shared" si="353"/>
        <v>2.3181686467690525E-4</v>
      </c>
      <c r="N781" s="371"/>
      <c r="O781" s="371"/>
      <c r="P781" s="228" t="s">
        <v>159</v>
      </c>
      <c r="Q781" s="46">
        <v>223284</v>
      </c>
      <c r="R781" s="45">
        <f>IFERROR(Q781/N770,"-")</f>
        <v>1.1439773270296844E-3</v>
      </c>
      <c r="S781" s="46">
        <v>2</v>
      </c>
      <c r="T781" s="45">
        <f>IFERROR(S781/O770,"-")</f>
        <v>7.2202166064981952E-3</v>
      </c>
      <c r="U781" s="187">
        <f t="shared" si="360"/>
        <v>111642</v>
      </c>
      <c r="V781" s="199">
        <f t="shared" si="354"/>
        <v>1.1590843233845262E-4</v>
      </c>
      <c r="W781" s="371"/>
      <c r="X781" s="371"/>
      <c r="Y781" s="228" t="s">
        <v>159</v>
      </c>
      <c r="Z781" s="46">
        <v>234</v>
      </c>
      <c r="AA781" s="45">
        <f>IFERROR(Z781/W770,"-")</f>
        <v>1.9943362554904973E-6</v>
      </c>
      <c r="AB781" s="46">
        <v>1</v>
      </c>
      <c r="AC781" s="45">
        <f>IFERROR(AB781/X770,"-")</f>
        <v>5.9523809523809521E-3</v>
      </c>
      <c r="AD781" s="187">
        <f t="shared" si="361"/>
        <v>234</v>
      </c>
      <c r="AE781" s="199">
        <f t="shared" si="355"/>
        <v>5.7954216169226312E-5</v>
      </c>
      <c r="AF781" s="371"/>
      <c r="AG781" s="371"/>
      <c r="AH781" s="228" t="s">
        <v>159</v>
      </c>
      <c r="AI781" s="46">
        <v>1544950</v>
      </c>
      <c r="AJ781" s="45">
        <f>IFERROR(AI781/AF770,"-")</f>
        <v>8.2349438899669281E-3</v>
      </c>
      <c r="AK781" s="46">
        <v>4</v>
      </c>
      <c r="AL781" s="45">
        <f>IFERROR(AK781/AG770,"-")</f>
        <v>1.4814814814814815E-2</v>
      </c>
      <c r="AM781" s="187">
        <f t="shared" si="362"/>
        <v>386237.5</v>
      </c>
      <c r="AN781" s="199">
        <f t="shared" si="356"/>
        <v>2.3181686467690525E-4</v>
      </c>
      <c r="AO781" s="371"/>
      <c r="AP781" s="401"/>
      <c r="AQ781" s="228" t="s">
        <v>159</v>
      </c>
      <c r="AR781" s="46">
        <f t="shared" si="352"/>
        <v>2617209</v>
      </c>
      <c r="AS781" s="45">
        <f>IFERROR(AR781/AO770,"-")</f>
        <v>1.5809240030481792E-3</v>
      </c>
      <c r="AT781" s="46">
        <f t="shared" si="358"/>
        <v>11</v>
      </c>
      <c r="AU781" s="45">
        <f>IFERROR(AT781/AP770,"-")</f>
        <v>4.0189989039093902E-3</v>
      </c>
      <c r="AV781" s="187">
        <f t="shared" si="363"/>
        <v>237928.09090909091</v>
      </c>
      <c r="AW781" s="199">
        <f t="shared" si="357"/>
        <v>6.3749637786148948E-4</v>
      </c>
      <c r="AX781" s="217"/>
      <c r="BE781" s="277"/>
      <c r="BG781" s="142"/>
      <c r="BH781" s="264"/>
    </row>
    <row r="782" spans="2:60" s="20" customFormat="1">
      <c r="B782" s="381"/>
      <c r="C782" s="383"/>
      <c r="D782" s="383"/>
      <c r="E782" s="371"/>
      <c r="F782" s="371"/>
      <c r="G782" s="228" t="s">
        <v>160</v>
      </c>
      <c r="H782" s="46">
        <v>5528556</v>
      </c>
      <c r="I782" s="45">
        <f>IFERROR(H782/E770,"-")</f>
        <v>4.7850968018696488E-3</v>
      </c>
      <c r="J782" s="46">
        <v>192</v>
      </c>
      <c r="K782" s="45">
        <f>IFERROR(J782/F770,"-")</f>
        <v>9.4955489614243327E-2</v>
      </c>
      <c r="L782" s="187">
        <f t="shared" si="359"/>
        <v>28794.5625</v>
      </c>
      <c r="M782" s="199">
        <f t="shared" si="353"/>
        <v>1.1127209504491451E-2</v>
      </c>
      <c r="N782" s="371"/>
      <c r="O782" s="371"/>
      <c r="P782" s="228" t="s">
        <v>160</v>
      </c>
      <c r="Q782" s="46">
        <v>489386</v>
      </c>
      <c r="R782" s="45">
        <f>IFERROR(Q782/N770,"-")</f>
        <v>2.5073291779337038E-3</v>
      </c>
      <c r="S782" s="46">
        <v>24</v>
      </c>
      <c r="T782" s="45">
        <f>IFERROR(S782/O770,"-")</f>
        <v>8.6642599277978335E-2</v>
      </c>
      <c r="U782" s="187">
        <f t="shared" si="360"/>
        <v>20391.083333333332</v>
      </c>
      <c r="V782" s="199">
        <f t="shared" si="354"/>
        <v>1.3909011880614314E-3</v>
      </c>
      <c r="W782" s="371"/>
      <c r="X782" s="371"/>
      <c r="Y782" s="228" t="s">
        <v>160</v>
      </c>
      <c r="Z782" s="46">
        <v>568560</v>
      </c>
      <c r="AA782" s="45">
        <f>IFERROR(Z782/W770,"-")</f>
        <v>4.8457257325712697E-3</v>
      </c>
      <c r="AB782" s="46">
        <v>17</v>
      </c>
      <c r="AC782" s="45">
        <f>IFERROR(AB782/X770,"-")</f>
        <v>0.10119047619047619</v>
      </c>
      <c r="AD782" s="187">
        <f t="shared" si="361"/>
        <v>33444.705882352944</v>
      </c>
      <c r="AE782" s="199">
        <f t="shared" si="355"/>
        <v>9.8522167487684722E-4</v>
      </c>
      <c r="AF782" s="371"/>
      <c r="AG782" s="371"/>
      <c r="AH782" s="228" t="s">
        <v>160</v>
      </c>
      <c r="AI782" s="46">
        <v>2932511</v>
      </c>
      <c r="AJ782" s="45">
        <f>IFERROR(AI782/AF770,"-")</f>
        <v>1.5630967695854758E-2</v>
      </c>
      <c r="AK782" s="46">
        <v>47</v>
      </c>
      <c r="AL782" s="45">
        <f>IFERROR(AK782/AG770,"-")</f>
        <v>0.17407407407407408</v>
      </c>
      <c r="AM782" s="187">
        <f t="shared" si="362"/>
        <v>62393.851063829788</v>
      </c>
      <c r="AN782" s="199">
        <f t="shared" si="356"/>
        <v>2.7238481599536368E-3</v>
      </c>
      <c r="AO782" s="371"/>
      <c r="AP782" s="401"/>
      <c r="AQ782" s="228" t="s">
        <v>160</v>
      </c>
      <c r="AR782" s="46">
        <f t="shared" si="352"/>
        <v>9519013</v>
      </c>
      <c r="AS782" s="45">
        <f>IFERROR(AR782/AO770,"-")</f>
        <v>5.749955825854052E-3</v>
      </c>
      <c r="AT782" s="46">
        <f t="shared" si="358"/>
        <v>280</v>
      </c>
      <c r="AU782" s="45">
        <f>IFERROR(AT782/AP770,"-")</f>
        <v>0.10230179028132992</v>
      </c>
      <c r="AV782" s="187">
        <f t="shared" si="363"/>
        <v>33996.474999999999</v>
      </c>
      <c r="AW782" s="199">
        <f t="shared" si="357"/>
        <v>1.6227180527383367E-2</v>
      </c>
      <c r="AX782" s="217"/>
      <c r="BE782" s="277"/>
      <c r="BG782" s="142"/>
      <c r="BH782" s="264"/>
    </row>
    <row r="783" spans="2:60" s="20" customFormat="1">
      <c r="B783" s="381"/>
      <c r="C783" s="383"/>
      <c r="D783" s="383"/>
      <c r="E783" s="371"/>
      <c r="F783" s="371"/>
      <c r="G783" s="228" t="s">
        <v>161</v>
      </c>
      <c r="H783" s="46">
        <v>14141151</v>
      </c>
      <c r="I783" s="45">
        <f>IFERROR(H783/E770,"-")</f>
        <v>1.2239502760730974E-2</v>
      </c>
      <c r="J783" s="46">
        <v>139</v>
      </c>
      <c r="K783" s="45">
        <f>IFERROR(J783/F770,"-")</f>
        <v>6.8743818001978235E-2</v>
      </c>
      <c r="L783" s="187">
        <f t="shared" si="359"/>
        <v>101734.89928057554</v>
      </c>
      <c r="M783" s="199">
        <f t="shared" si="353"/>
        <v>8.0556360475224579E-3</v>
      </c>
      <c r="N783" s="371"/>
      <c r="O783" s="371"/>
      <c r="P783" s="228" t="s">
        <v>161</v>
      </c>
      <c r="Q783" s="46">
        <v>1991873</v>
      </c>
      <c r="R783" s="45">
        <f>IFERROR(Q783/N770,"-")</f>
        <v>1.0205198537837905E-2</v>
      </c>
      <c r="S783" s="46">
        <v>22</v>
      </c>
      <c r="T783" s="45">
        <f>IFERROR(S783/O770,"-")</f>
        <v>7.9422382671480149E-2</v>
      </c>
      <c r="U783" s="187">
        <f t="shared" si="360"/>
        <v>90539.681818181823</v>
      </c>
      <c r="V783" s="199">
        <f t="shared" si="354"/>
        <v>1.274992755722979E-3</v>
      </c>
      <c r="W783" s="371"/>
      <c r="X783" s="371"/>
      <c r="Y783" s="228" t="s">
        <v>161</v>
      </c>
      <c r="Z783" s="46">
        <v>890036</v>
      </c>
      <c r="AA783" s="45">
        <f>IFERROR(Z783/W770,"-")</f>
        <v>7.5856028354347868E-3</v>
      </c>
      <c r="AB783" s="46">
        <v>12</v>
      </c>
      <c r="AC783" s="45">
        <f>IFERROR(AB783/X770,"-")</f>
        <v>7.1428571428571425E-2</v>
      </c>
      <c r="AD783" s="187">
        <f t="shared" si="361"/>
        <v>74169.666666666672</v>
      </c>
      <c r="AE783" s="199">
        <f t="shared" si="355"/>
        <v>6.9545059403071569E-4</v>
      </c>
      <c r="AF783" s="371"/>
      <c r="AG783" s="371"/>
      <c r="AH783" s="228" t="s">
        <v>161</v>
      </c>
      <c r="AI783" s="46">
        <v>2268830</v>
      </c>
      <c r="AJ783" s="45">
        <f>IFERROR(AI783/AF770,"-")</f>
        <v>1.2093393149211085E-2</v>
      </c>
      <c r="AK783" s="46">
        <v>32</v>
      </c>
      <c r="AL783" s="45">
        <f>IFERROR(AK783/AG770,"-")</f>
        <v>0.11851851851851852</v>
      </c>
      <c r="AM783" s="187">
        <f t="shared" si="362"/>
        <v>70900.9375</v>
      </c>
      <c r="AN783" s="199">
        <f t="shared" si="356"/>
        <v>1.854534917415242E-3</v>
      </c>
      <c r="AO783" s="371"/>
      <c r="AP783" s="401"/>
      <c r="AQ783" s="228" t="s">
        <v>161</v>
      </c>
      <c r="AR783" s="46">
        <f t="shared" si="352"/>
        <v>19291890</v>
      </c>
      <c r="AS783" s="45">
        <f>IFERROR(AR783/AO770,"-")</f>
        <v>1.165325809485033E-2</v>
      </c>
      <c r="AT783" s="46">
        <f t="shared" si="358"/>
        <v>205</v>
      </c>
      <c r="AU783" s="45">
        <f>IFERROR(AT783/AP770,"-")</f>
        <v>7.4899525027402269E-2</v>
      </c>
      <c r="AV783" s="187">
        <f t="shared" si="363"/>
        <v>94106.780487804877</v>
      </c>
      <c r="AW783" s="199">
        <f t="shared" si="357"/>
        <v>1.1880614314691394E-2</v>
      </c>
      <c r="AX783" s="217"/>
      <c r="BE783" s="277"/>
      <c r="BG783" s="142"/>
      <c r="BH783" s="264"/>
    </row>
    <row r="784" spans="2:60" s="20" customFormat="1">
      <c r="B784" s="381"/>
      <c r="C784" s="383"/>
      <c r="D784" s="383"/>
      <c r="E784" s="371"/>
      <c r="F784" s="371"/>
      <c r="G784" s="228" t="s">
        <v>162</v>
      </c>
      <c r="H784" s="46">
        <v>4253005</v>
      </c>
      <c r="I784" s="45">
        <f>IFERROR(H784/E770,"-")</f>
        <v>3.6810770522783215E-3</v>
      </c>
      <c r="J784" s="46">
        <v>116</v>
      </c>
      <c r="K784" s="45">
        <f>IFERROR(J784/F770,"-")</f>
        <v>5.7368941641938676E-2</v>
      </c>
      <c r="L784" s="187">
        <f t="shared" si="359"/>
        <v>36663.836206896551</v>
      </c>
      <c r="M784" s="199">
        <f t="shared" si="353"/>
        <v>6.7226890756302525E-3</v>
      </c>
      <c r="N784" s="371"/>
      <c r="O784" s="371"/>
      <c r="P784" s="228" t="s">
        <v>162</v>
      </c>
      <c r="Q784" s="46">
        <v>450769</v>
      </c>
      <c r="R784" s="45">
        <f>IFERROR(Q784/N770,"-")</f>
        <v>2.3094781342498515E-3</v>
      </c>
      <c r="S784" s="46">
        <v>19</v>
      </c>
      <c r="T784" s="45">
        <f>IFERROR(S784/O770,"-")</f>
        <v>6.8592057761732855E-2</v>
      </c>
      <c r="U784" s="187">
        <f t="shared" si="360"/>
        <v>23724.684210526317</v>
      </c>
      <c r="V784" s="199">
        <f t="shared" si="354"/>
        <v>1.1011301072152999E-3</v>
      </c>
      <c r="W784" s="371"/>
      <c r="X784" s="371"/>
      <c r="Y784" s="228" t="s">
        <v>162</v>
      </c>
      <c r="Z784" s="46">
        <v>1133241</v>
      </c>
      <c r="AA784" s="45">
        <f>IFERROR(Z784/W770,"-")</f>
        <v>9.6583915064457539E-3</v>
      </c>
      <c r="AB784" s="46">
        <v>20</v>
      </c>
      <c r="AC784" s="45">
        <f>IFERROR(AB784/X770,"-")</f>
        <v>0.11904761904761904</v>
      </c>
      <c r="AD784" s="187">
        <f t="shared" si="361"/>
        <v>56662.05</v>
      </c>
      <c r="AE784" s="199">
        <f t="shared" si="355"/>
        <v>1.1590843233845263E-3</v>
      </c>
      <c r="AF784" s="371"/>
      <c r="AG784" s="371"/>
      <c r="AH784" s="228" t="s">
        <v>162</v>
      </c>
      <c r="AI784" s="46">
        <v>914388</v>
      </c>
      <c r="AJ784" s="45">
        <f>IFERROR(AI784/AF770,"-")</f>
        <v>4.8739013389812484E-3</v>
      </c>
      <c r="AK784" s="46">
        <v>33</v>
      </c>
      <c r="AL784" s="45">
        <f>IFERROR(AK784/AG770,"-")</f>
        <v>0.12222222222222222</v>
      </c>
      <c r="AM784" s="187">
        <f t="shared" si="362"/>
        <v>27708.727272727272</v>
      </c>
      <c r="AN784" s="199">
        <f t="shared" si="356"/>
        <v>1.9124891335844682E-3</v>
      </c>
      <c r="AO784" s="371"/>
      <c r="AP784" s="401"/>
      <c r="AQ784" s="228" t="s">
        <v>162</v>
      </c>
      <c r="AR784" s="46">
        <f t="shared" si="352"/>
        <v>6751403</v>
      </c>
      <c r="AS784" s="45">
        <f>IFERROR(AR784/AO770,"-")</f>
        <v>4.0781821615894966E-3</v>
      </c>
      <c r="AT784" s="46">
        <f t="shared" si="358"/>
        <v>188</v>
      </c>
      <c r="AU784" s="45">
        <f>IFERROR(AT784/AP770,"-")</f>
        <v>6.8688344903178669E-2</v>
      </c>
      <c r="AV784" s="187">
        <f t="shared" si="363"/>
        <v>35911.718085106382</v>
      </c>
      <c r="AW784" s="199">
        <f t="shared" si="357"/>
        <v>1.0895392639814547E-2</v>
      </c>
      <c r="AX784" s="217"/>
      <c r="BE784" s="277"/>
      <c r="BG784" s="142"/>
      <c r="BH784" s="264"/>
    </row>
    <row r="785" spans="2:60" s="20" customFormat="1">
      <c r="B785" s="381"/>
      <c r="C785" s="383"/>
      <c r="D785" s="383"/>
      <c r="E785" s="371"/>
      <c r="F785" s="371"/>
      <c r="G785" s="229" t="s">
        <v>163</v>
      </c>
      <c r="H785" s="48">
        <v>3089899</v>
      </c>
      <c r="I785" s="47">
        <f>IFERROR(H785/E770,"-")</f>
        <v>2.6743811264641664E-3</v>
      </c>
      <c r="J785" s="48">
        <v>159</v>
      </c>
      <c r="K785" s="47">
        <f>IFERROR(J785/F770,"-")</f>
        <v>7.8635014836795247E-2</v>
      </c>
      <c r="L785" s="188">
        <f t="shared" si="359"/>
        <v>19433.327044025158</v>
      </c>
      <c r="M785" s="200">
        <f t="shared" si="353"/>
        <v>9.2147203709069831E-3</v>
      </c>
      <c r="N785" s="371"/>
      <c r="O785" s="371"/>
      <c r="P785" s="229" t="s">
        <v>163</v>
      </c>
      <c r="Q785" s="48">
        <v>130467</v>
      </c>
      <c r="R785" s="47">
        <f>IFERROR(Q785/N770,"-")</f>
        <v>6.684370126188255E-4</v>
      </c>
      <c r="S785" s="48">
        <v>19</v>
      </c>
      <c r="T785" s="47">
        <f>IFERROR(S785/O770,"-")</f>
        <v>6.8592057761732855E-2</v>
      </c>
      <c r="U785" s="188">
        <f t="shared" si="360"/>
        <v>6866.6842105263158</v>
      </c>
      <c r="V785" s="200">
        <f t="shared" si="354"/>
        <v>1.1011301072152999E-3</v>
      </c>
      <c r="W785" s="371"/>
      <c r="X785" s="371"/>
      <c r="Y785" s="229" t="s">
        <v>163</v>
      </c>
      <c r="Z785" s="48">
        <v>184250</v>
      </c>
      <c r="AA785" s="47">
        <f>IFERROR(Z785/W770,"-")</f>
        <v>1.5703267310860005E-3</v>
      </c>
      <c r="AB785" s="48">
        <v>13</v>
      </c>
      <c r="AC785" s="47">
        <f>IFERROR(AB785/X770,"-")</f>
        <v>7.7380952380952384E-2</v>
      </c>
      <c r="AD785" s="188">
        <f t="shared" si="361"/>
        <v>14173.076923076924</v>
      </c>
      <c r="AE785" s="200">
        <f t="shared" si="355"/>
        <v>7.5340481019994202E-4</v>
      </c>
      <c r="AF785" s="371"/>
      <c r="AG785" s="371"/>
      <c r="AH785" s="229" t="s">
        <v>163</v>
      </c>
      <c r="AI785" s="48">
        <v>162739</v>
      </c>
      <c r="AJ785" s="47">
        <f>IFERROR(AI785/AF770,"-")</f>
        <v>8.6743683207180042E-4</v>
      </c>
      <c r="AK785" s="48">
        <v>18</v>
      </c>
      <c r="AL785" s="47">
        <f>IFERROR(AK785/AG770,"-")</f>
        <v>6.6666666666666666E-2</v>
      </c>
      <c r="AM785" s="188">
        <f t="shared" si="362"/>
        <v>9041.0555555555547</v>
      </c>
      <c r="AN785" s="200">
        <f t="shared" si="356"/>
        <v>1.0431758910460736E-3</v>
      </c>
      <c r="AO785" s="371"/>
      <c r="AP785" s="401"/>
      <c r="AQ785" s="229" t="s">
        <v>163</v>
      </c>
      <c r="AR785" s="48">
        <f t="shared" si="352"/>
        <v>3567355</v>
      </c>
      <c r="AS785" s="47">
        <f>IFERROR(AR785/AO770,"-")</f>
        <v>2.1548592974019029E-3</v>
      </c>
      <c r="AT785" s="48">
        <f t="shared" si="358"/>
        <v>209</v>
      </c>
      <c r="AU785" s="47">
        <f>IFERROR(AT785/AP770,"-")</f>
        <v>7.6360979174278407E-2</v>
      </c>
      <c r="AV785" s="188">
        <f t="shared" si="363"/>
        <v>17068.684210526317</v>
      </c>
      <c r="AW785" s="200">
        <f t="shared" si="357"/>
        <v>1.21124311793683E-2</v>
      </c>
      <c r="AX785" s="217"/>
      <c r="BE785" s="277"/>
      <c r="BG785" s="142"/>
      <c r="BH785" s="264"/>
    </row>
    <row r="786" spans="2:60" s="20" customFormat="1">
      <c r="B786" s="381"/>
      <c r="C786" s="384"/>
      <c r="D786" s="384"/>
      <c r="E786" s="372"/>
      <c r="F786" s="372"/>
      <c r="G786" s="230" t="s">
        <v>86</v>
      </c>
      <c r="H786" s="49">
        <f>SUM(H770:H785)</f>
        <v>183427363</v>
      </c>
      <c r="I786" s="47">
        <f>IFERROR(H786/E770,"-")</f>
        <v>0.15876074838831031</v>
      </c>
      <c r="J786" s="48">
        <v>1512</v>
      </c>
      <c r="K786" s="47">
        <f>IFERROR(J786/F770,"-")</f>
        <v>0.74777448071216612</v>
      </c>
      <c r="L786" s="188">
        <f t="shared" si="359"/>
        <v>121314.39351851853</v>
      </c>
      <c r="M786" s="201">
        <f t="shared" si="353"/>
        <v>8.7626774847870181E-2</v>
      </c>
      <c r="N786" s="372"/>
      <c r="O786" s="372"/>
      <c r="P786" s="230" t="s">
        <v>86</v>
      </c>
      <c r="Q786" s="49">
        <f>SUM(Q770:Q785)</f>
        <v>31862320</v>
      </c>
      <c r="R786" s="47">
        <f>IFERROR(Q786/N770,"-")</f>
        <v>0.16324399270240794</v>
      </c>
      <c r="S786" s="48">
        <v>229</v>
      </c>
      <c r="T786" s="47">
        <f>IFERROR(S786/O770,"-")</f>
        <v>0.8267148014440433</v>
      </c>
      <c r="U786" s="188">
        <f t="shared" si="360"/>
        <v>139136.76855895197</v>
      </c>
      <c r="V786" s="201">
        <f t="shared" si="354"/>
        <v>1.3271515502752825E-2</v>
      </c>
      <c r="W786" s="372"/>
      <c r="X786" s="372"/>
      <c r="Y786" s="230" t="s">
        <v>86</v>
      </c>
      <c r="Z786" s="49">
        <f>SUM(Z770:Z785)</f>
        <v>18918297</v>
      </c>
      <c r="AA786" s="47">
        <f>IFERROR(Z786/W770,"-")</f>
        <v>0.16123694700528679</v>
      </c>
      <c r="AB786" s="48">
        <v>133</v>
      </c>
      <c r="AC786" s="47">
        <f>IFERROR(AB786/X770,"-")</f>
        <v>0.79166666666666663</v>
      </c>
      <c r="AD786" s="188">
        <f t="shared" si="361"/>
        <v>142242.83458646617</v>
      </c>
      <c r="AE786" s="201">
        <f t="shared" si="355"/>
        <v>7.7079107505070993E-3</v>
      </c>
      <c r="AF786" s="372"/>
      <c r="AG786" s="372"/>
      <c r="AH786" s="230" t="s">
        <v>86</v>
      </c>
      <c r="AI786" s="49">
        <f>SUM(AI770:AI785)</f>
        <v>35079793</v>
      </c>
      <c r="AJ786" s="47">
        <f>IFERROR(AI786/AF770,"-")</f>
        <v>0.18698347974151566</v>
      </c>
      <c r="AK786" s="48">
        <v>237</v>
      </c>
      <c r="AL786" s="47">
        <f>IFERROR(AK786/AG770,"-")</f>
        <v>0.87777777777777777</v>
      </c>
      <c r="AM786" s="188">
        <f t="shared" si="362"/>
        <v>148016.00421940928</v>
      </c>
      <c r="AN786" s="201">
        <f t="shared" si="356"/>
        <v>1.3735149232106636E-2</v>
      </c>
      <c r="AO786" s="372"/>
      <c r="AP786" s="402"/>
      <c r="AQ786" s="230" t="s">
        <v>86</v>
      </c>
      <c r="AR786" s="49">
        <f>SUM(AR770:AR785)</f>
        <v>269287773</v>
      </c>
      <c r="AS786" s="47">
        <f>IFERROR(AR786/AO770,"-")</f>
        <v>0.16266316677922527</v>
      </c>
      <c r="AT786" s="48">
        <f t="shared" si="358"/>
        <v>2111</v>
      </c>
      <c r="AU786" s="47">
        <f>IFERROR(AT786/AP770,"-")</f>
        <v>0.77128242601388386</v>
      </c>
      <c r="AV786" s="188">
        <f t="shared" si="363"/>
        <v>127564.08005684509</v>
      </c>
      <c r="AW786" s="201">
        <f t="shared" si="357"/>
        <v>0.12234135033323675</v>
      </c>
      <c r="AX786" s="217"/>
      <c r="BE786" s="277"/>
      <c r="BG786" s="142"/>
      <c r="BH786" s="264"/>
    </row>
    <row r="787" spans="2:60" s="20" customFormat="1">
      <c r="B787" s="381">
        <v>47</v>
      </c>
      <c r="C787" s="382" t="s">
        <v>15</v>
      </c>
      <c r="D787" s="385">
        <f>BA51</f>
        <v>34774</v>
      </c>
      <c r="E787" s="380">
        <v>2140534700</v>
      </c>
      <c r="F787" s="380">
        <v>3575</v>
      </c>
      <c r="G787" s="226" t="s">
        <v>149</v>
      </c>
      <c r="H787" s="44">
        <v>38717158</v>
      </c>
      <c r="I787" s="43">
        <f>IFERROR(H787/E787,"-")</f>
        <v>1.8087610539553507E-2</v>
      </c>
      <c r="J787" s="44">
        <v>575</v>
      </c>
      <c r="K787" s="43">
        <f>IFERROR(J787/F787,"-")</f>
        <v>0.16083916083916083</v>
      </c>
      <c r="L787" s="186">
        <f t="shared" si="359"/>
        <v>67334.187826086956</v>
      </c>
      <c r="M787" s="198">
        <f>IFERROR(J787/$BA$51,0)</f>
        <v>1.6535342497268075E-2</v>
      </c>
      <c r="N787" s="380">
        <v>381428950</v>
      </c>
      <c r="O787" s="380">
        <v>538</v>
      </c>
      <c r="P787" s="226" t="s">
        <v>149</v>
      </c>
      <c r="Q787" s="44">
        <v>10183446</v>
      </c>
      <c r="R787" s="43">
        <f>IFERROR(Q787/N787,"-")</f>
        <v>2.6698146535547446E-2</v>
      </c>
      <c r="S787" s="44">
        <v>98</v>
      </c>
      <c r="T787" s="43">
        <f>IFERROR(S787/O787,"-")</f>
        <v>0.18215613382899629</v>
      </c>
      <c r="U787" s="186">
        <f t="shared" si="360"/>
        <v>103912.71428571429</v>
      </c>
      <c r="V787" s="198">
        <f>IFERROR(S787/$BA$51,0)</f>
        <v>2.8181975038822108E-3</v>
      </c>
      <c r="W787" s="380">
        <v>210210410</v>
      </c>
      <c r="X787" s="380">
        <v>283</v>
      </c>
      <c r="Y787" s="226" t="s">
        <v>149</v>
      </c>
      <c r="Z787" s="44">
        <v>3157006</v>
      </c>
      <c r="AA787" s="43">
        <f>IFERROR(Z787/W787,"-")</f>
        <v>1.5018314269022167E-2</v>
      </c>
      <c r="AB787" s="44">
        <v>56</v>
      </c>
      <c r="AC787" s="43">
        <f>IFERROR(AB787/X787,"-")</f>
        <v>0.19787985865724381</v>
      </c>
      <c r="AD787" s="186">
        <f t="shared" si="361"/>
        <v>56375.107142857145</v>
      </c>
      <c r="AE787" s="198">
        <f>IFERROR(AB787/$BA$51,0)</f>
        <v>1.6103985736469777E-3</v>
      </c>
      <c r="AF787" s="380">
        <v>467990070</v>
      </c>
      <c r="AG787" s="380">
        <v>513</v>
      </c>
      <c r="AH787" s="226" t="s">
        <v>149</v>
      </c>
      <c r="AI787" s="44">
        <v>15073472</v>
      </c>
      <c r="AJ787" s="43">
        <f>IFERROR(AI787/AF787,"-")</f>
        <v>3.2208956912269528E-2</v>
      </c>
      <c r="AK787" s="44">
        <v>136</v>
      </c>
      <c r="AL787" s="43">
        <f>IFERROR(AK787/AG787,"-")</f>
        <v>0.26510721247563351</v>
      </c>
      <c r="AM787" s="186">
        <f t="shared" si="362"/>
        <v>110834.35294117648</v>
      </c>
      <c r="AN787" s="198">
        <f>IFERROR(AK787/$BA$51,0)</f>
        <v>3.9109679645712315E-3</v>
      </c>
      <c r="AO787" s="380">
        <f>SUM(E787,N787,W787,AF787)</f>
        <v>3200164130</v>
      </c>
      <c r="AP787" s="400">
        <f>SUM(F787,O787,X787,AG787)</f>
        <v>4909</v>
      </c>
      <c r="AQ787" s="226" t="s">
        <v>149</v>
      </c>
      <c r="AR787" s="44">
        <f t="shared" ref="AR787:AR802" si="364">SUM(H787,Q787,Z787,AI787)</f>
        <v>67131082</v>
      </c>
      <c r="AS787" s="43">
        <f>IFERROR(AR787/AO787,"-")</f>
        <v>2.0977387181700585E-2</v>
      </c>
      <c r="AT787" s="44">
        <f t="shared" si="358"/>
        <v>865</v>
      </c>
      <c r="AU787" s="43">
        <f>IFERROR(AT787/AP787,"-")</f>
        <v>0.1762069667956814</v>
      </c>
      <c r="AV787" s="186">
        <f t="shared" si="363"/>
        <v>77608.187283236999</v>
      </c>
      <c r="AW787" s="198">
        <f>IFERROR(AT787/$BA$51,0)</f>
        <v>2.4874906539368493E-2</v>
      </c>
      <c r="AX787" s="217"/>
      <c r="BE787" s="277"/>
      <c r="BG787" s="142"/>
      <c r="BH787" s="264"/>
    </row>
    <row r="788" spans="2:60" s="20" customFormat="1">
      <c r="B788" s="381"/>
      <c r="C788" s="383"/>
      <c r="D788" s="383"/>
      <c r="E788" s="371"/>
      <c r="F788" s="371"/>
      <c r="G788" s="227" t="s">
        <v>150</v>
      </c>
      <c r="H788" s="46">
        <v>47374180</v>
      </c>
      <c r="I788" s="45">
        <f>IFERROR(H788/E787,"-")</f>
        <v>2.2131937407975678E-2</v>
      </c>
      <c r="J788" s="46">
        <v>863</v>
      </c>
      <c r="K788" s="45">
        <f>IFERROR(J788/F787,"-")</f>
        <v>0.24139860139860139</v>
      </c>
      <c r="L788" s="187">
        <f t="shared" si="359"/>
        <v>54894.76245654693</v>
      </c>
      <c r="M788" s="199">
        <f t="shared" ref="M788:M803" si="365">IFERROR(J788/$BA$51,0)</f>
        <v>2.4817392304595388E-2</v>
      </c>
      <c r="N788" s="371"/>
      <c r="O788" s="371"/>
      <c r="P788" s="227" t="s">
        <v>150</v>
      </c>
      <c r="Q788" s="46">
        <v>12269887</v>
      </c>
      <c r="R788" s="45">
        <f>IFERROR(Q788/N787,"-")</f>
        <v>3.2168211143910289E-2</v>
      </c>
      <c r="S788" s="46">
        <v>126</v>
      </c>
      <c r="T788" s="45">
        <f>IFERROR(S788/O787,"-")</f>
        <v>0.2342007434944238</v>
      </c>
      <c r="U788" s="187">
        <f t="shared" si="360"/>
        <v>97380.055555555562</v>
      </c>
      <c r="V788" s="199">
        <f t="shared" ref="V788:V803" si="366">IFERROR(S788/$BA$51,0)</f>
        <v>3.6233967907056998E-3</v>
      </c>
      <c r="W788" s="371"/>
      <c r="X788" s="371"/>
      <c r="Y788" s="227" t="s">
        <v>150</v>
      </c>
      <c r="Z788" s="46">
        <v>2928039</v>
      </c>
      <c r="AA788" s="45">
        <f>IFERROR(Z788/W787,"-")</f>
        <v>1.3929086575683858E-2</v>
      </c>
      <c r="AB788" s="46">
        <v>81</v>
      </c>
      <c r="AC788" s="45">
        <f>IFERROR(AB788/X787,"-")</f>
        <v>0.28621908127208479</v>
      </c>
      <c r="AD788" s="187">
        <f t="shared" si="361"/>
        <v>36148.629629629628</v>
      </c>
      <c r="AE788" s="199">
        <f t="shared" ref="AE788:AE803" si="367">IFERROR(AB788/$BA$51,0)</f>
        <v>2.3293265083108071E-3</v>
      </c>
      <c r="AF788" s="371"/>
      <c r="AG788" s="371"/>
      <c r="AH788" s="227" t="s">
        <v>150</v>
      </c>
      <c r="AI788" s="46">
        <v>16866909</v>
      </c>
      <c r="AJ788" s="45">
        <f>IFERROR(AI788/AF787,"-")</f>
        <v>3.6041168565820209E-2</v>
      </c>
      <c r="AK788" s="46">
        <v>156</v>
      </c>
      <c r="AL788" s="45">
        <f>IFERROR(AK788/AG787,"-")</f>
        <v>0.30409356725146197</v>
      </c>
      <c r="AM788" s="187">
        <f t="shared" si="362"/>
        <v>108121.21153846153</v>
      </c>
      <c r="AN788" s="199">
        <f t="shared" ref="AN788:AN803" si="368">IFERROR(AK788/$BA$51,0)</f>
        <v>4.4861103123022949E-3</v>
      </c>
      <c r="AO788" s="371"/>
      <c r="AP788" s="401"/>
      <c r="AQ788" s="227" t="s">
        <v>150</v>
      </c>
      <c r="AR788" s="46">
        <f t="shared" si="364"/>
        <v>79439015</v>
      </c>
      <c r="AS788" s="45">
        <f>IFERROR(AR788/AO787,"-")</f>
        <v>2.482341897882594E-2</v>
      </c>
      <c r="AT788" s="46">
        <f t="shared" si="358"/>
        <v>1226</v>
      </c>
      <c r="AU788" s="45">
        <f>IFERROR(AT788/AP787,"-")</f>
        <v>0.24974536565491953</v>
      </c>
      <c r="AV788" s="187">
        <f t="shared" si="363"/>
        <v>64795.28140293638</v>
      </c>
      <c r="AW788" s="199">
        <f t="shared" ref="AW788:AW803" si="369">IFERROR(AT788/$BA$51,0)</f>
        <v>3.5256225915914187E-2</v>
      </c>
      <c r="AX788" s="217"/>
      <c r="BE788" s="277"/>
      <c r="BG788" s="142"/>
      <c r="BH788" s="264"/>
    </row>
    <row r="789" spans="2:60" s="20" customFormat="1">
      <c r="B789" s="381"/>
      <c r="C789" s="383"/>
      <c r="D789" s="383"/>
      <c r="E789" s="371"/>
      <c r="F789" s="371"/>
      <c r="G789" s="228" t="s">
        <v>151</v>
      </c>
      <c r="H789" s="46">
        <v>37016496</v>
      </c>
      <c r="I789" s="45">
        <f>IFERROR(H789/E787,"-")</f>
        <v>1.7293107184854325E-2</v>
      </c>
      <c r="J789" s="46">
        <v>942</v>
      </c>
      <c r="K789" s="45">
        <f>IFERROR(J789/F787,"-")</f>
        <v>0.2634965034965035</v>
      </c>
      <c r="L789" s="187">
        <f t="shared" si="359"/>
        <v>39295.643312101907</v>
      </c>
      <c r="M789" s="199">
        <f t="shared" si="365"/>
        <v>2.7089204578133089E-2</v>
      </c>
      <c r="N789" s="371"/>
      <c r="O789" s="371"/>
      <c r="P789" s="228" t="s">
        <v>151</v>
      </c>
      <c r="Q789" s="46">
        <v>8256446</v>
      </c>
      <c r="R789" s="45">
        <f>IFERROR(Q789/N787,"-")</f>
        <v>2.1646091624665617E-2</v>
      </c>
      <c r="S789" s="46">
        <v>169</v>
      </c>
      <c r="T789" s="45">
        <f>IFERROR(S789/O787,"-")</f>
        <v>0.31412639405204462</v>
      </c>
      <c r="U789" s="187">
        <f t="shared" si="360"/>
        <v>48854.710059171601</v>
      </c>
      <c r="V789" s="199">
        <f t="shared" si="366"/>
        <v>4.8599528383274863E-3</v>
      </c>
      <c r="W789" s="371"/>
      <c r="X789" s="371"/>
      <c r="Y789" s="228" t="s">
        <v>151</v>
      </c>
      <c r="Z789" s="46">
        <v>7837617</v>
      </c>
      <c r="AA789" s="45">
        <f>IFERROR(Z789/W787,"-")</f>
        <v>3.7284628292195428E-2</v>
      </c>
      <c r="AB789" s="46">
        <v>89</v>
      </c>
      <c r="AC789" s="45">
        <f>IFERROR(AB789/X787,"-")</f>
        <v>0.31448763250883394</v>
      </c>
      <c r="AD789" s="187">
        <f t="shared" si="361"/>
        <v>88063.112359550563</v>
      </c>
      <c r="AE789" s="199">
        <f t="shared" si="367"/>
        <v>2.5593834474032322E-3</v>
      </c>
      <c r="AF789" s="371"/>
      <c r="AG789" s="371"/>
      <c r="AH789" s="228" t="s">
        <v>151</v>
      </c>
      <c r="AI789" s="46">
        <v>5886632</v>
      </c>
      <c r="AJ789" s="45">
        <f>IFERROR(AI789/AF787,"-")</f>
        <v>1.2578540395098554E-2</v>
      </c>
      <c r="AK789" s="46">
        <v>148</v>
      </c>
      <c r="AL789" s="45">
        <f>IFERROR(AK789/AG787,"-")</f>
        <v>0.28849902534113059</v>
      </c>
      <c r="AM789" s="187">
        <f t="shared" si="362"/>
        <v>39774.54054054054</v>
      </c>
      <c r="AN789" s="199">
        <f t="shared" si="368"/>
        <v>4.2560533732098694E-3</v>
      </c>
      <c r="AO789" s="371"/>
      <c r="AP789" s="401"/>
      <c r="AQ789" s="228" t="s">
        <v>151</v>
      </c>
      <c r="AR789" s="46">
        <f t="shared" si="364"/>
        <v>58997191</v>
      </c>
      <c r="AS789" s="45">
        <f>IFERROR(AR789/AO787,"-")</f>
        <v>1.8435676610124369E-2</v>
      </c>
      <c r="AT789" s="46">
        <f t="shared" si="358"/>
        <v>1348</v>
      </c>
      <c r="AU789" s="45">
        <f>IFERROR(AT789/AP787,"-")</f>
        <v>0.27459767773477289</v>
      </c>
      <c r="AV789" s="187">
        <f t="shared" si="363"/>
        <v>43766.46216617211</v>
      </c>
      <c r="AW789" s="199">
        <f t="shared" si="369"/>
        <v>3.8764594237073673E-2</v>
      </c>
      <c r="AX789" s="217"/>
      <c r="BE789" s="277"/>
      <c r="BG789" s="142"/>
      <c r="BH789" s="264"/>
    </row>
    <row r="790" spans="2:60" s="20" customFormat="1">
      <c r="B790" s="381"/>
      <c r="C790" s="383"/>
      <c r="D790" s="383"/>
      <c r="E790" s="371"/>
      <c r="F790" s="371"/>
      <c r="G790" s="228" t="s">
        <v>152</v>
      </c>
      <c r="H790" s="46">
        <v>1362364</v>
      </c>
      <c r="I790" s="45">
        <f>IFERROR(H790/E787,"-")</f>
        <v>6.3645966589562881E-4</v>
      </c>
      <c r="J790" s="46">
        <v>93</v>
      </c>
      <c r="K790" s="45">
        <f>IFERROR(J790/F787,"-")</f>
        <v>2.6013986013986013E-2</v>
      </c>
      <c r="L790" s="187">
        <f t="shared" si="359"/>
        <v>14649.075268817205</v>
      </c>
      <c r="M790" s="199">
        <f t="shared" si="365"/>
        <v>2.674411916949445E-3</v>
      </c>
      <c r="N790" s="371"/>
      <c r="O790" s="371"/>
      <c r="P790" s="228" t="s">
        <v>152</v>
      </c>
      <c r="Q790" s="46">
        <v>385899</v>
      </c>
      <c r="R790" s="45">
        <f>IFERROR(Q790/N787,"-")</f>
        <v>1.0117192205783016E-3</v>
      </c>
      <c r="S790" s="46">
        <v>25</v>
      </c>
      <c r="T790" s="45">
        <f>IFERROR(S790/O787,"-")</f>
        <v>4.6468401486988845E-2</v>
      </c>
      <c r="U790" s="187">
        <f t="shared" si="360"/>
        <v>15435.96</v>
      </c>
      <c r="V790" s="199">
        <f t="shared" si="366"/>
        <v>7.1892793466382925E-4</v>
      </c>
      <c r="W790" s="371"/>
      <c r="X790" s="371"/>
      <c r="Y790" s="228" t="s">
        <v>152</v>
      </c>
      <c r="Z790" s="46">
        <v>107231</v>
      </c>
      <c r="AA790" s="45">
        <f>IFERROR(Z790/W787,"-")</f>
        <v>5.1011270088860015E-4</v>
      </c>
      <c r="AB790" s="46">
        <v>13</v>
      </c>
      <c r="AC790" s="45">
        <f>IFERROR(AB790/X787,"-")</f>
        <v>4.5936395759717315E-2</v>
      </c>
      <c r="AD790" s="187">
        <f t="shared" si="361"/>
        <v>8248.538461538461</v>
      </c>
      <c r="AE790" s="199">
        <f t="shared" si="367"/>
        <v>3.7384252602519122E-4</v>
      </c>
      <c r="AF790" s="371"/>
      <c r="AG790" s="371"/>
      <c r="AH790" s="228" t="s">
        <v>152</v>
      </c>
      <c r="AI790" s="46">
        <v>1864013</v>
      </c>
      <c r="AJ790" s="45">
        <f>IFERROR(AI790/AF787,"-")</f>
        <v>3.9830182721612021E-3</v>
      </c>
      <c r="AK790" s="46">
        <v>24</v>
      </c>
      <c r="AL790" s="45">
        <f>IFERROR(AK790/AG787,"-")</f>
        <v>4.6783625730994149E-2</v>
      </c>
      <c r="AM790" s="187">
        <f t="shared" si="362"/>
        <v>77667.208333333328</v>
      </c>
      <c r="AN790" s="199">
        <f t="shared" si="368"/>
        <v>6.9017081727727617E-4</v>
      </c>
      <c r="AO790" s="371"/>
      <c r="AP790" s="401"/>
      <c r="AQ790" s="228" t="s">
        <v>152</v>
      </c>
      <c r="AR790" s="46">
        <f t="shared" si="364"/>
        <v>3719507</v>
      </c>
      <c r="AS790" s="45">
        <f>IFERROR(AR790/AO787,"-")</f>
        <v>1.1622863231080588E-3</v>
      </c>
      <c r="AT790" s="46">
        <f t="shared" si="358"/>
        <v>155</v>
      </c>
      <c r="AU790" s="45">
        <f>IFERROR(AT790/AP787,"-")</f>
        <v>3.1574658789977589E-2</v>
      </c>
      <c r="AV790" s="187">
        <f t="shared" si="363"/>
        <v>23996.81935483871</v>
      </c>
      <c r="AW790" s="199">
        <f t="shared" si="369"/>
        <v>4.4573531949157414E-3</v>
      </c>
      <c r="AX790" s="217"/>
      <c r="BE790" s="277"/>
      <c r="BG790" s="142"/>
      <c r="BH790" s="264"/>
    </row>
    <row r="791" spans="2:60" s="20" customFormat="1">
      <c r="B791" s="381"/>
      <c r="C791" s="383"/>
      <c r="D791" s="383"/>
      <c r="E791" s="371"/>
      <c r="F791" s="371"/>
      <c r="G791" s="228" t="s">
        <v>153</v>
      </c>
      <c r="H791" s="46">
        <v>96245431</v>
      </c>
      <c r="I791" s="45">
        <f>IFERROR(H791/E787,"-")</f>
        <v>4.4963265954062789E-2</v>
      </c>
      <c r="J791" s="46">
        <v>1207</v>
      </c>
      <c r="K791" s="45">
        <f>IFERROR(J791/F787,"-")</f>
        <v>0.33762237762237762</v>
      </c>
      <c r="L791" s="187">
        <f t="shared" si="359"/>
        <v>79739.379453189729</v>
      </c>
      <c r="M791" s="199">
        <f t="shared" si="365"/>
        <v>3.4709840685569676E-2</v>
      </c>
      <c r="N791" s="371"/>
      <c r="O791" s="371"/>
      <c r="P791" s="228" t="s">
        <v>153</v>
      </c>
      <c r="Q791" s="46">
        <v>12201725</v>
      </c>
      <c r="R791" s="45">
        <f>IFERROR(Q791/N787,"-")</f>
        <v>3.1989509448614215E-2</v>
      </c>
      <c r="S791" s="46">
        <v>206</v>
      </c>
      <c r="T791" s="45">
        <f>IFERROR(S791/O787,"-")</f>
        <v>0.38289962825278812</v>
      </c>
      <c r="U791" s="187">
        <f t="shared" si="360"/>
        <v>59231.674757281551</v>
      </c>
      <c r="V791" s="199">
        <f t="shared" si="366"/>
        <v>5.9239661816299534E-3</v>
      </c>
      <c r="W791" s="371"/>
      <c r="X791" s="371"/>
      <c r="Y791" s="228" t="s">
        <v>153</v>
      </c>
      <c r="Z791" s="46">
        <v>4951408</v>
      </c>
      <c r="AA791" s="45">
        <f>IFERROR(Z791/W787,"-")</f>
        <v>2.3554532813099029E-2</v>
      </c>
      <c r="AB791" s="46">
        <v>122</v>
      </c>
      <c r="AC791" s="45">
        <f>IFERROR(AB791/X787,"-")</f>
        <v>0.43109540636042404</v>
      </c>
      <c r="AD791" s="187">
        <f t="shared" si="361"/>
        <v>40585.311475409835</v>
      </c>
      <c r="AE791" s="199">
        <f t="shared" si="367"/>
        <v>3.508368321159487E-3</v>
      </c>
      <c r="AF791" s="371"/>
      <c r="AG791" s="371"/>
      <c r="AH791" s="228" t="s">
        <v>153</v>
      </c>
      <c r="AI791" s="46">
        <v>8500658</v>
      </c>
      <c r="AJ791" s="45">
        <f>IFERROR(AI791/AF787,"-")</f>
        <v>1.8164184552035473E-2</v>
      </c>
      <c r="AK791" s="46">
        <v>207</v>
      </c>
      <c r="AL791" s="45">
        <f>IFERROR(AK791/AG787,"-")</f>
        <v>0.40350877192982454</v>
      </c>
      <c r="AM791" s="187">
        <f t="shared" si="362"/>
        <v>41065.980676328501</v>
      </c>
      <c r="AN791" s="199">
        <f t="shared" si="368"/>
        <v>5.9527232990165069E-3</v>
      </c>
      <c r="AO791" s="371"/>
      <c r="AP791" s="401"/>
      <c r="AQ791" s="228" t="s">
        <v>153</v>
      </c>
      <c r="AR791" s="46">
        <f t="shared" si="364"/>
        <v>121899222</v>
      </c>
      <c r="AS791" s="45">
        <f>IFERROR(AR791/AO787,"-")</f>
        <v>3.8091553135432464E-2</v>
      </c>
      <c r="AT791" s="46">
        <f t="shared" si="358"/>
        <v>1742</v>
      </c>
      <c r="AU791" s="45">
        <f>IFERROR(AT791/AP787,"-")</f>
        <v>0.35485842330413525</v>
      </c>
      <c r="AV791" s="187">
        <f t="shared" si="363"/>
        <v>69976.591274397244</v>
      </c>
      <c r="AW791" s="199">
        <f t="shared" si="369"/>
        <v>5.0094898487375625E-2</v>
      </c>
      <c r="AX791" s="217"/>
      <c r="BE791" s="277"/>
      <c r="BG791" s="142"/>
      <c r="BH791" s="264"/>
    </row>
    <row r="792" spans="2:60" s="20" customFormat="1">
      <c r="B792" s="381"/>
      <c r="C792" s="383"/>
      <c r="D792" s="383"/>
      <c r="E792" s="371"/>
      <c r="F792" s="371"/>
      <c r="G792" s="228" t="s">
        <v>154</v>
      </c>
      <c r="H792" s="46">
        <v>79140710</v>
      </c>
      <c r="I792" s="45">
        <f>IFERROR(H792/E787,"-")</f>
        <v>3.6972402269395584E-2</v>
      </c>
      <c r="J792" s="46">
        <v>1192</v>
      </c>
      <c r="K792" s="45">
        <f>IFERROR(J792/F787,"-")</f>
        <v>0.33342657342657345</v>
      </c>
      <c r="L792" s="187">
        <f t="shared" si="359"/>
        <v>66393.213087248325</v>
      </c>
      <c r="M792" s="199">
        <f t="shared" si="365"/>
        <v>3.4278483924771383E-2</v>
      </c>
      <c r="N792" s="371"/>
      <c r="O792" s="371"/>
      <c r="P792" s="228" t="s">
        <v>154</v>
      </c>
      <c r="Q792" s="46">
        <v>17946161</v>
      </c>
      <c r="R792" s="45">
        <f>IFERROR(Q792/N787,"-")</f>
        <v>4.7049813602244923E-2</v>
      </c>
      <c r="S792" s="46">
        <v>210</v>
      </c>
      <c r="T792" s="45">
        <f>IFERROR(S792/O787,"-")</f>
        <v>0.3903345724907063</v>
      </c>
      <c r="U792" s="187">
        <f t="shared" si="360"/>
        <v>85457.909523809518</v>
      </c>
      <c r="V792" s="199">
        <f t="shared" si="366"/>
        <v>6.0389946511761657E-3</v>
      </c>
      <c r="W792" s="371"/>
      <c r="X792" s="371"/>
      <c r="Y792" s="228" t="s">
        <v>154</v>
      </c>
      <c r="Z792" s="46">
        <v>7775237</v>
      </c>
      <c r="AA792" s="45">
        <f>IFERROR(Z792/W787,"-")</f>
        <v>3.6987878002806805E-2</v>
      </c>
      <c r="AB792" s="46">
        <v>104</v>
      </c>
      <c r="AC792" s="45">
        <f>IFERROR(AB792/X787,"-")</f>
        <v>0.36749116607773852</v>
      </c>
      <c r="AD792" s="187">
        <f t="shared" si="361"/>
        <v>74761.894230769234</v>
      </c>
      <c r="AE792" s="199">
        <f t="shared" si="367"/>
        <v>2.9907402082015298E-3</v>
      </c>
      <c r="AF792" s="371"/>
      <c r="AG792" s="371"/>
      <c r="AH792" s="228" t="s">
        <v>154</v>
      </c>
      <c r="AI792" s="46">
        <v>13692169</v>
      </c>
      <c r="AJ792" s="45">
        <f>IFERROR(AI792/AF787,"-")</f>
        <v>2.9257392149367612E-2</v>
      </c>
      <c r="AK792" s="46">
        <v>202</v>
      </c>
      <c r="AL792" s="45">
        <f>IFERROR(AK792/AG787,"-")</f>
        <v>0.39376218323586742</v>
      </c>
      <c r="AM792" s="187">
        <f t="shared" si="362"/>
        <v>67783.014851485146</v>
      </c>
      <c r="AN792" s="199">
        <f t="shared" si="368"/>
        <v>5.8089377120837411E-3</v>
      </c>
      <c r="AO792" s="371"/>
      <c r="AP792" s="401"/>
      <c r="AQ792" s="228" t="s">
        <v>154</v>
      </c>
      <c r="AR792" s="46">
        <f t="shared" si="364"/>
        <v>118554277</v>
      </c>
      <c r="AS792" s="45">
        <f>IFERROR(AR792/AO787,"-")</f>
        <v>3.7046311434032607E-2</v>
      </c>
      <c r="AT792" s="46">
        <f t="shared" si="358"/>
        <v>1708</v>
      </c>
      <c r="AU792" s="45">
        <f>IFERROR(AT792/AP787,"-")</f>
        <v>0.34793236911794662</v>
      </c>
      <c r="AV792" s="187">
        <f t="shared" si="363"/>
        <v>69411.169203747078</v>
      </c>
      <c r="AW792" s="199">
        <f t="shared" si="369"/>
        <v>4.9117156496232821E-2</v>
      </c>
      <c r="AX792" s="217"/>
      <c r="BE792" s="277"/>
      <c r="BG792" s="142"/>
      <c r="BH792" s="264"/>
    </row>
    <row r="793" spans="2:60" s="20" customFormat="1">
      <c r="B793" s="381"/>
      <c r="C793" s="383"/>
      <c r="D793" s="383"/>
      <c r="E793" s="371"/>
      <c r="F793" s="371"/>
      <c r="G793" s="228" t="s">
        <v>155</v>
      </c>
      <c r="H793" s="46">
        <v>47653253</v>
      </c>
      <c r="I793" s="45">
        <f>IFERROR(H793/E787,"-")</f>
        <v>2.2262312776335745E-2</v>
      </c>
      <c r="J793" s="46">
        <v>326</v>
      </c>
      <c r="K793" s="45">
        <f>IFERROR(J793/F787,"-")</f>
        <v>9.1188811188811184E-2</v>
      </c>
      <c r="L793" s="187">
        <f t="shared" si="359"/>
        <v>146175.6226993865</v>
      </c>
      <c r="M793" s="199">
        <f t="shared" si="365"/>
        <v>9.3748202680163338E-3</v>
      </c>
      <c r="N793" s="371"/>
      <c r="O793" s="371"/>
      <c r="P793" s="228" t="s">
        <v>155</v>
      </c>
      <c r="Q793" s="46">
        <v>9502698</v>
      </c>
      <c r="R793" s="45">
        <f>IFERROR(Q793/N787,"-")</f>
        <v>2.4913415722639824E-2</v>
      </c>
      <c r="S793" s="46">
        <v>67</v>
      </c>
      <c r="T793" s="45">
        <f>IFERROR(S793/O787,"-")</f>
        <v>0.12453531598513011</v>
      </c>
      <c r="U793" s="187">
        <f t="shared" si="360"/>
        <v>141831.31343283583</v>
      </c>
      <c r="V793" s="199">
        <f t="shared" si="366"/>
        <v>1.9267268648990624E-3</v>
      </c>
      <c r="W793" s="371"/>
      <c r="X793" s="371"/>
      <c r="Y793" s="228" t="s">
        <v>155</v>
      </c>
      <c r="Z793" s="46">
        <v>551382</v>
      </c>
      <c r="AA793" s="45">
        <f>IFERROR(Z793/W787,"-")</f>
        <v>2.6230004498825725E-3</v>
      </c>
      <c r="AB793" s="46">
        <v>27</v>
      </c>
      <c r="AC793" s="45">
        <f>IFERROR(AB793/X787,"-")</f>
        <v>9.5406360424028266E-2</v>
      </c>
      <c r="AD793" s="187">
        <f t="shared" si="361"/>
        <v>20421.555555555555</v>
      </c>
      <c r="AE793" s="199">
        <f t="shared" si="367"/>
        <v>7.7644216943693564E-4</v>
      </c>
      <c r="AF793" s="371"/>
      <c r="AG793" s="371"/>
      <c r="AH793" s="228" t="s">
        <v>155</v>
      </c>
      <c r="AI793" s="46">
        <v>7722606</v>
      </c>
      <c r="AJ793" s="45">
        <f>IFERROR(AI793/AF787,"-")</f>
        <v>1.6501645002852304E-2</v>
      </c>
      <c r="AK793" s="46">
        <v>74</v>
      </c>
      <c r="AL793" s="45">
        <f>IFERROR(AK793/AG787,"-")</f>
        <v>0.14424951267056529</v>
      </c>
      <c r="AM793" s="187">
        <f t="shared" si="362"/>
        <v>104359.54054054055</v>
      </c>
      <c r="AN793" s="199">
        <f t="shared" si="368"/>
        <v>2.1280266866049347E-3</v>
      </c>
      <c r="AO793" s="371"/>
      <c r="AP793" s="401"/>
      <c r="AQ793" s="228" t="s">
        <v>155</v>
      </c>
      <c r="AR793" s="46">
        <f t="shared" si="364"/>
        <v>65429939</v>
      </c>
      <c r="AS793" s="45">
        <f>IFERROR(AR793/AO787,"-")</f>
        <v>2.0445807259267042E-2</v>
      </c>
      <c r="AT793" s="46">
        <f t="shared" si="358"/>
        <v>494</v>
      </c>
      <c r="AU793" s="45">
        <f>IFERROR(AT793/AP787,"-")</f>
        <v>0.10063149317579956</v>
      </c>
      <c r="AV793" s="187">
        <f t="shared" si="363"/>
        <v>132449.26923076922</v>
      </c>
      <c r="AW793" s="199">
        <f t="shared" si="369"/>
        <v>1.4206015988957267E-2</v>
      </c>
      <c r="AX793" s="217"/>
      <c r="BE793" s="277"/>
      <c r="BG793" s="142"/>
      <c r="BH793" s="264"/>
    </row>
    <row r="794" spans="2:60" s="20" customFormat="1">
      <c r="B794" s="381"/>
      <c r="C794" s="383"/>
      <c r="D794" s="383"/>
      <c r="E794" s="371"/>
      <c r="F794" s="371"/>
      <c r="G794" s="228" t="s">
        <v>165</v>
      </c>
      <c r="H794" s="46">
        <v>0</v>
      </c>
      <c r="I794" s="45">
        <f>IFERROR(H794/E787,"-")</f>
        <v>0</v>
      </c>
      <c r="J794" s="46">
        <v>0</v>
      </c>
      <c r="K794" s="45">
        <f>IFERROR(J794/F787,"-")</f>
        <v>0</v>
      </c>
      <c r="L794" s="187" t="str">
        <f t="shared" si="359"/>
        <v>-</v>
      </c>
      <c r="M794" s="199">
        <f t="shared" si="365"/>
        <v>0</v>
      </c>
      <c r="N794" s="371"/>
      <c r="O794" s="371"/>
      <c r="P794" s="228" t="s">
        <v>165</v>
      </c>
      <c r="Q794" s="46">
        <v>0</v>
      </c>
      <c r="R794" s="45">
        <f>IFERROR(Q794/N787,"-")</f>
        <v>0</v>
      </c>
      <c r="S794" s="46">
        <v>0</v>
      </c>
      <c r="T794" s="45">
        <f>IFERROR(S794/O787,"-")</f>
        <v>0</v>
      </c>
      <c r="U794" s="187" t="str">
        <f t="shared" si="360"/>
        <v>-</v>
      </c>
      <c r="V794" s="199">
        <f t="shared" si="366"/>
        <v>0</v>
      </c>
      <c r="W794" s="371"/>
      <c r="X794" s="371"/>
      <c r="Y794" s="228" t="s">
        <v>165</v>
      </c>
      <c r="Z794" s="46">
        <v>0</v>
      </c>
      <c r="AA794" s="45">
        <f>IFERROR(Z794/W787,"-")</f>
        <v>0</v>
      </c>
      <c r="AB794" s="46">
        <v>0</v>
      </c>
      <c r="AC794" s="45">
        <f>IFERROR(AB794/X787,"-")</f>
        <v>0</v>
      </c>
      <c r="AD794" s="187" t="str">
        <f t="shared" si="361"/>
        <v>-</v>
      </c>
      <c r="AE794" s="199">
        <f t="shared" si="367"/>
        <v>0</v>
      </c>
      <c r="AF794" s="371"/>
      <c r="AG794" s="371"/>
      <c r="AH794" s="228" t="s">
        <v>165</v>
      </c>
      <c r="AI794" s="46">
        <v>0</v>
      </c>
      <c r="AJ794" s="45">
        <f>IFERROR(AI794/AF787,"-")</f>
        <v>0</v>
      </c>
      <c r="AK794" s="46">
        <v>0</v>
      </c>
      <c r="AL794" s="45">
        <f>IFERROR(AK794/AG787,"-")</f>
        <v>0</v>
      </c>
      <c r="AM794" s="187" t="str">
        <f t="shared" si="362"/>
        <v>-</v>
      </c>
      <c r="AN794" s="199">
        <f t="shared" si="368"/>
        <v>0</v>
      </c>
      <c r="AO794" s="371"/>
      <c r="AP794" s="401"/>
      <c r="AQ794" s="228" t="s">
        <v>165</v>
      </c>
      <c r="AR794" s="46">
        <f t="shared" si="364"/>
        <v>0</v>
      </c>
      <c r="AS794" s="45">
        <f>IFERROR(AR794/AO787,"-")</f>
        <v>0</v>
      </c>
      <c r="AT794" s="46">
        <f t="shared" si="358"/>
        <v>0</v>
      </c>
      <c r="AU794" s="45">
        <f>IFERROR(AT794/AP787,"-")</f>
        <v>0</v>
      </c>
      <c r="AV794" s="187" t="str">
        <f t="shared" si="363"/>
        <v>-</v>
      </c>
      <c r="AW794" s="199">
        <f t="shared" si="369"/>
        <v>0</v>
      </c>
      <c r="AX794" s="217"/>
      <c r="BE794" s="277"/>
      <c r="BG794" s="142"/>
      <c r="BH794" s="264"/>
    </row>
    <row r="795" spans="2:60" s="20" customFormat="1">
      <c r="B795" s="381"/>
      <c r="C795" s="383"/>
      <c r="D795" s="383"/>
      <c r="E795" s="371"/>
      <c r="F795" s="371"/>
      <c r="G795" s="228" t="s">
        <v>156</v>
      </c>
      <c r="H795" s="46">
        <v>2592514</v>
      </c>
      <c r="I795" s="45">
        <f>IFERROR(H795/E787,"-")</f>
        <v>1.2111525218441916E-3</v>
      </c>
      <c r="J795" s="46">
        <v>58</v>
      </c>
      <c r="K795" s="45">
        <f>IFERROR(J795/F787,"-")</f>
        <v>1.6223776223776225E-2</v>
      </c>
      <c r="L795" s="187">
        <f t="shared" si="359"/>
        <v>44698.517241379312</v>
      </c>
      <c r="M795" s="199">
        <f t="shared" si="365"/>
        <v>1.667912808420084E-3</v>
      </c>
      <c r="N795" s="371"/>
      <c r="O795" s="371"/>
      <c r="P795" s="228" t="s">
        <v>156</v>
      </c>
      <c r="Q795" s="46">
        <v>347308</v>
      </c>
      <c r="R795" s="45">
        <f>IFERROR(Q795/N787,"-")</f>
        <v>9.1054441462820276E-4</v>
      </c>
      <c r="S795" s="46">
        <v>14</v>
      </c>
      <c r="T795" s="45">
        <f>IFERROR(S795/O787,"-")</f>
        <v>2.6022304832713755E-2</v>
      </c>
      <c r="U795" s="187">
        <f t="shared" si="360"/>
        <v>24807.714285714286</v>
      </c>
      <c r="V795" s="199">
        <f t="shared" si="366"/>
        <v>4.0259964341174441E-4</v>
      </c>
      <c r="W795" s="371"/>
      <c r="X795" s="371"/>
      <c r="Y795" s="228" t="s">
        <v>156</v>
      </c>
      <c r="Z795" s="46">
        <v>252643</v>
      </c>
      <c r="AA795" s="45">
        <f>IFERROR(Z795/W787,"-")</f>
        <v>1.2018577005772455E-3</v>
      </c>
      <c r="AB795" s="46">
        <v>7</v>
      </c>
      <c r="AC795" s="45">
        <f>IFERROR(AB795/X787,"-")</f>
        <v>2.4734982332155476E-2</v>
      </c>
      <c r="AD795" s="187">
        <f t="shared" si="361"/>
        <v>36091.857142857145</v>
      </c>
      <c r="AE795" s="199">
        <f t="shared" si="367"/>
        <v>2.0129982170587221E-4</v>
      </c>
      <c r="AF795" s="371"/>
      <c r="AG795" s="371"/>
      <c r="AH795" s="228" t="s">
        <v>156</v>
      </c>
      <c r="AI795" s="46">
        <v>433296</v>
      </c>
      <c r="AJ795" s="45">
        <f>IFERROR(AI795/AF787,"-")</f>
        <v>9.2586579881919287E-4</v>
      </c>
      <c r="AK795" s="46">
        <v>17</v>
      </c>
      <c r="AL795" s="45">
        <f>IFERROR(AK795/AG787,"-")</f>
        <v>3.3138401559454189E-2</v>
      </c>
      <c r="AM795" s="187">
        <f t="shared" si="362"/>
        <v>25488</v>
      </c>
      <c r="AN795" s="199">
        <f t="shared" si="368"/>
        <v>4.8887099557140394E-4</v>
      </c>
      <c r="AO795" s="371"/>
      <c r="AP795" s="401"/>
      <c r="AQ795" s="228" t="s">
        <v>156</v>
      </c>
      <c r="AR795" s="46">
        <f t="shared" si="364"/>
        <v>3625761</v>
      </c>
      <c r="AS795" s="45">
        <f>IFERROR(AR795/AO787,"-")</f>
        <v>1.1329922006219099E-3</v>
      </c>
      <c r="AT795" s="46">
        <f t="shared" si="358"/>
        <v>96</v>
      </c>
      <c r="AU795" s="45">
        <f>IFERROR(AT795/AP787,"-")</f>
        <v>1.9555917702179671E-2</v>
      </c>
      <c r="AV795" s="187">
        <f t="shared" si="363"/>
        <v>37768.34375</v>
      </c>
      <c r="AW795" s="199">
        <f t="shared" si="369"/>
        <v>2.7606832691091047E-3</v>
      </c>
      <c r="AX795" s="217"/>
      <c r="BE795" s="277"/>
      <c r="BG795" s="142"/>
      <c r="BH795" s="264"/>
    </row>
    <row r="796" spans="2:60" s="20" customFormat="1">
      <c r="B796" s="381"/>
      <c r="C796" s="383"/>
      <c r="D796" s="383"/>
      <c r="E796" s="371"/>
      <c r="F796" s="371"/>
      <c r="G796" s="228" t="s">
        <v>157</v>
      </c>
      <c r="H796" s="46">
        <v>1247250</v>
      </c>
      <c r="I796" s="45">
        <f>IFERROR(H796/E787,"-")</f>
        <v>5.8268151410953537E-4</v>
      </c>
      <c r="J796" s="46">
        <v>90</v>
      </c>
      <c r="K796" s="45">
        <f>IFERROR(J796/F787,"-")</f>
        <v>2.5174825174825177E-2</v>
      </c>
      <c r="L796" s="187">
        <f t="shared" si="359"/>
        <v>13858.333333333334</v>
      </c>
      <c r="M796" s="199">
        <f t="shared" si="365"/>
        <v>2.5881405647897853E-3</v>
      </c>
      <c r="N796" s="371"/>
      <c r="O796" s="371"/>
      <c r="P796" s="228" t="s">
        <v>157</v>
      </c>
      <c r="Q796" s="46">
        <v>204402</v>
      </c>
      <c r="R796" s="45">
        <f>IFERROR(Q796/N787,"-")</f>
        <v>5.3588486138768441E-4</v>
      </c>
      <c r="S796" s="46">
        <v>19</v>
      </c>
      <c r="T796" s="45">
        <f>IFERROR(S796/O787,"-")</f>
        <v>3.5315985130111527E-2</v>
      </c>
      <c r="U796" s="187">
        <f t="shared" si="360"/>
        <v>10758</v>
      </c>
      <c r="V796" s="199">
        <f t="shared" si="366"/>
        <v>5.4638523034451032E-4</v>
      </c>
      <c r="W796" s="371"/>
      <c r="X796" s="371"/>
      <c r="Y796" s="228" t="s">
        <v>157</v>
      </c>
      <c r="Z796" s="46">
        <v>211298</v>
      </c>
      <c r="AA796" s="45">
        <f>IFERROR(Z796/W787,"-")</f>
        <v>1.0051738160826574E-3</v>
      </c>
      <c r="AB796" s="46">
        <v>17</v>
      </c>
      <c r="AC796" s="45">
        <f>IFERROR(AB796/X787,"-")</f>
        <v>6.0070671378091869E-2</v>
      </c>
      <c r="AD796" s="187">
        <f t="shared" si="361"/>
        <v>12429.294117647059</v>
      </c>
      <c r="AE796" s="199">
        <f t="shared" si="367"/>
        <v>4.8887099557140394E-4</v>
      </c>
      <c r="AF796" s="371"/>
      <c r="AG796" s="371"/>
      <c r="AH796" s="228" t="s">
        <v>157</v>
      </c>
      <c r="AI796" s="46">
        <v>269828</v>
      </c>
      <c r="AJ796" s="45">
        <f>IFERROR(AI796/AF787,"-")</f>
        <v>5.7656778914133794E-4</v>
      </c>
      <c r="AK796" s="46">
        <v>24</v>
      </c>
      <c r="AL796" s="45">
        <f>IFERROR(AK796/AG787,"-")</f>
        <v>4.6783625730994149E-2</v>
      </c>
      <c r="AM796" s="187">
        <f t="shared" si="362"/>
        <v>11242.833333333334</v>
      </c>
      <c r="AN796" s="199">
        <f t="shared" si="368"/>
        <v>6.9017081727727617E-4</v>
      </c>
      <c r="AO796" s="371"/>
      <c r="AP796" s="401"/>
      <c r="AQ796" s="228" t="s">
        <v>157</v>
      </c>
      <c r="AR796" s="46">
        <f t="shared" si="364"/>
        <v>1932778</v>
      </c>
      <c r="AS796" s="45">
        <f>IFERROR(AR796/AO787,"-")</f>
        <v>6.0396214740398332E-4</v>
      </c>
      <c r="AT796" s="46">
        <f t="shared" si="358"/>
        <v>150</v>
      </c>
      <c r="AU796" s="45">
        <f>IFERROR(AT796/AP787,"-")</f>
        <v>3.0556121409655735E-2</v>
      </c>
      <c r="AV796" s="187">
        <f t="shared" si="363"/>
        <v>12885.186666666666</v>
      </c>
      <c r="AW796" s="199">
        <f t="shared" si="369"/>
        <v>4.3135676079829755E-3</v>
      </c>
      <c r="AX796" s="217"/>
      <c r="BE796" s="277"/>
      <c r="BG796" s="142"/>
      <c r="BH796" s="264"/>
    </row>
    <row r="797" spans="2:60" s="20" customFormat="1">
      <c r="B797" s="381"/>
      <c r="C797" s="383"/>
      <c r="D797" s="383"/>
      <c r="E797" s="371"/>
      <c r="F797" s="371"/>
      <c r="G797" s="228" t="s">
        <v>158</v>
      </c>
      <c r="H797" s="46">
        <v>445268</v>
      </c>
      <c r="I797" s="45">
        <f>IFERROR(H797/E787,"-")</f>
        <v>2.0801718374385616E-4</v>
      </c>
      <c r="J797" s="46">
        <v>18</v>
      </c>
      <c r="K797" s="45">
        <f>IFERROR(J797/F787,"-")</f>
        <v>5.034965034965035E-3</v>
      </c>
      <c r="L797" s="187">
        <f t="shared" si="359"/>
        <v>24737.111111111109</v>
      </c>
      <c r="M797" s="199">
        <f t="shared" si="365"/>
        <v>5.1762811295795713E-4</v>
      </c>
      <c r="N797" s="371"/>
      <c r="O797" s="371"/>
      <c r="P797" s="228" t="s">
        <v>158</v>
      </c>
      <c r="Q797" s="46">
        <v>166266</v>
      </c>
      <c r="R797" s="45">
        <f>IFERROR(Q797/N787,"-")</f>
        <v>4.3590293814876923E-4</v>
      </c>
      <c r="S797" s="46">
        <v>3</v>
      </c>
      <c r="T797" s="45">
        <f>IFERROR(S797/O787,"-")</f>
        <v>5.5762081784386614E-3</v>
      </c>
      <c r="U797" s="187">
        <f t="shared" si="360"/>
        <v>55422</v>
      </c>
      <c r="V797" s="199">
        <f t="shared" si="366"/>
        <v>8.6271352159659521E-5</v>
      </c>
      <c r="W797" s="371"/>
      <c r="X797" s="371"/>
      <c r="Y797" s="228" t="s">
        <v>158</v>
      </c>
      <c r="Z797" s="46">
        <v>40810</v>
      </c>
      <c r="AA797" s="45">
        <f>IFERROR(Z797/W787,"-")</f>
        <v>1.9413881548492295E-4</v>
      </c>
      <c r="AB797" s="46">
        <v>4</v>
      </c>
      <c r="AC797" s="45">
        <f>IFERROR(AB797/X787,"-")</f>
        <v>1.4134275618374558E-2</v>
      </c>
      <c r="AD797" s="187">
        <f t="shared" si="361"/>
        <v>10202.5</v>
      </c>
      <c r="AE797" s="199">
        <f t="shared" si="367"/>
        <v>1.1502846954621269E-4</v>
      </c>
      <c r="AF797" s="371"/>
      <c r="AG797" s="371"/>
      <c r="AH797" s="228" t="s">
        <v>158</v>
      </c>
      <c r="AI797" s="46">
        <v>1034680</v>
      </c>
      <c r="AJ797" s="45">
        <f>IFERROR(AI797/AF787,"-")</f>
        <v>2.2109016116517175E-3</v>
      </c>
      <c r="AK797" s="46">
        <v>11</v>
      </c>
      <c r="AL797" s="45">
        <f>IFERROR(AK797/AG787,"-")</f>
        <v>2.1442495126705652E-2</v>
      </c>
      <c r="AM797" s="187">
        <f t="shared" si="362"/>
        <v>94061.818181818177</v>
      </c>
      <c r="AN797" s="199">
        <f t="shared" si="368"/>
        <v>3.1632829125208489E-4</v>
      </c>
      <c r="AO797" s="371"/>
      <c r="AP797" s="401"/>
      <c r="AQ797" s="228" t="s">
        <v>158</v>
      </c>
      <c r="AR797" s="46">
        <f t="shared" si="364"/>
        <v>1687024</v>
      </c>
      <c r="AS797" s="45">
        <f>IFERROR(AR797/AO787,"-")</f>
        <v>5.2716796122578879E-4</v>
      </c>
      <c r="AT797" s="46">
        <f t="shared" si="358"/>
        <v>36</v>
      </c>
      <c r="AU797" s="45">
        <f>IFERROR(AT797/AP787,"-")</f>
        <v>7.3334691383173762E-3</v>
      </c>
      <c r="AV797" s="187">
        <f t="shared" si="363"/>
        <v>46861.777777777781</v>
      </c>
      <c r="AW797" s="199">
        <f t="shared" si="369"/>
        <v>1.0352562259159143E-3</v>
      </c>
      <c r="AX797" s="217"/>
      <c r="BE797" s="277"/>
      <c r="BG797" s="142"/>
      <c r="BH797" s="264"/>
    </row>
    <row r="798" spans="2:60" s="20" customFormat="1">
      <c r="B798" s="381"/>
      <c r="C798" s="383"/>
      <c r="D798" s="383"/>
      <c r="E798" s="371"/>
      <c r="F798" s="371"/>
      <c r="G798" s="228" t="s">
        <v>159</v>
      </c>
      <c r="H798" s="46">
        <v>8002288</v>
      </c>
      <c r="I798" s="45">
        <f>IFERROR(H798/E787,"-")</f>
        <v>3.7384528267633316E-3</v>
      </c>
      <c r="J798" s="46">
        <v>25</v>
      </c>
      <c r="K798" s="45">
        <f>IFERROR(J798/F787,"-")</f>
        <v>6.993006993006993E-3</v>
      </c>
      <c r="L798" s="187">
        <f t="shared" si="359"/>
        <v>320091.52000000002</v>
      </c>
      <c r="M798" s="199">
        <f t="shared" si="365"/>
        <v>7.1892793466382925E-4</v>
      </c>
      <c r="N798" s="371"/>
      <c r="O798" s="371"/>
      <c r="P798" s="228" t="s">
        <v>159</v>
      </c>
      <c r="Q798" s="46">
        <v>950277</v>
      </c>
      <c r="R798" s="45">
        <f>IFERROR(Q798/N787,"-")</f>
        <v>2.4913604486497421E-3</v>
      </c>
      <c r="S798" s="46">
        <v>4</v>
      </c>
      <c r="T798" s="45">
        <f>IFERROR(S798/O787,"-")</f>
        <v>7.4349442379182153E-3</v>
      </c>
      <c r="U798" s="187">
        <f t="shared" si="360"/>
        <v>237569.25</v>
      </c>
      <c r="V798" s="199">
        <f t="shared" si="366"/>
        <v>1.1502846954621269E-4</v>
      </c>
      <c r="W798" s="371"/>
      <c r="X798" s="371"/>
      <c r="Y798" s="228" t="s">
        <v>159</v>
      </c>
      <c r="Z798" s="46">
        <v>3201</v>
      </c>
      <c r="AA798" s="45">
        <f>IFERROR(Z798/W787,"-")</f>
        <v>1.5227599812968349E-5</v>
      </c>
      <c r="AB798" s="46">
        <v>1</v>
      </c>
      <c r="AC798" s="45">
        <f>IFERROR(AB798/X787,"-")</f>
        <v>3.5335689045936395E-3</v>
      </c>
      <c r="AD798" s="187">
        <f t="shared" si="361"/>
        <v>3201</v>
      </c>
      <c r="AE798" s="199">
        <f t="shared" si="367"/>
        <v>2.8757117386553171E-5</v>
      </c>
      <c r="AF798" s="371"/>
      <c r="AG798" s="371"/>
      <c r="AH798" s="228" t="s">
        <v>159</v>
      </c>
      <c r="AI798" s="46">
        <v>1672806</v>
      </c>
      <c r="AJ798" s="45">
        <f>IFERROR(AI798/AF787,"-")</f>
        <v>3.5744476373184586E-3</v>
      </c>
      <c r="AK798" s="46">
        <v>10</v>
      </c>
      <c r="AL798" s="45">
        <f>IFERROR(AK798/AG787,"-")</f>
        <v>1.9493177387914229E-2</v>
      </c>
      <c r="AM798" s="187">
        <f t="shared" si="362"/>
        <v>167280.6</v>
      </c>
      <c r="AN798" s="199">
        <f t="shared" si="368"/>
        <v>2.875711738655317E-4</v>
      </c>
      <c r="AO798" s="371"/>
      <c r="AP798" s="401"/>
      <c r="AQ798" s="228" t="s">
        <v>159</v>
      </c>
      <c r="AR798" s="46">
        <f t="shared" si="364"/>
        <v>10628572</v>
      </c>
      <c r="AS798" s="45">
        <f>IFERROR(AR798/AO787,"-")</f>
        <v>3.3212584005808477E-3</v>
      </c>
      <c r="AT798" s="46">
        <f t="shared" si="358"/>
        <v>40</v>
      </c>
      <c r="AU798" s="45">
        <f>IFERROR(AT798/AP787,"-")</f>
        <v>8.1482990425748632E-3</v>
      </c>
      <c r="AV798" s="187">
        <f t="shared" si="363"/>
        <v>265714.3</v>
      </c>
      <c r="AW798" s="199">
        <f t="shared" si="369"/>
        <v>1.1502846954621268E-3</v>
      </c>
      <c r="AX798" s="217"/>
      <c r="BE798" s="277"/>
      <c r="BG798" s="142"/>
      <c r="BH798" s="264"/>
    </row>
    <row r="799" spans="2:60" s="20" customFormat="1">
      <c r="B799" s="381"/>
      <c r="C799" s="383"/>
      <c r="D799" s="383"/>
      <c r="E799" s="371"/>
      <c r="F799" s="371"/>
      <c r="G799" s="228" t="s">
        <v>160</v>
      </c>
      <c r="H799" s="46">
        <v>11952078</v>
      </c>
      <c r="I799" s="45">
        <f>IFERROR(H799/E787,"-")</f>
        <v>5.5836880383205185E-3</v>
      </c>
      <c r="J799" s="46">
        <v>392</v>
      </c>
      <c r="K799" s="45">
        <f>IFERROR(J799/F787,"-")</f>
        <v>0.10965034965034966</v>
      </c>
      <c r="L799" s="187">
        <f t="shared" si="359"/>
        <v>30489.994897959183</v>
      </c>
      <c r="M799" s="199">
        <f t="shared" si="365"/>
        <v>1.1272790015528843E-2</v>
      </c>
      <c r="N799" s="371"/>
      <c r="O799" s="371"/>
      <c r="P799" s="228" t="s">
        <v>160</v>
      </c>
      <c r="Q799" s="46">
        <v>2068431</v>
      </c>
      <c r="R799" s="45">
        <f>IFERROR(Q799/N787,"-")</f>
        <v>5.4228474267619172E-3</v>
      </c>
      <c r="S799" s="46">
        <v>66</v>
      </c>
      <c r="T799" s="45">
        <f>IFERROR(S799/O787,"-")</f>
        <v>0.12267657992565056</v>
      </c>
      <c r="U799" s="187">
        <f t="shared" si="360"/>
        <v>31339.863636363636</v>
      </c>
      <c r="V799" s="199">
        <f t="shared" si="366"/>
        <v>1.8979697475125094E-3</v>
      </c>
      <c r="W799" s="371"/>
      <c r="X799" s="371"/>
      <c r="Y799" s="228" t="s">
        <v>160</v>
      </c>
      <c r="Z799" s="46">
        <v>2897479</v>
      </c>
      <c r="AA799" s="45">
        <f>IFERROR(Z799/W787,"-")</f>
        <v>1.3783708428141118E-2</v>
      </c>
      <c r="AB799" s="46">
        <v>38</v>
      </c>
      <c r="AC799" s="45">
        <f>IFERROR(AB799/X787,"-")</f>
        <v>0.13427561837455831</v>
      </c>
      <c r="AD799" s="187">
        <f t="shared" si="361"/>
        <v>76249.447368421053</v>
      </c>
      <c r="AE799" s="199">
        <f t="shared" si="367"/>
        <v>1.0927704606890206E-3</v>
      </c>
      <c r="AF799" s="371"/>
      <c r="AG799" s="371"/>
      <c r="AH799" s="228" t="s">
        <v>160</v>
      </c>
      <c r="AI799" s="46">
        <v>6657257</v>
      </c>
      <c r="AJ799" s="45">
        <f>IFERROR(AI799/AF787,"-")</f>
        <v>1.422520994943333E-2</v>
      </c>
      <c r="AK799" s="46">
        <v>106</v>
      </c>
      <c r="AL799" s="45">
        <f>IFERROR(AK799/AG787,"-")</f>
        <v>0.20662768031189083</v>
      </c>
      <c r="AM799" s="187">
        <f t="shared" si="362"/>
        <v>62804.311320754714</v>
      </c>
      <c r="AN799" s="199">
        <f t="shared" si="368"/>
        <v>3.0482544429746364E-3</v>
      </c>
      <c r="AO799" s="371"/>
      <c r="AP799" s="401"/>
      <c r="AQ799" s="228" t="s">
        <v>160</v>
      </c>
      <c r="AR799" s="46">
        <f t="shared" si="364"/>
        <v>23575245</v>
      </c>
      <c r="AS799" s="45">
        <f>IFERROR(AR799/AO787,"-")</f>
        <v>7.3668862103019699E-3</v>
      </c>
      <c r="AT799" s="46">
        <f t="shared" si="358"/>
        <v>602</v>
      </c>
      <c r="AU799" s="45">
        <f>IFERROR(AT799/AP787,"-")</f>
        <v>0.12263190059075169</v>
      </c>
      <c r="AV799" s="187">
        <f t="shared" si="363"/>
        <v>39161.536544850496</v>
      </c>
      <c r="AW799" s="199">
        <f t="shared" si="369"/>
        <v>1.7311784666705011E-2</v>
      </c>
      <c r="AX799" s="217"/>
      <c r="BE799" s="277"/>
      <c r="BG799" s="142"/>
      <c r="BH799" s="264"/>
    </row>
    <row r="800" spans="2:60" s="20" customFormat="1">
      <c r="B800" s="381"/>
      <c r="C800" s="383"/>
      <c r="D800" s="383"/>
      <c r="E800" s="371"/>
      <c r="F800" s="371"/>
      <c r="G800" s="228" t="s">
        <v>161</v>
      </c>
      <c r="H800" s="46">
        <v>16735335</v>
      </c>
      <c r="I800" s="45">
        <f>IFERROR(H800/E787,"-")</f>
        <v>7.8182965218924032E-3</v>
      </c>
      <c r="J800" s="46">
        <v>190</v>
      </c>
      <c r="K800" s="45">
        <f>IFERROR(J800/F787,"-")</f>
        <v>5.3146853146853149E-2</v>
      </c>
      <c r="L800" s="187">
        <f t="shared" si="359"/>
        <v>88080.710526315786</v>
      </c>
      <c r="M800" s="199">
        <f t="shared" si="365"/>
        <v>5.4638523034451023E-3</v>
      </c>
      <c r="N800" s="371"/>
      <c r="O800" s="371"/>
      <c r="P800" s="228" t="s">
        <v>161</v>
      </c>
      <c r="Q800" s="46">
        <v>1932463</v>
      </c>
      <c r="R800" s="45">
        <f>IFERROR(Q800/N787,"-")</f>
        <v>5.0663773685767693E-3</v>
      </c>
      <c r="S800" s="46">
        <v>25</v>
      </c>
      <c r="T800" s="45">
        <f>IFERROR(S800/O787,"-")</f>
        <v>4.6468401486988845E-2</v>
      </c>
      <c r="U800" s="187">
        <f t="shared" si="360"/>
        <v>77298.52</v>
      </c>
      <c r="V800" s="199">
        <f t="shared" si="366"/>
        <v>7.1892793466382925E-4</v>
      </c>
      <c r="W800" s="371"/>
      <c r="X800" s="371"/>
      <c r="Y800" s="228" t="s">
        <v>161</v>
      </c>
      <c r="Z800" s="46">
        <v>1941123</v>
      </c>
      <c r="AA800" s="45">
        <f>IFERROR(Z800/W787,"-")</f>
        <v>9.2341906378470978E-3</v>
      </c>
      <c r="AB800" s="46">
        <v>22</v>
      </c>
      <c r="AC800" s="45">
        <f>IFERROR(AB800/X787,"-")</f>
        <v>7.7738515901060068E-2</v>
      </c>
      <c r="AD800" s="187">
        <f t="shared" si="361"/>
        <v>88232.863636363632</v>
      </c>
      <c r="AE800" s="199">
        <f t="shared" si="367"/>
        <v>6.3265658250416979E-4</v>
      </c>
      <c r="AF800" s="371"/>
      <c r="AG800" s="371"/>
      <c r="AH800" s="228" t="s">
        <v>161</v>
      </c>
      <c r="AI800" s="46">
        <v>4709486</v>
      </c>
      <c r="AJ800" s="45">
        <f>IFERROR(AI800/AF787,"-")</f>
        <v>1.0063217794343372E-2</v>
      </c>
      <c r="AK800" s="46">
        <v>59</v>
      </c>
      <c r="AL800" s="45">
        <f>IFERROR(AK800/AG787,"-")</f>
        <v>0.11500974658869395</v>
      </c>
      <c r="AM800" s="187">
        <f t="shared" si="362"/>
        <v>79821.796610169491</v>
      </c>
      <c r="AN800" s="199">
        <f t="shared" si="368"/>
        <v>1.6966699258066371E-3</v>
      </c>
      <c r="AO800" s="371"/>
      <c r="AP800" s="401"/>
      <c r="AQ800" s="228" t="s">
        <v>161</v>
      </c>
      <c r="AR800" s="46">
        <f t="shared" si="364"/>
        <v>25318407</v>
      </c>
      <c r="AS800" s="45">
        <f>IFERROR(AR800/AO787,"-")</f>
        <v>7.9115963967760616E-3</v>
      </c>
      <c r="AT800" s="46">
        <f t="shared" si="358"/>
        <v>296</v>
      </c>
      <c r="AU800" s="45">
        <f>IFERROR(AT800/AP787,"-")</f>
        <v>6.0297412915053986E-2</v>
      </c>
      <c r="AV800" s="187">
        <f t="shared" si="363"/>
        <v>85535.158783783787</v>
      </c>
      <c r="AW800" s="199">
        <f t="shared" si="369"/>
        <v>8.5121067464197387E-3</v>
      </c>
      <c r="AX800" s="217"/>
      <c r="BE800" s="277"/>
      <c r="BG800" s="142"/>
      <c r="BH800" s="264"/>
    </row>
    <row r="801" spans="2:60" s="20" customFormat="1">
      <c r="B801" s="381"/>
      <c r="C801" s="383"/>
      <c r="D801" s="383"/>
      <c r="E801" s="371"/>
      <c r="F801" s="371"/>
      <c r="G801" s="228" t="s">
        <v>162</v>
      </c>
      <c r="H801" s="46">
        <v>7098405</v>
      </c>
      <c r="I801" s="45">
        <f>IFERROR(H801/E787,"-")</f>
        <v>3.3161831013531337E-3</v>
      </c>
      <c r="J801" s="46">
        <v>163</v>
      </c>
      <c r="K801" s="45">
        <f>IFERROR(J801/F787,"-")</f>
        <v>4.5594405594405592E-2</v>
      </c>
      <c r="L801" s="187">
        <f t="shared" si="359"/>
        <v>43548.496932515336</v>
      </c>
      <c r="M801" s="199">
        <f t="shared" si="365"/>
        <v>4.6874101340081669E-3</v>
      </c>
      <c r="N801" s="371"/>
      <c r="O801" s="371"/>
      <c r="P801" s="228" t="s">
        <v>162</v>
      </c>
      <c r="Q801" s="46">
        <v>1241063</v>
      </c>
      <c r="R801" s="45">
        <f>IFERROR(Q801/N787,"-")</f>
        <v>3.2537199916262255E-3</v>
      </c>
      <c r="S801" s="46">
        <v>31</v>
      </c>
      <c r="T801" s="45">
        <f>IFERROR(S801/O787,"-")</f>
        <v>5.7620817843866169E-2</v>
      </c>
      <c r="U801" s="187">
        <f t="shared" si="360"/>
        <v>40034.290322580644</v>
      </c>
      <c r="V801" s="199">
        <f t="shared" si="366"/>
        <v>8.914706389831483E-4</v>
      </c>
      <c r="W801" s="371"/>
      <c r="X801" s="371"/>
      <c r="Y801" s="228" t="s">
        <v>162</v>
      </c>
      <c r="Z801" s="46">
        <v>1275524</v>
      </c>
      <c r="AA801" s="45">
        <f>IFERROR(Z801/W787,"-")</f>
        <v>6.0678441186618687E-3</v>
      </c>
      <c r="AB801" s="46">
        <v>25</v>
      </c>
      <c r="AC801" s="45">
        <f>IFERROR(AB801/X787,"-")</f>
        <v>8.8339222614840993E-2</v>
      </c>
      <c r="AD801" s="187">
        <f t="shared" si="361"/>
        <v>51020.959999999999</v>
      </c>
      <c r="AE801" s="199">
        <f t="shared" si="367"/>
        <v>7.1892793466382925E-4</v>
      </c>
      <c r="AF801" s="371"/>
      <c r="AG801" s="371"/>
      <c r="AH801" s="228" t="s">
        <v>162</v>
      </c>
      <c r="AI801" s="46">
        <v>1909816</v>
      </c>
      <c r="AJ801" s="45">
        <f>IFERROR(AI801/AF787,"-")</f>
        <v>4.080890006918309E-3</v>
      </c>
      <c r="AK801" s="46">
        <v>43</v>
      </c>
      <c r="AL801" s="45">
        <f>IFERROR(AK801/AG787,"-")</f>
        <v>8.3820662768031184E-2</v>
      </c>
      <c r="AM801" s="187">
        <f t="shared" si="362"/>
        <v>44414.325581395351</v>
      </c>
      <c r="AN801" s="199">
        <f t="shared" si="368"/>
        <v>1.2365560476217865E-3</v>
      </c>
      <c r="AO801" s="371"/>
      <c r="AP801" s="401"/>
      <c r="AQ801" s="228" t="s">
        <v>162</v>
      </c>
      <c r="AR801" s="46">
        <f t="shared" si="364"/>
        <v>11524808</v>
      </c>
      <c r="AS801" s="45">
        <f>IFERROR(AR801/AO787,"-")</f>
        <v>3.6013177861599242E-3</v>
      </c>
      <c r="AT801" s="46">
        <f t="shared" si="358"/>
        <v>262</v>
      </c>
      <c r="AU801" s="45">
        <f>IFERROR(AT801/AP787,"-")</f>
        <v>5.3371358728865351E-2</v>
      </c>
      <c r="AV801" s="187">
        <f t="shared" si="363"/>
        <v>43987.816793893129</v>
      </c>
      <c r="AW801" s="199">
        <f t="shared" si="369"/>
        <v>7.5343647552769313E-3</v>
      </c>
      <c r="AX801" s="217"/>
      <c r="BE801" s="277"/>
      <c r="BG801" s="142"/>
      <c r="BH801" s="264"/>
    </row>
    <row r="802" spans="2:60" s="20" customFormat="1">
      <c r="B802" s="381"/>
      <c r="C802" s="383"/>
      <c r="D802" s="383"/>
      <c r="E802" s="371"/>
      <c r="F802" s="371"/>
      <c r="G802" s="229" t="s">
        <v>163</v>
      </c>
      <c r="H802" s="48">
        <v>3673361</v>
      </c>
      <c r="I802" s="47">
        <f>IFERROR(H802/E787,"-")</f>
        <v>1.7160950485876263E-3</v>
      </c>
      <c r="J802" s="48">
        <v>248</v>
      </c>
      <c r="K802" s="47">
        <f>IFERROR(J802/F787,"-")</f>
        <v>6.9370629370629378E-2</v>
      </c>
      <c r="L802" s="188">
        <f t="shared" si="359"/>
        <v>14811.939516129032</v>
      </c>
      <c r="M802" s="200">
        <f t="shared" si="365"/>
        <v>7.1317651118651864E-3</v>
      </c>
      <c r="N802" s="371"/>
      <c r="O802" s="371"/>
      <c r="P802" s="229" t="s">
        <v>163</v>
      </c>
      <c r="Q802" s="48">
        <v>390289</v>
      </c>
      <c r="R802" s="47">
        <f>IFERROR(Q802/N787,"-")</f>
        <v>1.0232285724510422E-3</v>
      </c>
      <c r="S802" s="48">
        <v>45</v>
      </c>
      <c r="T802" s="47">
        <f>IFERROR(S802/O787,"-")</f>
        <v>8.3643122676579931E-2</v>
      </c>
      <c r="U802" s="188">
        <f t="shared" si="360"/>
        <v>8673.0888888888894</v>
      </c>
      <c r="V802" s="200">
        <f t="shared" si="366"/>
        <v>1.2940702823948927E-3</v>
      </c>
      <c r="W802" s="371"/>
      <c r="X802" s="371"/>
      <c r="Y802" s="229" t="s">
        <v>163</v>
      </c>
      <c r="Z802" s="48">
        <v>319474</v>
      </c>
      <c r="AA802" s="47">
        <f>IFERROR(Z802/W787,"-")</f>
        <v>1.5197820126986099E-3</v>
      </c>
      <c r="AB802" s="48">
        <v>26</v>
      </c>
      <c r="AC802" s="47">
        <f>IFERROR(AB802/X787,"-")</f>
        <v>9.187279151943463E-2</v>
      </c>
      <c r="AD802" s="188">
        <f t="shared" si="361"/>
        <v>12287.461538461539</v>
      </c>
      <c r="AE802" s="200">
        <f t="shared" si="367"/>
        <v>7.4768505205038244E-4</v>
      </c>
      <c r="AF802" s="371"/>
      <c r="AG802" s="371"/>
      <c r="AH802" s="229" t="s">
        <v>163</v>
      </c>
      <c r="AI802" s="48">
        <v>1870359</v>
      </c>
      <c r="AJ802" s="47">
        <f>IFERROR(AI802/AF787,"-")</f>
        <v>3.9965783889388939E-3</v>
      </c>
      <c r="AK802" s="48">
        <v>68</v>
      </c>
      <c r="AL802" s="47">
        <f>IFERROR(AK802/AG787,"-")</f>
        <v>0.13255360623781676</v>
      </c>
      <c r="AM802" s="188">
        <f t="shared" si="362"/>
        <v>27505.279411764706</v>
      </c>
      <c r="AN802" s="200">
        <f t="shared" si="368"/>
        <v>1.9554839822856157E-3</v>
      </c>
      <c r="AO802" s="371"/>
      <c r="AP802" s="401"/>
      <c r="AQ802" s="229" t="s">
        <v>163</v>
      </c>
      <c r="AR802" s="48">
        <f t="shared" si="364"/>
        <v>6253483</v>
      </c>
      <c r="AS802" s="47">
        <f>IFERROR(AR802/AO787,"-")</f>
        <v>1.9541132098121481E-3</v>
      </c>
      <c r="AT802" s="48">
        <f t="shared" si="358"/>
        <v>387</v>
      </c>
      <c r="AU802" s="47">
        <f>IFERROR(AT802/AP787,"-")</f>
        <v>7.8834793236911796E-2</v>
      </c>
      <c r="AV802" s="188">
        <f t="shared" si="363"/>
        <v>16158.870801033592</v>
      </c>
      <c r="AW802" s="200">
        <f t="shared" si="369"/>
        <v>1.1129004428596077E-2</v>
      </c>
      <c r="AX802" s="217"/>
      <c r="BE802" s="277"/>
      <c r="BG802" s="142"/>
      <c r="BH802" s="264"/>
    </row>
    <row r="803" spans="2:60" s="20" customFormat="1">
      <c r="B803" s="381"/>
      <c r="C803" s="384"/>
      <c r="D803" s="384"/>
      <c r="E803" s="372"/>
      <c r="F803" s="372"/>
      <c r="G803" s="230" t="s">
        <v>86</v>
      </c>
      <c r="H803" s="49">
        <f>SUM(H787:H802)</f>
        <v>399256091</v>
      </c>
      <c r="I803" s="47">
        <f>IFERROR(H803/E787,"-")</f>
        <v>0.18652166255468786</v>
      </c>
      <c r="J803" s="48">
        <v>2709</v>
      </c>
      <c r="K803" s="47">
        <f>IFERROR(J803/F787,"-")</f>
        <v>0.75776223776223772</v>
      </c>
      <c r="L803" s="188">
        <f t="shared" si="359"/>
        <v>147381.35511258768</v>
      </c>
      <c r="M803" s="201">
        <f t="shared" si="365"/>
        <v>7.790303100017254E-2</v>
      </c>
      <c r="N803" s="372"/>
      <c r="O803" s="372"/>
      <c r="P803" s="230" t="s">
        <v>86</v>
      </c>
      <c r="Q803" s="49">
        <f>SUM(Q787:Q802)</f>
        <v>78046761</v>
      </c>
      <c r="R803" s="47">
        <f>IFERROR(Q803/N787,"-")</f>
        <v>0.20461677332043096</v>
      </c>
      <c r="S803" s="48">
        <v>434</v>
      </c>
      <c r="T803" s="47">
        <f>IFERROR(S803/O787,"-")</f>
        <v>0.80669144981412644</v>
      </c>
      <c r="U803" s="188">
        <f t="shared" si="360"/>
        <v>179831.24654377881</v>
      </c>
      <c r="V803" s="201">
        <f t="shared" si="366"/>
        <v>1.2480588945764077E-2</v>
      </c>
      <c r="W803" s="372"/>
      <c r="X803" s="372"/>
      <c r="Y803" s="230" t="s">
        <v>86</v>
      </c>
      <c r="Z803" s="49">
        <f>SUM(Z787:Z802)</f>
        <v>34249472</v>
      </c>
      <c r="AA803" s="47">
        <f>IFERROR(Z803/W787,"-")</f>
        <v>0.16292947623288495</v>
      </c>
      <c r="AB803" s="48">
        <v>239</v>
      </c>
      <c r="AC803" s="47">
        <f>IFERROR(AB803/X787,"-")</f>
        <v>0.84452296819787986</v>
      </c>
      <c r="AD803" s="188">
        <f t="shared" si="361"/>
        <v>143303.23012552303</v>
      </c>
      <c r="AE803" s="201">
        <f t="shared" si="367"/>
        <v>6.8729510553862082E-3</v>
      </c>
      <c r="AF803" s="372"/>
      <c r="AG803" s="372"/>
      <c r="AH803" s="230" t="s">
        <v>86</v>
      </c>
      <c r="AI803" s="49">
        <f>SUM(AI787:AI802)</f>
        <v>88163987</v>
      </c>
      <c r="AJ803" s="47">
        <f>IFERROR(AI803/AF787,"-")</f>
        <v>0.18838858482616949</v>
      </c>
      <c r="AK803" s="48">
        <v>438</v>
      </c>
      <c r="AL803" s="47">
        <f>IFERROR(AK803/AG787,"-")</f>
        <v>0.85380116959064323</v>
      </c>
      <c r="AM803" s="188">
        <f t="shared" si="362"/>
        <v>201287.64155251143</v>
      </c>
      <c r="AN803" s="201">
        <f t="shared" si="368"/>
        <v>1.259561741531029E-2</v>
      </c>
      <c r="AO803" s="372"/>
      <c r="AP803" s="402"/>
      <c r="AQ803" s="230" t="s">
        <v>86</v>
      </c>
      <c r="AR803" s="49">
        <f>SUM(AR787:AR802)</f>
        <v>599716311</v>
      </c>
      <c r="AS803" s="47">
        <f>IFERROR(AR803/AO787,"-")</f>
        <v>0.18740173523537371</v>
      </c>
      <c r="AT803" s="48">
        <f t="shared" si="358"/>
        <v>3820</v>
      </c>
      <c r="AU803" s="47">
        <f>IFERROR(AT803/AP787,"-")</f>
        <v>0.77816255856589933</v>
      </c>
      <c r="AV803" s="188">
        <f t="shared" si="363"/>
        <v>156993.79869109948</v>
      </c>
      <c r="AW803" s="201">
        <f t="shared" si="369"/>
        <v>0.10985218841663312</v>
      </c>
      <c r="AX803" s="217"/>
      <c r="BE803" s="277"/>
      <c r="BG803" s="142"/>
      <c r="BH803" s="264"/>
    </row>
    <row r="804" spans="2:60" s="20" customFormat="1">
      <c r="B804" s="381">
        <v>48</v>
      </c>
      <c r="C804" s="382" t="s">
        <v>26</v>
      </c>
      <c r="D804" s="385">
        <f>BA52</f>
        <v>18676</v>
      </c>
      <c r="E804" s="380">
        <v>1420634450</v>
      </c>
      <c r="F804" s="380">
        <v>2277</v>
      </c>
      <c r="G804" s="226" t="s">
        <v>149</v>
      </c>
      <c r="H804" s="44">
        <v>32195290</v>
      </c>
      <c r="I804" s="43">
        <f>IFERROR(H804/E804,"-")</f>
        <v>2.2662613876497224E-2</v>
      </c>
      <c r="J804" s="44">
        <v>400</v>
      </c>
      <c r="K804" s="43">
        <f>IFERROR(J804/F804,"-")</f>
        <v>0.17566974088713219</v>
      </c>
      <c r="L804" s="186">
        <f t="shared" si="359"/>
        <v>80488.225000000006</v>
      </c>
      <c r="M804" s="198">
        <f>IFERROR(J804/$BA$52,0)</f>
        <v>2.1417862497322766E-2</v>
      </c>
      <c r="N804" s="380">
        <v>189539880</v>
      </c>
      <c r="O804" s="380">
        <v>329</v>
      </c>
      <c r="P804" s="226" t="s">
        <v>149</v>
      </c>
      <c r="Q804" s="44">
        <v>6878905</v>
      </c>
      <c r="R804" s="43">
        <f>IFERROR(Q804/N804,"-")</f>
        <v>3.6292652501415536E-2</v>
      </c>
      <c r="S804" s="44">
        <v>66</v>
      </c>
      <c r="T804" s="43">
        <f>IFERROR(S804/O804,"-")</f>
        <v>0.20060790273556231</v>
      </c>
      <c r="U804" s="186">
        <f t="shared" si="360"/>
        <v>104225.83333333333</v>
      </c>
      <c r="V804" s="198">
        <f>IFERROR(S804/$BA$52,0)</f>
        <v>3.5339473120582568E-3</v>
      </c>
      <c r="W804" s="380">
        <v>128701560</v>
      </c>
      <c r="X804" s="380">
        <v>184</v>
      </c>
      <c r="Y804" s="226" t="s">
        <v>149</v>
      </c>
      <c r="Z804" s="44">
        <v>2808539</v>
      </c>
      <c r="AA804" s="43">
        <f>IFERROR(Z804/W804,"-")</f>
        <v>2.182210534200207E-2</v>
      </c>
      <c r="AB804" s="44">
        <v>47</v>
      </c>
      <c r="AC804" s="43">
        <f>IFERROR(AB804/X804,"-")</f>
        <v>0.25543478260869568</v>
      </c>
      <c r="AD804" s="186">
        <f t="shared" si="361"/>
        <v>59756.148936170212</v>
      </c>
      <c r="AE804" s="198">
        <f>IFERROR(AB804/$BA$52,0)</f>
        <v>2.5165988434354253E-3</v>
      </c>
      <c r="AF804" s="380">
        <v>226318820</v>
      </c>
      <c r="AG804" s="380">
        <v>267</v>
      </c>
      <c r="AH804" s="226" t="s">
        <v>149</v>
      </c>
      <c r="AI804" s="44">
        <v>7882083</v>
      </c>
      <c r="AJ804" s="43">
        <f>IFERROR(AI804/AF804,"-")</f>
        <v>3.4827342242240392E-2</v>
      </c>
      <c r="AK804" s="44">
        <v>65</v>
      </c>
      <c r="AL804" s="43">
        <f>IFERROR(AK804/AG804,"-")</f>
        <v>0.24344569288389514</v>
      </c>
      <c r="AM804" s="186">
        <f t="shared" si="362"/>
        <v>121262.81538461539</v>
      </c>
      <c r="AN804" s="198">
        <f>IFERROR(AK804/$BA$52,0)</f>
        <v>3.4804026558149497E-3</v>
      </c>
      <c r="AO804" s="380">
        <f>SUM(E804,N804,W804,AF804)</f>
        <v>1965194710</v>
      </c>
      <c r="AP804" s="400">
        <f>SUM(F804,O804,X804,AG804)</f>
        <v>3057</v>
      </c>
      <c r="AQ804" s="226" t="s">
        <v>149</v>
      </c>
      <c r="AR804" s="44">
        <f t="shared" ref="AR804:AR819" si="370">SUM(H804,Q804,Z804,AI804)</f>
        <v>49764817</v>
      </c>
      <c r="AS804" s="43">
        <f>IFERROR(AR804/AO804,"-")</f>
        <v>2.5323097373898387E-2</v>
      </c>
      <c r="AT804" s="44">
        <f t="shared" si="358"/>
        <v>578</v>
      </c>
      <c r="AU804" s="43">
        <f>IFERROR(AT804/AP804,"-")</f>
        <v>0.1890742558063461</v>
      </c>
      <c r="AV804" s="186">
        <f t="shared" si="363"/>
        <v>86098.29930795847</v>
      </c>
      <c r="AW804" s="198">
        <f>IFERROR(AT804/$BA$52,0)</f>
        <v>3.0948811308631398E-2</v>
      </c>
      <c r="AX804" s="217"/>
      <c r="BE804" s="277"/>
      <c r="BG804" s="142"/>
      <c r="BH804" s="264"/>
    </row>
    <row r="805" spans="2:60" s="20" customFormat="1">
      <c r="B805" s="381"/>
      <c r="C805" s="383"/>
      <c r="D805" s="383"/>
      <c r="E805" s="371"/>
      <c r="F805" s="371"/>
      <c r="G805" s="227" t="s">
        <v>150</v>
      </c>
      <c r="H805" s="46">
        <v>39247063</v>
      </c>
      <c r="I805" s="45">
        <f>IFERROR(H805/E804,"-")</f>
        <v>2.7626433386857541E-2</v>
      </c>
      <c r="J805" s="46">
        <v>501</v>
      </c>
      <c r="K805" s="45">
        <f>IFERROR(J805/F804,"-")</f>
        <v>0.22002635046113306</v>
      </c>
      <c r="L805" s="187">
        <f t="shared" si="359"/>
        <v>78337.451097804398</v>
      </c>
      <c r="M805" s="199">
        <f t="shared" ref="M805:M820" si="371">IFERROR(J805/$BA$52,0)</f>
        <v>2.6825872777896765E-2</v>
      </c>
      <c r="N805" s="371"/>
      <c r="O805" s="371"/>
      <c r="P805" s="227" t="s">
        <v>150</v>
      </c>
      <c r="Q805" s="46">
        <v>4253412</v>
      </c>
      <c r="R805" s="45">
        <f>IFERROR(Q805/N804,"-")</f>
        <v>2.2440723292638996E-2</v>
      </c>
      <c r="S805" s="46">
        <v>74</v>
      </c>
      <c r="T805" s="45">
        <f>IFERROR(S805/O804,"-")</f>
        <v>0.22492401215805471</v>
      </c>
      <c r="U805" s="187">
        <f t="shared" si="360"/>
        <v>57478.54054054054</v>
      </c>
      <c r="V805" s="199">
        <f t="shared" ref="V805:V820" si="372">IFERROR(S805/$BA$52,0)</f>
        <v>3.9623045620047117E-3</v>
      </c>
      <c r="W805" s="371"/>
      <c r="X805" s="371"/>
      <c r="Y805" s="227" t="s">
        <v>150</v>
      </c>
      <c r="Z805" s="46">
        <v>1565335</v>
      </c>
      <c r="AA805" s="45">
        <f>IFERROR(Z805/W804,"-")</f>
        <v>1.2162517688208287E-2</v>
      </c>
      <c r="AB805" s="46">
        <v>53</v>
      </c>
      <c r="AC805" s="45">
        <f>IFERROR(AB805/X804,"-")</f>
        <v>0.28804347826086957</v>
      </c>
      <c r="AD805" s="187">
        <f t="shared" si="361"/>
        <v>29534.622641509435</v>
      </c>
      <c r="AE805" s="199">
        <f t="shared" ref="AE805:AE820" si="373">IFERROR(AB805/$BA$52,0)</f>
        <v>2.8378667808952665E-3</v>
      </c>
      <c r="AF805" s="371"/>
      <c r="AG805" s="371"/>
      <c r="AH805" s="227" t="s">
        <v>150</v>
      </c>
      <c r="AI805" s="46">
        <v>2687236</v>
      </c>
      <c r="AJ805" s="45">
        <f>IFERROR(AI805/AF804,"-")</f>
        <v>1.1873674491586692E-2</v>
      </c>
      <c r="AK805" s="46">
        <v>74</v>
      </c>
      <c r="AL805" s="45">
        <f>IFERROR(AK805/AG804,"-")</f>
        <v>0.27715355805243447</v>
      </c>
      <c r="AM805" s="187">
        <f t="shared" si="362"/>
        <v>36314</v>
      </c>
      <c r="AN805" s="199">
        <f t="shared" ref="AN805:AN820" si="374">IFERROR(AK805/$BA$52,0)</f>
        <v>3.9623045620047117E-3</v>
      </c>
      <c r="AO805" s="371"/>
      <c r="AP805" s="401"/>
      <c r="AQ805" s="227" t="s">
        <v>150</v>
      </c>
      <c r="AR805" s="46">
        <f t="shared" si="370"/>
        <v>47753046</v>
      </c>
      <c r="AS805" s="45">
        <f>IFERROR(AR805/AO804,"-")</f>
        <v>2.4299396775803454E-2</v>
      </c>
      <c r="AT805" s="46">
        <f t="shared" si="358"/>
        <v>702</v>
      </c>
      <c r="AU805" s="45">
        <f>IFERROR(AT805/AP804,"-")</f>
        <v>0.22963689892051031</v>
      </c>
      <c r="AV805" s="187">
        <f t="shared" si="363"/>
        <v>68024.282051282047</v>
      </c>
      <c r="AW805" s="199">
        <f t="shared" ref="AW805:AW820" si="375">IFERROR(AT805/$BA$52,0)</f>
        <v>3.7588348682801455E-2</v>
      </c>
      <c r="AX805" s="217"/>
      <c r="BE805" s="277"/>
      <c r="BG805" s="142"/>
      <c r="BH805" s="264"/>
    </row>
    <row r="806" spans="2:60" s="20" customFormat="1">
      <c r="B806" s="381"/>
      <c r="C806" s="383"/>
      <c r="D806" s="383"/>
      <c r="E806" s="371"/>
      <c r="F806" s="371"/>
      <c r="G806" s="228" t="s">
        <v>151</v>
      </c>
      <c r="H806" s="46">
        <v>27467473</v>
      </c>
      <c r="I806" s="45">
        <f>IFERROR(H806/E804,"-")</f>
        <v>1.9334652204161317E-2</v>
      </c>
      <c r="J806" s="46">
        <v>591</v>
      </c>
      <c r="K806" s="45">
        <f>IFERROR(J806/F804,"-")</f>
        <v>0.25955204216073779</v>
      </c>
      <c r="L806" s="187">
        <f t="shared" si="359"/>
        <v>46476.26565143824</v>
      </c>
      <c r="M806" s="199">
        <f t="shared" si="371"/>
        <v>3.1644891839794388E-2</v>
      </c>
      <c r="N806" s="371"/>
      <c r="O806" s="371"/>
      <c r="P806" s="228" t="s">
        <v>151</v>
      </c>
      <c r="Q806" s="46">
        <v>3512019</v>
      </c>
      <c r="R806" s="45">
        <f>IFERROR(Q806/N804,"-")</f>
        <v>1.8529182354658027E-2</v>
      </c>
      <c r="S806" s="46">
        <v>102</v>
      </c>
      <c r="T806" s="45">
        <f>IFERROR(S806/O804,"-")</f>
        <v>0.3100303951367781</v>
      </c>
      <c r="U806" s="187">
        <f t="shared" si="360"/>
        <v>34431.558823529413</v>
      </c>
      <c r="V806" s="199">
        <f t="shared" si="372"/>
        <v>5.4615549368173056E-3</v>
      </c>
      <c r="W806" s="371"/>
      <c r="X806" s="371"/>
      <c r="Y806" s="228" t="s">
        <v>151</v>
      </c>
      <c r="Z806" s="46">
        <v>1189011</v>
      </c>
      <c r="AA806" s="45">
        <f>IFERROR(Z806/W804,"-")</f>
        <v>9.2385127266522652E-3</v>
      </c>
      <c r="AB806" s="46">
        <v>52</v>
      </c>
      <c r="AC806" s="45">
        <f>IFERROR(AB806/X804,"-")</f>
        <v>0.28260869565217389</v>
      </c>
      <c r="AD806" s="187">
        <f t="shared" si="361"/>
        <v>22865.596153846152</v>
      </c>
      <c r="AE806" s="199">
        <f t="shared" si="373"/>
        <v>2.7843221246519599E-3</v>
      </c>
      <c r="AF806" s="371"/>
      <c r="AG806" s="371"/>
      <c r="AH806" s="228" t="s">
        <v>151</v>
      </c>
      <c r="AI806" s="46">
        <v>2033878</v>
      </c>
      <c r="AJ806" s="45">
        <f>IFERROR(AI806/AF804,"-")</f>
        <v>8.9867824514108016E-3</v>
      </c>
      <c r="AK806" s="46">
        <v>88</v>
      </c>
      <c r="AL806" s="45">
        <f>IFERROR(AK806/AG804,"-")</f>
        <v>0.32958801498127338</v>
      </c>
      <c r="AM806" s="187">
        <f t="shared" si="362"/>
        <v>23112.25</v>
      </c>
      <c r="AN806" s="199">
        <f t="shared" si="374"/>
        <v>4.7119297494110091E-3</v>
      </c>
      <c r="AO806" s="371"/>
      <c r="AP806" s="401"/>
      <c r="AQ806" s="228" t="s">
        <v>151</v>
      </c>
      <c r="AR806" s="46">
        <f t="shared" si="370"/>
        <v>34202381</v>
      </c>
      <c r="AS806" s="45">
        <f>IFERROR(AR806/AO804,"-")</f>
        <v>1.740406730486263E-2</v>
      </c>
      <c r="AT806" s="46">
        <f t="shared" si="358"/>
        <v>833</v>
      </c>
      <c r="AU806" s="45">
        <f>IFERROR(AT806/AP804,"-")</f>
        <v>0.27248936866208701</v>
      </c>
      <c r="AV806" s="187">
        <f t="shared" si="363"/>
        <v>41059.280912364949</v>
      </c>
      <c r="AW806" s="199">
        <f t="shared" si="375"/>
        <v>4.4602698650674663E-2</v>
      </c>
      <c r="AX806" s="217"/>
      <c r="BE806" s="277"/>
      <c r="BG806" s="142"/>
      <c r="BH806" s="264"/>
    </row>
    <row r="807" spans="2:60" s="20" customFormat="1">
      <c r="B807" s="381"/>
      <c r="C807" s="383"/>
      <c r="D807" s="383"/>
      <c r="E807" s="371"/>
      <c r="F807" s="371"/>
      <c r="G807" s="228" t="s">
        <v>152</v>
      </c>
      <c r="H807" s="46">
        <v>785342</v>
      </c>
      <c r="I807" s="45">
        <f>IFERROR(H807/E804,"-")</f>
        <v>5.5281075297026626E-4</v>
      </c>
      <c r="J807" s="46">
        <v>79</v>
      </c>
      <c r="K807" s="45">
        <f>IFERROR(J807/F804,"-")</f>
        <v>3.4694773825208608E-2</v>
      </c>
      <c r="L807" s="187">
        <f t="shared" si="359"/>
        <v>9941.0379746835442</v>
      </c>
      <c r="M807" s="199">
        <f t="shared" si="371"/>
        <v>4.2300278432212462E-3</v>
      </c>
      <c r="N807" s="371"/>
      <c r="O807" s="371"/>
      <c r="P807" s="228" t="s">
        <v>152</v>
      </c>
      <c r="Q807" s="46">
        <v>70903</v>
      </c>
      <c r="R807" s="45">
        <f>IFERROR(Q807/N804,"-")</f>
        <v>3.7407958683945565E-4</v>
      </c>
      <c r="S807" s="46">
        <v>14</v>
      </c>
      <c r="T807" s="45">
        <f>IFERROR(S807/O804,"-")</f>
        <v>4.2553191489361701E-2</v>
      </c>
      <c r="U807" s="187">
        <f t="shared" si="360"/>
        <v>5064.5</v>
      </c>
      <c r="V807" s="199">
        <f t="shared" si="372"/>
        <v>7.4962518740629683E-4</v>
      </c>
      <c r="W807" s="371"/>
      <c r="X807" s="371"/>
      <c r="Y807" s="228" t="s">
        <v>152</v>
      </c>
      <c r="Z807" s="46">
        <v>81364</v>
      </c>
      <c r="AA807" s="45">
        <f>IFERROR(Z807/W804,"-")</f>
        <v>6.3219124927467853E-4</v>
      </c>
      <c r="AB807" s="46">
        <v>8</v>
      </c>
      <c r="AC807" s="45">
        <f>IFERROR(AB807/X804,"-")</f>
        <v>4.3478260869565216E-2</v>
      </c>
      <c r="AD807" s="187">
        <f t="shared" si="361"/>
        <v>10170.5</v>
      </c>
      <c r="AE807" s="199">
        <f t="shared" si="373"/>
        <v>4.2835724994645533E-4</v>
      </c>
      <c r="AF807" s="371"/>
      <c r="AG807" s="371"/>
      <c r="AH807" s="228" t="s">
        <v>152</v>
      </c>
      <c r="AI807" s="46">
        <v>95350</v>
      </c>
      <c r="AJ807" s="45">
        <f>IFERROR(AI807/AF804,"-")</f>
        <v>4.2130831187614005E-4</v>
      </c>
      <c r="AK807" s="46">
        <v>10</v>
      </c>
      <c r="AL807" s="45">
        <f>IFERROR(AK807/AG804,"-")</f>
        <v>3.7453183520599252E-2</v>
      </c>
      <c r="AM807" s="187">
        <f t="shared" si="362"/>
        <v>9535</v>
      </c>
      <c r="AN807" s="199">
        <f t="shared" si="374"/>
        <v>5.3544656243306916E-4</v>
      </c>
      <c r="AO807" s="371"/>
      <c r="AP807" s="401"/>
      <c r="AQ807" s="228" t="s">
        <v>152</v>
      </c>
      <c r="AR807" s="46">
        <f t="shared" si="370"/>
        <v>1032959</v>
      </c>
      <c r="AS807" s="45">
        <f>IFERROR(AR807/AO804,"-")</f>
        <v>5.256267965427202E-4</v>
      </c>
      <c r="AT807" s="46">
        <f t="shared" si="358"/>
        <v>111</v>
      </c>
      <c r="AU807" s="45">
        <f>IFERROR(AT807/AP804,"-")</f>
        <v>3.6310107948969578E-2</v>
      </c>
      <c r="AV807" s="187">
        <f t="shared" si="363"/>
        <v>9305.936936936936</v>
      </c>
      <c r="AW807" s="199">
        <f t="shared" si="375"/>
        <v>5.9434568430070675E-3</v>
      </c>
      <c r="AX807" s="217"/>
      <c r="BE807" s="277"/>
      <c r="BG807" s="142"/>
      <c r="BH807" s="264"/>
    </row>
    <row r="808" spans="2:60" s="20" customFormat="1">
      <c r="B808" s="381"/>
      <c r="C808" s="383"/>
      <c r="D808" s="383"/>
      <c r="E808" s="371"/>
      <c r="F808" s="371"/>
      <c r="G808" s="228" t="s">
        <v>153</v>
      </c>
      <c r="H808" s="46">
        <v>22045986</v>
      </c>
      <c r="I808" s="45">
        <f>IFERROR(H808/E804,"-")</f>
        <v>1.5518408694087349E-2</v>
      </c>
      <c r="J808" s="46">
        <v>691</v>
      </c>
      <c r="K808" s="45">
        <f>IFERROR(J808/F804,"-")</f>
        <v>0.30346947738252084</v>
      </c>
      <c r="L808" s="187">
        <f t="shared" si="359"/>
        <v>31904.465991316931</v>
      </c>
      <c r="M808" s="199">
        <f t="shared" si="371"/>
        <v>3.6999357464125082E-2</v>
      </c>
      <c r="N808" s="371"/>
      <c r="O808" s="371"/>
      <c r="P808" s="228" t="s">
        <v>153</v>
      </c>
      <c r="Q808" s="46">
        <v>8198074</v>
      </c>
      <c r="R808" s="45">
        <f>IFERROR(Q808/N804,"-")</f>
        <v>4.3252501795400522E-2</v>
      </c>
      <c r="S808" s="46">
        <v>114</v>
      </c>
      <c r="T808" s="45">
        <f>IFERROR(S808/O804,"-")</f>
        <v>0.34650455927051671</v>
      </c>
      <c r="U808" s="187">
        <f t="shared" si="360"/>
        <v>71912.929824561405</v>
      </c>
      <c r="V808" s="199">
        <f t="shared" si="372"/>
        <v>6.1040908117369888E-3</v>
      </c>
      <c r="W808" s="371"/>
      <c r="X808" s="371"/>
      <c r="Y808" s="228" t="s">
        <v>153</v>
      </c>
      <c r="Z808" s="46">
        <v>1515979</v>
      </c>
      <c r="AA808" s="45">
        <f>IFERROR(Z808/W804,"-")</f>
        <v>1.1779025833097905E-2</v>
      </c>
      <c r="AB808" s="46">
        <v>68</v>
      </c>
      <c r="AC808" s="45">
        <f>IFERROR(AB808/X804,"-")</f>
        <v>0.36956521739130432</v>
      </c>
      <c r="AD808" s="187">
        <f t="shared" si="361"/>
        <v>22293.808823529413</v>
      </c>
      <c r="AE808" s="199">
        <f t="shared" si="373"/>
        <v>3.6410366245448705E-3</v>
      </c>
      <c r="AF808" s="371"/>
      <c r="AG808" s="371"/>
      <c r="AH808" s="228" t="s">
        <v>153</v>
      </c>
      <c r="AI808" s="46">
        <v>8430360</v>
      </c>
      <c r="AJ808" s="45">
        <f>IFERROR(AI808/AF804,"-")</f>
        <v>3.7249929104437716E-2</v>
      </c>
      <c r="AK808" s="46">
        <v>113</v>
      </c>
      <c r="AL808" s="45">
        <f>IFERROR(AK808/AG804,"-")</f>
        <v>0.42322097378277151</v>
      </c>
      <c r="AM808" s="187">
        <f t="shared" si="362"/>
        <v>74604.955752212394</v>
      </c>
      <c r="AN808" s="199">
        <f t="shared" si="374"/>
        <v>6.0505461554936817E-3</v>
      </c>
      <c r="AO808" s="371"/>
      <c r="AP808" s="401"/>
      <c r="AQ808" s="228" t="s">
        <v>153</v>
      </c>
      <c r="AR808" s="46">
        <f t="shared" si="370"/>
        <v>40190399</v>
      </c>
      <c r="AS808" s="45">
        <f>IFERROR(AR808/AO804,"-")</f>
        <v>2.0451102781566109E-2</v>
      </c>
      <c r="AT808" s="46">
        <f t="shared" si="358"/>
        <v>986</v>
      </c>
      <c r="AU808" s="45">
        <f>IFERROR(AT808/AP804,"-")</f>
        <v>0.32253843637553159</v>
      </c>
      <c r="AV808" s="187">
        <f t="shared" si="363"/>
        <v>40761.053752535496</v>
      </c>
      <c r="AW808" s="199">
        <f t="shared" si="375"/>
        <v>5.2795031055900624E-2</v>
      </c>
      <c r="AX808" s="217"/>
      <c r="BE808" s="277"/>
      <c r="BG808" s="142"/>
      <c r="BH808" s="264"/>
    </row>
    <row r="809" spans="2:60" s="20" customFormat="1">
      <c r="B809" s="381"/>
      <c r="C809" s="383"/>
      <c r="D809" s="383"/>
      <c r="E809" s="371"/>
      <c r="F809" s="371"/>
      <c r="G809" s="228" t="s">
        <v>154</v>
      </c>
      <c r="H809" s="46">
        <v>38133990</v>
      </c>
      <c r="I809" s="45">
        <f>IFERROR(H809/E804,"-")</f>
        <v>2.6842929227853092E-2</v>
      </c>
      <c r="J809" s="46">
        <v>759</v>
      </c>
      <c r="K809" s="45">
        <f>IFERROR(J809/F804,"-")</f>
        <v>0.33333333333333331</v>
      </c>
      <c r="L809" s="187">
        <f t="shared" si="359"/>
        <v>50242.411067193672</v>
      </c>
      <c r="M809" s="199">
        <f t="shared" si="371"/>
        <v>4.064039408866995E-2</v>
      </c>
      <c r="N809" s="371"/>
      <c r="O809" s="371"/>
      <c r="P809" s="228" t="s">
        <v>154</v>
      </c>
      <c r="Q809" s="46">
        <v>6741936</v>
      </c>
      <c r="R809" s="45">
        <f>IFERROR(Q809/N804,"-")</f>
        <v>3.5570013023116825E-2</v>
      </c>
      <c r="S809" s="46">
        <v>124</v>
      </c>
      <c r="T809" s="45">
        <f>IFERROR(S809/O804,"-")</f>
        <v>0.37689969604863222</v>
      </c>
      <c r="U809" s="187">
        <f t="shared" si="360"/>
        <v>54370.451612903227</v>
      </c>
      <c r="V809" s="199">
        <f t="shared" si="372"/>
        <v>6.6395373741700578E-3</v>
      </c>
      <c r="W809" s="371"/>
      <c r="X809" s="371"/>
      <c r="Y809" s="228" t="s">
        <v>154</v>
      </c>
      <c r="Z809" s="46">
        <v>4173966</v>
      </c>
      <c r="AA809" s="45">
        <f>IFERROR(Z809/W804,"-")</f>
        <v>3.2431355144413171E-2</v>
      </c>
      <c r="AB809" s="46">
        <v>69</v>
      </c>
      <c r="AC809" s="45">
        <f>IFERROR(AB809/X804,"-")</f>
        <v>0.375</v>
      </c>
      <c r="AD809" s="187">
        <f t="shared" si="361"/>
        <v>60492.260869565216</v>
      </c>
      <c r="AE809" s="199">
        <f t="shared" si="373"/>
        <v>3.6945812807881772E-3</v>
      </c>
      <c r="AF809" s="371"/>
      <c r="AG809" s="371"/>
      <c r="AH809" s="228" t="s">
        <v>154</v>
      </c>
      <c r="AI809" s="46">
        <v>6980759</v>
      </c>
      <c r="AJ809" s="45">
        <f>IFERROR(AI809/AF804,"-")</f>
        <v>3.0844801152639448E-2</v>
      </c>
      <c r="AK809" s="46">
        <v>100</v>
      </c>
      <c r="AL809" s="45">
        <f>IFERROR(AK809/AG804,"-")</f>
        <v>0.37453183520599254</v>
      </c>
      <c r="AM809" s="187">
        <f t="shared" si="362"/>
        <v>69807.59</v>
      </c>
      <c r="AN809" s="199">
        <f t="shared" si="374"/>
        <v>5.3544656243306914E-3</v>
      </c>
      <c r="AO809" s="371"/>
      <c r="AP809" s="401"/>
      <c r="AQ809" s="228" t="s">
        <v>154</v>
      </c>
      <c r="AR809" s="46">
        <f t="shared" si="370"/>
        <v>56030651</v>
      </c>
      <c r="AS809" s="45">
        <f>IFERROR(AR809/AO804,"-")</f>
        <v>2.8511501030857141E-2</v>
      </c>
      <c r="AT809" s="46">
        <f t="shared" si="358"/>
        <v>1052</v>
      </c>
      <c r="AU809" s="45">
        <f>IFERROR(AT809/AP804,"-")</f>
        <v>0.3441282302911351</v>
      </c>
      <c r="AV809" s="187">
        <f t="shared" si="363"/>
        <v>53261.075095057036</v>
      </c>
      <c r="AW809" s="199">
        <f t="shared" si="375"/>
        <v>5.632897836795888E-2</v>
      </c>
      <c r="AX809" s="217"/>
      <c r="BE809" s="277"/>
      <c r="BG809" s="142"/>
      <c r="BH809" s="264"/>
    </row>
    <row r="810" spans="2:60" s="20" customFormat="1">
      <c r="B810" s="381"/>
      <c r="C810" s="383"/>
      <c r="D810" s="383"/>
      <c r="E810" s="371"/>
      <c r="F810" s="371"/>
      <c r="G810" s="228" t="s">
        <v>155</v>
      </c>
      <c r="H810" s="46">
        <v>15892080</v>
      </c>
      <c r="I810" s="45">
        <f>IFERROR(H810/E804,"-")</f>
        <v>1.1186607504837012E-2</v>
      </c>
      <c r="J810" s="46">
        <v>191</v>
      </c>
      <c r="K810" s="45">
        <f>IFERROR(J810/F804,"-")</f>
        <v>8.3882301273605617E-2</v>
      </c>
      <c r="L810" s="187">
        <f t="shared" si="359"/>
        <v>83204.607329842926</v>
      </c>
      <c r="M810" s="199">
        <f t="shared" si="371"/>
        <v>1.0227029342471621E-2</v>
      </c>
      <c r="N810" s="371"/>
      <c r="O810" s="371"/>
      <c r="P810" s="228" t="s">
        <v>155</v>
      </c>
      <c r="Q810" s="46">
        <v>2754912</v>
      </c>
      <c r="R810" s="45">
        <f>IFERROR(Q810/N804,"-")</f>
        <v>1.4534735381282292E-2</v>
      </c>
      <c r="S810" s="46">
        <v>22</v>
      </c>
      <c r="T810" s="45">
        <f>IFERROR(S810/O804,"-")</f>
        <v>6.6869300911854099E-2</v>
      </c>
      <c r="U810" s="187">
        <f t="shared" si="360"/>
        <v>125223.27272727272</v>
      </c>
      <c r="V810" s="199">
        <f t="shared" si="372"/>
        <v>1.1779824373527523E-3</v>
      </c>
      <c r="W810" s="371"/>
      <c r="X810" s="371"/>
      <c r="Y810" s="228" t="s">
        <v>155</v>
      </c>
      <c r="Z810" s="46">
        <v>2785957</v>
      </c>
      <c r="AA810" s="45">
        <f>IFERROR(Z810/W804,"-")</f>
        <v>2.1646645153329921E-2</v>
      </c>
      <c r="AB810" s="46">
        <v>14</v>
      </c>
      <c r="AC810" s="45">
        <f>IFERROR(AB810/X804,"-")</f>
        <v>7.6086956521739135E-2</v>
      </c>
      <c r="AD810" s="187">
        <f t="shared" si="361"/>
        <v>198996.92857142858</v>
      </c>
      <c r="AE810" s="199">
        <f t="shared" si="373"/>
        <v>7.4962518740629683E-4</v>
      </c>
      <c r="AF810" s="371"/>
      <c r="AG810" s="371"/>
      <c r="AH810" s="228" t="s">
        <v>155</v>
      </c>
      <c r="AI810" s="46">
        <v>4385224</v>
      </c>
      <c r="AJ810" s="45">
        <f>IFERROR(AI810/AF804,"-")</f>
        <v>1.937631170045867E-2</v>
      </c>
      <c r="AK810" s="46">
        <v>44</v>
      </c>
      <c r="AL810" s="45">
        <f>IFERROR(AK810/AG804,"-")</f>
        <v>0.16479400749063669</v>
      </c>
      <c r="AM810" s="187">
        <f t="shared" si="362"/>
        <v>99664.181818181823</v>
      </c>
      <c r="AN810" s="199">
        <f t="shared" si="374"/>
        <v>2.3559648747055045E-3</v>
      </c>
      <c r="AO810" s="371"/>
      <c r="AP810" s="401"/>
      <c r="AQ810" s="228" t="s">
        <v>155</v>
      </c>
      <c r="AR810" s="46">
        <f t="shared" si="370"/>
        <v>25818173</v>
      </c>
      <c r="AS810" s="45">
        <f>IFERROR(AR810/AO804,"-")</f>
        <v>1.3137717534360755E-2</v>
      </c>
      <c r="AT810" s="46">
        <f t="shared" si="358"/>
        <v>271</v>
      </c>
      <c r="AU810" s="45">
        <f>IFERROR(AT810/AP804,"-")</f>
        <v>8.8649002289826626E-2</v>
      </c>
      <c r="AV810" s="187">
        <f t="shared" si="363"/>
        <v>95270.011070110704</v>
      </c>
      <c r="AW810" s="199">
        <f t="shared" si="375"/>
        <v>1.4510601841936175E-2</v>
      </c>
      <c r="AX810" s="217"/>
      <c r="BE810" s="277"/>
      <c r="BG810" s="142"/>
      <c r="BH810" s="264"/>
    </row>
    <row r="811" spans="2:60" s="20" customFormat="1">
      <c r="B811" s="381"/>
      <c r="C811" s="383"/>
      <c r="D811" s="383"/>
      <c r="E811" s="371"/>
      <c r="F811" s="371"/>
      <c r="G811" s="228" t="s">
        <v>165</v>
      </c>
      <c r="H811" s="46">
        <v>0</v>
      </c>
      <c r="I811" s="45">
        <f>IFERROR(H811/E804,"-")</f>
        <v>0</v>
      </c>
      <c r="J811" s="46">
        <v>0</v>
      </c>
      <c r="K811" s="45">
        <f>IFERROR(J811/F804,"-")</f>
        <v>0</v>
      </c>
      <c r="L811" s="187" t="str">
        <f t="shared" si="359"/>
        <v>-</v>
      </c>
      <c r="M811" s="199">
        <f t="shared" si="371"/>
        <v>0</v>
      </c>
      <c r="N811" s="371"/>
      <c r="O811" s="371"/>
      <c r="P811" s="228" t="s">
        <v>165</v>
      </c>
      <c r="Q811" s="46">
        <v>0</v>
      </c>
      <c r="R811" s="45">
        <f>IFERROR(Q811/N804,"-")</f>
        <v>0</v>
      </c>
      <c r="S811" s="46">
        <v>0</v>
      </c>
      <c r="T811" s="45">
        <f>IFERROR(S811/O804,"-")</f>
        <v>0</v>
      </c>
      <c r="U811" s="187" t="str">
        <f t="shared" si="360"/>
        <v>-</v>
      </c>
      <c r="V811" s="199">
        <f t="shared" si="372"/>
        <v>0</v>
      </c>
      <c r="W811" s="371"/>
      <c r="X811" s="371"/>
      <c r="Y811" s="228" t="s">
        <v>165</v>
      </c>
      <c r="Z811" s="46">
        <v>0</v>
      </c>
      <c r="AA811" s="45">
        <f>IFERROR(Z811/W804,"-")</f>
        <v>0</v>
      </c>
      <c r="AB811" s="46">
        <v>0</v>
      </c>
      <c r="AC811" s="45">
        <f>IFERROR(AB811/X804,"-")</f>
        <v>0</v>
      </c>
      <c r="AD811" s="187" t="str">
        <f t="shared" si="361"/>
        <v>-</v>
      </c>
      <c r="AE811" s="199">
        <f t="shared" si="373"/>
        <v>0</v>
      </c>
      <c r="AF811" s="371"/>
      <c r="AG811" s="371"/>
      <c r="AH811" s="228" t="s">
        <v>165</v>
      </c>
      <c r="AI811" s="46">
        <v>0</v>
      </c>
      <c r="AJ811" s="45">
        <f>IFERROR(AI811/AF804,"-")</f>
        <v>0</v>
      </c>
      <c r="AK811" s="46">
        <v>0</v>
      </c>
      <c r="AL811" s="45">
        <f>IFERROR(AK811/AG804,"-")</f>
        <v>0</v>
      </c>
      <c r="AM811" s="187" t="str">
        <f t="shared" si="362"/>
        <v>-</v>
      </c>
      <c r="AN811" s="199">
        <f t="shared" si="374"/>
        <v>0</v>
      </c>
      <c r="AO811" s="371"/>
      <c r="AP811" s="401"/>
      <c r="AQ811" s="228" t="s">
        <v>165</v>
      </c>
      <c r="AR811" s="46">
        <f t="shared" si="370"/>
        <v>0</v>
      </c>
      <c r="AS811" s="45">
        <f>IFERROR(AR811/AO804,"-")</f>
        <v>0</v>
      </c>
      <c r="AT811" s="46">
        <f t="shared" si="358"/>
        <v>0</v>
      </c>
      <c r="AU811" s="45">
        <f>IFERROR(AT811/AP804,"-")</f>
        <v>0</v>
      </c>
      <c r="AV811" s="187" t="str">
        <f t="shared" si="363"/>
        <v>-</v>
      </c>
      <c r="AW811" s="199">
        <f t="shared" si="375"/>
        <v>0</v>
      </c>
      <c r="AX811" s="217"/>
      <c r="BE811" s="277"/>
      <c r="BG811" s="142"/>
      <c r="BH811" s="264"/>
    </row>
    <row r="812" spans="2:60" s="20" customFormat="1">
      <c r="B812" s="381"/>
      <c r="C812" s="383"/>
      <c r="D812" s="383"/>
      <c r="E812" s="371"/>
      <c r="F812" s="371"/>
      <c r="G812" s="228" t="s">
        <v>156</v>
      </c>
      <c r="H812" s="46">
        <v>110331</v>
      </c>
      <c r="I812" s="45">
        <f>IFERROR(H812/E804,"-")</f>
        <v>7.7663187739815832E-5</v>
      </c>
      <c r="J812" s="46">
        <v>12</v>
      </c>
      <c r="K812" s="45">
        <f>IFERROR(J812/F804,"-")</f>
        <v>5.270092226613966E-3</v>
      </c>
      <c r="L812" s="187">
        <f t="shared" si="359"/>
        <v>9194.25</v>
      </c>
      <c r="M812" s="199">
        <f t="shared" si="371"/>
        <v>6.4253587491968299E-4</v>
      </c>
      <c r="N812" s="371"/>
      <c r="O812" s="371"/>
      <c r="P812" s="228" t="s">
        <v>156</v>
      </c>
      <c r="Q812" s="46">
        <v>730</v>
      </c>
      <c r="R812" s="45">
        <f>IFERROR(Q812/N804,"-")</f>
        <v>3.8514322157426715E-6</v>
      </c>
      <c r="S812" s="46">
        <v>1</v>
      </c>
      <c r="T812" s="45">
        <f>IFERROR(S812/O804,"-")</f>
        <v>3.0395136778115501E-3</v>
      </c>
      <c r="U812" s="187">
        <f t="shared" si="360"/>
        <v>730</v>
      </c>
      <c r="V812" s="199">
        <f t="shared" si="372"/>
        <v>5.3544656243306916E-5</v>
      </c>
      <c r="W812" s="371"/>
      <c r="X812" s="371"/>
      <c r="Y812" s="228" t="s">
        <v>156</v>
      </c>
      <c r="Z812" s="46">
        <v>31680</v>
      </c>
      <c r="AA812" s="45">
        <f>IFERROR(Z812/W804,"-")</f>
        <v>2.4615086250702787E-4</v>
      </c>
      <c r="AB812" s="46">
        <v>2</v>
      </c>
      <c r="AC812" s="45">
        <f>IFERROR(AB812/X804,"-")</f>
        <v>1.0869565217391304E-2</v>
      </c>
      <c r="AD812" s="187">
        <f t="shared" si="361"/>
        <v>15840</v>
      </c>
      <c r="AE812" s="199">
        <f t="shared" si="373"/>
        <v>1.0708931248661383E-4</v>
      </c>
      <c r="AF812" s="371"/>
      <c r="AG812" s="371"/>
      <c r="AH812" s="228" t="s">
        <v>156</v>
      </c>
      <c r="AI812" s="46">
        <v>22425</v>
      </c>
      <c r="AJ812" s="45">
        <f>IFERROR(AI812/AF804,"-")</f>
        <v>9.9085882473229573E-5</v>
      </c>
      <c r="AK812" s="46">
        <v>4</v>
      </c>
      <c r="AL812" s="45">
        <f>IFERROR(AK812/AG804,"-")</f>
        <v>1.4981273408239701E-2</v>
      </c>
      <c r="AM812" s="187">
        <f t="shared" si="362"/>
        <v>5606.25</v>
      </c>
      <c r="AN812" s="199">
        <f t="shared" si="374"/>
        <v>2.1417862497322766E-4</v>
      </c>
      <c r="AO812" s="371"/>
      <c r="AP812" s="401"/>
      <c r="AQ812" s="228" t="s">
        <v>156</v>
      </c>
      <c r="AR812" s="46">
        <f t="shared" si="370"/>
        <v>165166</v>
      </c>
      <c r="AS812" s="45">
        <f>IFERROR(AR812/AO804,"-")</f>
        <v>8.4045616019391787E-5</v>
      </c>
      <c r="AT812" s="46">
        <f t="shared" si="358"/>
        <v>19</v>
      </c>
      <c r="AU812" s="45">
        <f>IFERROR(AT812/AP804,"-")</f>
        <v>6.2152437029767745E-3</v>
      </c>
      <c r="AV812" s="187">
        <f t="shared" si="363"/>
        <v>8692.9473684210534</v>
      </c>
      <c r="AW812" s="199">
        <f t="shared" si="375"/>
        <v>1.0173484686228315E-3</v>
      </c>
      <c r="AX812" s="217"/>
      <c r="BE812" s="277"/>
      <c r="BG812" s="142"/>
      <c r="BH812" s="264"/>
    </row>
    <row r="813" spans="2:60" s="20" customFormat="1">
      <c r="B813" s="381"/>
      <c r="C813" s="383"/>
      <c r="D813" s="383"/>
      <c r="E813" s="371"/>
      <c r="F813" s="371"/>
      <c r="G813" s="228" t="s">
        <v>157</v>
      </c>
      <c r="H813" s="46">
        <v>972420</v>
      </c>
      <c r="I813" s="45">
        <f>IFERROR(H813/E804,"-")</f>
        <v>6.8449698654006312E-4</v>
      </c>
      <c r="J813" s="46">
        <v>101</v>
      </c>
      <c r="K813" s="45">
        <f>IFERROR(J813/F804,"-")</f>
        <v>4.435660957400088E-2</v>
      </c>
      <c r="L813" s="187">
        <f t="shared" si="359"/>
        <v>9627.9207920792087</v>
      </c>
      <c r="M813" s="199">
        <f t="shared" si="371"/>
        <v>5.4080102805739985E-3</v>
      </c>
      <c r="N813" s="371"/>
      <c r="O813" s="371"/>
      <c r="P813" s="228" t="s">
        <v>157</v>
      </c>
      <c r="Q813" s="46">
        <v>106870</v>
      </c>
      <c r="R813" s="45">
        <f>IFERROR(Q813/N804,"-")</f>
        <v>5.6383912451564281E-4</v>
      </c>
      <c r="S813" s="46">
        <v>9</v>
      </c>
      <c r="T813" s="45">
        <f>IFERROR(S813/O804,"-")</f>
        <v>2.7355623100303952E-2</v>
      </c>
      <c r="U813" s="187">
        <f t="shared" si="360"/>
        <v>11874.444444444445</v>
      </c>
      <c r="V813" s="199">
        <f t="shared" si="372"/>
        <v>4.8190190618976225E-4</v>
      </c>
      <c r="W813" s="371"/>
      <c r="X813" s="371"/>
      <c r="Y813" s="228" t="s">
        <v>157</v>
      </c>
      <c r="Z813" s="46">
        <v>66554</v>
      </c>
      <c r="AA813" s="45">
        <f>IFERROR(Z813/W804,"-")</f>
        <v>5.1711882901807869E-4</v>
      </c>
      <c r="AB813" s="46">
        <v>5</v>
      </c>
      <c r="AC813" s="45">
        <f>IFERROR(AB813/X804,"-")</f>
        <v>2.717391304347826E-2</v>
      </c>
      <c r="AD813" s="187">
        <f t="shared" si="361"/>
        <v>13310.8</v>
      </c>
      <c r="AE813" s="199">
        <f t="shared" si="373"/>
        <v>2.6772328121653458E-4</v>
      </c>
      <c r="AF813" s="371"/>
      <c r="AG813" s="371"/>
      <c r="AH813" s="228" t="s">
        <v>157</v>
      </c>
      <c r="AI813" s="46">
        <v>140767</v>
      </c>
      <c r="AJ813" s="45">
        <f>IFERROR(AI813/AF804,"-")</f>
        <v>6.2198539211188889E-4</v>
      </c>
      <c r="AK813" s="46">
        <v>18</v>
      </c>
      <c r="AL813" s="45">
        <f>IFERROR(AK813/AG804,"-")</f>
        <v>6.741573033707865E-2</v>
      </c>
      <c r="AM813" s="187">
        <f t="shared" si="362"/>
        <v>7820.3888888888887</v>
      </c>
      <c r="AN813" s="199">
        <f t="shared" si="374"/>
        <v>9.6380381237952449E-4</v>
      </c>
      <c r="AO813" s="371"/>
      <c r="AP813" s="401"/>
      <c r="AQ813" s="228" t="s">
        <v>157</v>
      </c>
      <c r="AR813" s="46">
        <f t="shared" si="370"/>
        <v>1286611</v>
      </c>
      <c r="AS813" s="45">
        <f>IFERROR(AR813/AO804,"-")</f>
        <v>6.546989941775286E-4</v>
      </c>
      <c r="AT813" s="46">
        <f t="shared" si="358"/>
        <v>133</v>
      </c>
      <c r="AU813" s="45">
        <f>IFERROR(AT813/AP804,"-")</f>
        <v>4.350670592083742E-2</v>
      </c>
      <c r="AV813" s="187">
        <f t="shared" si="363"/>
        <v>9673.7669172932328</v>
      </c>
      <c r="AW813" s="199">
        <f t="shared" si="375"/>
        <v>7.1214392803598198E-3</v>
      </c>
      <c r="AX813" s="217"/>
      <c r="BE813" s="277"/>
      <c r="BG813" s="142"/>
      <c r="BH813" s="264"/>
    </row>
    <row r="814" spans="2:60" s="20" customFormat="1">
      <c r="B814" s="381"/>
      <c r="C814" s="383"/>
      <c r="D814" s="383"/>
      <c r="E814" s="371"/>
      <c r="F814" s="371"/>
      <c r="G814" s="228" t="s">
        <v>158</v>
      </c>
      <c r="H814" s="46">
        <v>72925</v>
      </c>
      <c r="I814" s="45">
        <f>IFERROR(H814/E804,"-")</f>
        <v>5.1332698569994557E-5</v>
      </c>
      <c r="J814" s="46">
        <v>6</v>
      </c>
      <c r="K814" s="45">
        <f>IFERROR(J814/F804,"-")</f>
        <v>2.635046113306983E-3</v>
      </c>
      <c r="L814" s="187">
        <f t="shared" si="359"/>
        <v>12154.166666666666</v>
      </c>
      <c r="M814" s="199">
        <f t="shared" si="371"/>
        <v>3.212679374598415E-4</v>
      </c>
      <c r="N814" s="371"/>
      <c r="O814" s="371"/>
      <c r="P814" s="228" t="s">
        <v>158</v>
      </c>
      <c r="Q814" s="46">
        <v>14973</v>
      </c>
      <c r="R814" s="45">
        <f>IFERROR(Q814/N804,"-")</f>
        <v>7.8996567899061666E-5</v>
      </c>
      <c r="S814" s="46">
        <v>1</v>
      </c>
      <c r="T814" s="45">
        <f>IFERROR(S814/O804,"-")</f>
        <v>3.0395136778115501E-3</v>
      </c>
      <c r="U814" s="187">
        <f t="shared" si="360"/>
        <v>14973</v>
      </c>
      <c r="V814" s="199">
        <f t="shared" si="372"/>
        <v>5.3544656243306916E-5</v>
      </c>
      <c r="W814" s="371"/>
      <c r="X814" s="371"/>
      <c r="Y814" s="228" t="s">
        <v>158</v>
      </c>
      <c r="Z814" s="46">
        <v>15364</v>
      </c>
      <c r="AA814" s="45">
        <f>IFERROR(Z814/W804,"-")</f>
        <v>1.1937695238503713E-4</v>
      </c>
      <c r="AB814" s="46">
        <v>2</v>
      </c>
      <c r="AC814" s="45">
        <f>IFERROR(AB814/X804,"-")</f>
        <v>1.0869565217391304E-2</v>
      </c>
      <c r="AD814" s="187">
        <f t="shared" si="361"/>
        <v>7682</v>
      </c>
      <c r="AE814" s="199">
        <f t="shared" si="373"/>
        <v>1.0708931248661383E-4</v>
      </c>
      <c r="AF814" s="371"/>
      <c r="AG814" s="371"/>
      <c r="AH814" s="228" t="s">
        <v>158</v>
      </c>
      <c r="AI814" s="46">
        <v>42558</v>
      </c>
      <c r="AJ814" s="45">
        <f>IFERROR(AI814/AF804,"-")</f>
        <v>1.8804445869769027E-4</v>
      </c>
      <c r="AK814" s="46">
        <v>5</v>
      </c>
      <c r="AL814" s="45">
        <f>IFERROR(AK814/AG804,"-")</f>
        <v>1.8726591760299626E-2</v>
      </c>
      <c r="AM814" s="187">
        <f t="shared" si="362"/>
        <v>8511.6</v>
      </c>
      <c r="AN814" s="199">
        <f t="shared" si="374"/>
        <v>2.6772328121653458E-4</v>
      </c>
      <c r="AO814" s="371"/>
      <c r="AP814" s="401"/>
      <c r="AQ814" s="228" t="s">
        <v>158</v>
      </c>
      <c r="AR814" s="46">
        <f t="shared" si="370"/>
        <v>145820</v>
      </c>
      <c r="AS814" s="45">
        <f>IFERROR(AR814/AO804,"-")</f>
        <v>7.4201298862645518E-5</v>
      </c>
      <c r="AT814" s="46">
        <f t="shared" si="358"/>
        <v>14</v>
      </c>
      <c r="AU814" s="45">
        <f>IFERROR(AT814/AP804,"-")</f>
        <v>4.5796532548249922E-3</v>
      </c>
      <c r="AV814" s="187">
        <f t="shared" si="363"/>
        <v>10415.714285714286</v>
      </c>
      <c r="AW814" s="199">
        <f t="shared" si="375"/>
        <v>7.4962518740629683E-4</v>
      </c>
      <c r="AX814" s="217"/>
      <c r="BE814" s="277"/>
      <c r="BG814" s="142"/>
      <c r="BH814" s="264"/>
    </row>
    <row r="815" spans="2:60" s="20" customFormat="1">
      <c r="B815" s="381"/>
      <c r="C815" s="383"/>
      <c r="D815" s="383"/>
      <c r="E815" s="371"/>
      <c r="F815" s="371"/>
      <c r="G815" s="228" t="s">
        <v>159</v>
      </c>
      <c r="H815" s="46">
        <v>1116635</v>
      </c>
      <c r="I815" s="45">
        <f>IFERROR(H815/E804,"-")</f>
        <v>7.8601148944402977E-4</v>
      </c>
      <c r="J815" s="46">
        <v>7</v>
      </c>
      <c r="K815" s="45">
        <f>IFERROR(J815/F804,"-")</f>
        <v>3.0742204655248135E-3</v>
      </c>
      <c r="L815" s="187">
        <f t="shared" si="359"/>
        <v>159519.28571428571</v>
      </c>
      <c r="M815" s="199">
        <f t="shared" si="371"/>
        <v>3.7481259370314841E-4</v>
      </c>
      <c r="N815" s="371"/>
      <c r="O815" s="371"/>
      <c r="P815" s="228" t="s">
        <v>159</v>
      </c>
      <c r="Q815" s="46">
        <v>484582</v>
      </c>
      <c r="R815" s="45">
        <f>IFERROR(Q815/N804,"-")</f>
        <v>2.5566229122863222E-3</v>
      </c>
      <c r="S815" s="46">
        <v>3</v>
      </c>
      <c r="T815" s="45">
        <f>IFERROR(S815/O804,"-")</f>
        <v>9.11854103343465E-3</v>
      </c>
      <c r="U815" s="187">
        <f t="shared" si="360"/>
        <v>161527.33333333334</v>
      </c>
      <c r="V815" s="199">
        <f t="shared" si="372"/>
        <v>1.6063396872992075E-4</v>
      </c>
      <c r="W815" s="371"/>
      <c r="X815" s="371"/>
      <c r="Y815" s="228" t="s">
        <v>159</v>
      </c>
      <c r="Z815" s="46">
        <v>0</v>
      </c>
      <c r="AA815" s="45">
        <f>IFERROR(Z815/W804,"-")</f>
        <v>0</v>
      </c>
      <c r="AB815" s="46">
        <v>0</v>
      </c>
      <c r="AC815" s="45">
        <f>IFERROR(AB815/X804,"-")</f>
        <v>0</v>
      </c>
      <c r="AD815" s="187" t="str">
        <f t="shared" si="361"/>
        <v>-</v>
      </c>
      <c r="AE815" s="199">
        <f t="shared" si="373"/>
        <v>0</v>
      </c>
      <c r="AF815" s="371"/>
      <c r="AG815" s="371"/>
      <c r="AH815" s="228" t="s">
        <v>159</v>
      </c>
      <c r="AI815" s="46">
        <v>840314</v>
      </c>
      <c r="AJ815" s="45">
        <f>IFERROR(AI815/AF804,"-")</f>
        <v>3.7129656296369874E-3</v>
      </c>
      <c r="AK815" s="46">
        <v>2</v>
      </c>
      <c r="AL815" s="45">
        <f>IFERROR(AK815/AG804,"-")</f>
        <v>7.4906367041198503E-3</v>
      </c>
      <c r="AM815" s="187">
        <f t="shared" si="362"/>
        <v>420157</v>
      </c>
      <c r="AN815" s="199">
        <f t="shared" si="374"/>
        <v>1.0708931248661383E-4</v>
      </c>
      <c r="AO815" s="371"/>
      <c r="AP815" s="401"/>
      <c r="AQ815" s="228" t="s">
        <v>159</v>
      </c>
      <c r="AR815" s="46">
        <f t="shared" si="370"/>
        <v>2441531</v>
      </c>
      <c r="AS815" s="45">
        <f>IFERROR(AR815/AO804,"-")</f>
        <v>1.2423863078686998E-3</v>
      </c>
      <c r="AT815" s="46">
        <f t="shared" si="358"/>
        <v>12</v>
      </c>
      <c r="AU815" s="45">
        <f>IFERROR(AT815/AP804,"-")</f>
        <v>3.9254170755642784E-3</v>
      </c>
      <c r="AV815" s="187">
        <f t="shared" si="363"/>
        <v>203460.91666666666</v>
      </c>
      <c r="AW815" s="199">
        <f t="shared" si="375"/>
        <v>6.4253587491968299E-4</v>
      </c>
      <c r="AX815" s="217"/>
      <c r="BE815" s="277"/>
      <c r="BG815" s="142"/>
      <c r="BH815" s="264"/>
    </row>
    <row r="816" spans="2:60" s="20" customFormat="1">
      <c r="B816" s="381"/>
      <c r="C816" s="383"/>
      <c r="D816" s="383"/>
      <c r="E816" s="371"/>
      <c r="F816" s="371"/>
      <c r="G816" s="228" t="s">
        <v>160</v>
      </c>
      <c r="H816" s="46">
        <v>7972186</v>
      </c>
      <c r="I816" s="45">
        <f>IFERROR(H816/E804,"-")</f>
        <v>5.6117082054429977E-3</v>
      </c>
      <c r="J816" s="46">
        <v>198</v>
      </c>
      <c r="K816" s="45">
        <f>IFERROR(J816/F804,"-")</f>
        <v>8.6956521739130432E-2</v>
      </c>
      <c r="L816" s="187">
        <f t="shared" si="359"/>
        <v>40263.565656565654</v>
      </c>
      <c r="M816" s="199">
        <f t="shared" si="371"/>
        <v>1.060184193617477E-2</v>
      </c>
      <c r="N816" s="371"/>
      <c r="O816" s="371"/>
      <c r="P816" s="228" t="s">
        <v>160</v>
      </c>
      <c r="Q816" s="46">
        <v>2590988</v>
      </c>
      <c r="R816" s="45">
        <f>IFERROR(Q816/N804,"-")</f>
        <v>1.3669883087400921E-2</v>
      </c>
      <c r="S816" s="46">
        <v>41</v>
      </c>
      <c r="T816" s="45">
        <f>IFERROR(S816/O804,"-")</f>
        <v>0.12462006079027356</v>
      </c>
      <c r="U816" s="187">
        <f t="shared" si="360"/>
        <v>63194.829268292684</v>
      </c>
      <c r="V816" s="199">
        <f t="shared" si="372"/>
        <v>2.1953309059755837E-3</v>
      </c>
      <c r="W816" s="371"/>
      <c r="X816" s="371"/>
      <c r="Y816" s="228" t="s">
        <v>160</v>
      </c>
      <c r="Z816" s="46">
        <v>699951</v>
      </c>
      <c r="AA816" s="45">
        <f>IFERROR(Z816/W804,"-")</f>
        <v>5.4385587867000216E-3</v>
      </c>
      <c r="AB816" s="46">
        <v>22</v>
      </c>
      <c r="AC816" s="45">
        <f>IFERROR(AB816/X804,"-")</f>
        <v>0.11956521739130435</v>
      </c>
      <c r="AD816" s="187">
        <f t="shared" si="361"/>
        <v>31815.954545454544</v>
      </c>
      <c r="AE816" s="199">
        <f t="shared" si="373"/>
        <v>1.1779824373527523E-3</v>
      </c>
      <c r="AF816" s="371"/>
      <c r="AG816" s="371"/>
      <c r="AH816" s="228" t="s">
        <v>160</v>
      </c>
      <c r="AI816" s="46">
        <v>3614583</v>
      </c>
      <c r="AJ816" s="45">
        <f>IFERROR(AI816/AF804,"-")</f>
        <v>1.597119939031142E-2</v>
      </c>
      <c r="AK816" s="46">
        <v>48</v>
      </c>
      <c r="AL816" s="45">
        <f>IFERROR(AK816/AG804,"-")</f>
        <v>0.1797752808988764</v>
      </c>
      <c r="AM816" s="187">
        <f t="shared" si="362"/>
        <v>75303.8125</v>
      </c>
      <c r="AN816" s="199">
        <f t="shared" si="374"/>
        <v>2.570143499678732E-3</v>
      </c>
      <c r="AO816" s="371"/>
      <c r="AP816" s="401"/>
      <c r="AQ816" s="228" t="s">
        <v>160</v>
      </c>
      <c r="AR816" s="46">
        <f t="shared" si="370"/>
        <v>14877708</v>
      </c>
      <c r="AS816" s="45">
        <f>IFERROR(AR816/AO804,"-")</f>
        <v>7.5706025078807583E-3</v>
      </c>
      <c r="AT816" s="46">
        <f t="shared" si="358"/>
        <v>309</v>
      </c>
      <c r="AU816" s="45">
        <f>IFERROR(AT816/AP804,"-")</f>
        <v>0.10107948969578018</v>
      </c>
      <c r="AV816" s="187">
        <f t="shared" si="363"/>
        <v>48147.922330097084</v>
      </c>
      <c r="AW816" s="199">
        <f t="shared" si="375"/>
        <v>1.6545298779181837E-2</v>
      </c>
      <c r="AX816" s="217"/>
      <c r="BE816" s="277"/>
      <c r="BG816" s="142"/>
      <c r="BH816" s="264"/>
    </row>
    <row r="817" spans="2:60" s="20" customFormat="1">
      <c r="B817" s="381"/>
      <c r="C817" s="383"/>
      <c r="D817" s="383"/>
      <c r="E817" s="371"/>
      <c r="F817" s="371"/>
      <c r="G817" s="228" t="s">
        <v>161</v>
      </c>
      <c r="H817" s="46">
        <v>8047332</v>
      </c>
      <c r="I817" s="45">
        <f>IFERROR(H817/E804,"-")</f>
        <v>5.6646042900057791E-3</v>
      </c>
      <c r="J817" s="46">
        <v>147</v>
      </c>
      <c r="K817" s="45">
        <f>IFERROR(J817/F804,"-")</f>
        <v>6.4558629776021087E-2</v>
      </c>
      <c r="L817" s="187">
        <f t="shared" si="359"/>
        <v>54743.755102040814</v>
      </c>
      <c r="M817" s="199">
        <f t="shared" si="371"/>
        <v>7.8710644677661163E-3</v>
      </c>
      <c r="N817" s="371"/>
      <c r="O817" s="371"/>
      <c r="P817" s="228" t="s">
        <v>161</v>
      </c>
      <c r="Q817" s="46">
        <v>713198</v>
      </c>
      <c r="R817" s="45">
        <f>IFERROR(Q817/N804,"-")</f>
        <v>3.7627859635660844E-3</v>
      </c>
      <c r="S817" s="46">
        <v>16</v>
      </c>
      <c r="T817" s="45">
        <f>IFERROR(S817/O804,"-")</f>
        <v>4.8632218844984802E-2</v>
      </c>
      <c r="U817" s="187">
        <f t="shared" si="360"/>
        <v>44574.875</v>
      </c>
      <c r="V817" s="199">
        <f t="shared" si="372"/>
        <v>8.5671449989291066E-4</v>
      </c>
      <c r="W817" s="371"/>
      <c r="X817" s="371"/>
      <c r="Y817" s="228" t="s">
        <v>161</v>
      </c>
      <c r="Z817" s="46">
        <v>1908418</v>
      </c>
      <c r="AA817" s="45">
        <f>IFERROR(Z817/W804,"-")</f>
        <v>1.4828242952144481E-2</v>
      </c>
      <c r="AB817" s="46">
        <v>13</v>
      </c>
      <c r="AC817" s="45">
        <f>IFERROR(AB817/X804,"-")</f>
        <v>7.0652173913043473E-2</v>
      </c>
      <c r="AD817" s="187">
        <f t="shared" si="361"/>
        <v>146801.38461538462</v>
      </c>
      <c r="AE817" s="199">
        <f t="shared" si="373"/>
        <v>6.9608053116298997E-4</v>
      </c>
      <c r="AF817" s="371"/>
      <c r="AG817" s="371"/>
      <c r="AH817" s="228" t="s">
        <v>161</v>
      </c>
      <c r="AI817" s="46">
        <v>3410234</v>
      </c>
      <c r="AJ817" s="45">
        <f>IFERROR(AI817/AF804,"-")</f>
        <v>1.5068274039251353E-2</v>
      </c>
      <c r="AK817" s="46">
        <v>25</v>
      </c>
      <c r="AL817" s="45">
        <f>IFERROR(AK817/AG804,"-")</f>
        <v>9.3632958801498134E-2</v>
      </c>
      <c r="AM817" s="187">
        <f t="shared" si="362"/>
        <v>136409.35999999999</v>
      </c>
      <c r="AN817" s="199">
        <f t="shared" si="374"/>
        <v>1.3386164060826729E-3</v>
      </c>
      <c r="AO817" s="371"/>
      <c r="AP817" s="401"/>
      <c r="AQ817" s="228" t="s">
        <v>161</v>
      </c>
      <c r="AR817" s="46">
        <f t="shared" si="370"/>
        <v>14079182</v>
      </c>
      <c r="AS817" s="45">
        <f>IFERROR(AR817/AO804,"-")</f>
        <v>7.1642682164557627E-3</v>
      </c>
      <c r="AT817" s="46">
        <f t="shared" si="358"/>
        <v>201</v>
      </c>
      <c r="AU817" s="45">
        <f>IFERROR(AT817/AP804,"-")</f>
        <v>6.5750736015701666E-2</v>
      </c>
      <c r="AV817" s="187">
        <f t="shared" si="363"/>
        <v>70045.681592039808</v>
      </c>
      <c r="AW817" s="199">
        <f t="shared" si="375"/>
        <v>1.076247590490469E-2</v>
      </c>
      <c r="AX817" s="217"/>
      <c r="BE817" s="277"/>
      <c r="BG817" s="142"/>
      <c r="BH817" s="264"/>
    </row>
    <row r="818" spans="2:60" s="20" customFormat="1">
      <c r="B818" s="381"/>
      <c r="C818" s="383"/>
      <c r="D818" s="383"/>
      <c r="E818" s="371"/>
      <c r="F818" s="371"/>
      <c r="G818" s="228" t="s">
        <v>162</v>
      </c>
      <c r="H818" s="46">
        <v>4134403</v>
      </c>
      <c r="I818" s="45">
        <f>IFERROR(H818/E804,"-")</f>
        <v>2.9102511205468798E-3</v>
      </c>
      <c r="J818" s="46">
        <v>114</v>
      </c>
      <c r="K818" s="45">
        <f>IFERROR(J818/F804,"-")</f>
        <v>5.0065876152832672E-2</v>
      </c>
      <c r="L818" s="187">
        <f t="shared" si="359"/>
        <v>36266.692982456138</v>
      </c>
      <c r="M818" s="199">
        <f t="shared" si="371"/>
        <v>6.1040908117369888E-3</v>
      </c>
      <c r="N818" s="371"/>
      <c r="O818" s="371"/>
      <c r="P818" s="228" t="s">
        <v>162</v>
      </c>
      <c r="Q818" s="46">
        <v>1688408</v>
      </c>
      <c r="R818" s="45">
        <f>IFERROR(Q818/N804,"-")</f>
        <v>8.9079300883803444E-3</v>
      </c>
      <c r="S818" s="46">
        <v>26</v>
      </c>
      <c r="T818" s="45">
        <f>IFERROR(S818/O804,"-")</f>
        <v>7.9027355623100301E-2</v>
      </c>
      <c r="U818" s="187">
        <f t="shared" si="360"/>
        <v>64938.769230769234</v>
      </c>
      <c r="V818" s="199">
        <f t="shared" si="372"/>
        <v>1.3921610623259799E-3</v>
      </c>
      <c r="W818" s="371"/>
      <c r="X818" s="371"/>
      <c r="Y818" s="228" t="s">
        <v>162</v>
      </c>
      <c r="Z818" s="46">
        <v>1074444</v>
      </c>
      <c r="AA818" s="45">
        <f>IFERROR(Z818/W804,"-")</f>
        <v>8.3483370364741492E-3</v>
      </c>
      <c r="AB818" s="46">
        <v>21</v>
      </c>
      <c r="AC818" s="45">
        <f>IFERROR(AB818/X804,"-")</f>
        <v>0.11413043478260869</v>
      </c>
      <c r="AD818" s="187">
        <f t="shared" si="361"/>
        <v>51164</v>
      </c>
      <c r="AE818" s="199">
        <f t="shared" si="373"/>
        <v>1.1244377811094452E-3</v>
      </c>
      <c r="AF818" s="371"/>
      <c r="AG818" s="371"/>
      <c r="AH818" s="228" t="s">
        <v>162</v>
      </c>
      <c r="AI818" s="46">
        <v>2506890</v>
      </c>
      <c r="AJ818" s="45">
        <f>IFERROR(AI818/AF804,"-")</f>
        <v>1.1076807487773222E-2</v>
      </c>
      <c r="AK818" s="46">
        <v>27</v>
      </c>
      <c r="AL818" s="45">
        <f>IFERROR(AK818/AG804,"-")</f>
        <v>0.10112359550561797</v>
      </c>
      <c r="AM818" s="187">
        <f t="shared" si="362"/>
        <v>92847.777777777781</v>
      </c>
      <c r="AN818" s="199">
        <f t="shared" si="374"/>
        <v>1.4457057185692868E-3</v>
      </c>
      <c r="AO818" s="371"/>
      <c r="AP818" s="401"/>
      <c r="AQ818" s="228" t="s">
        <v>162</v>
      </c>
      <c r="AR818" s="46">
        <f t="shared" si="370"/>
        <v>9404145</v>
      </c>
      <c r="AS818" s="45">
        <f>IFERROR(AR818/AO804,"-")</f>
        <v>4.7853502516297733E-3</v>
      </c>
      <c r="AT818" s="46">
        <f t="shared" si="358"/>
        <v>188</v>
      </c>
      <c r="AU818" s="45">
        <f>IFERROR(AT818/AP804,"-")</f>
        <v>6.1498200850507036E-2</v>
      </c>
      <c r="AV818" s="187">
        <f t="shared" si="363"/>
        <v>50022.047872340423</v>
      </c>
      <c r="AW818" s="199">
        <f t="shared" si="375"/>
        <v>1.0066395373741701E-2</v>
      </c>
      <c r="AX818" s="217"/>
      <c r="BE818" s="277"/>
      <c r="BG818" s="142"/>
      <c r="BH818" s="264"/>
    </row>
    <row r="819" spans="2:60" s="20" customFormat="1">
      <c r="B819" s="381"/>
      <c r="C819" s="383"/>
      <c r="D819" s="383"/>
      <c r="E819" s="371"/>
      <c r="F819" s="371"/>
      <c r="G819" s="229" t="s">
        <v>163</v>
      </c>
      <c r="H819" s="48">
        <v>3027743</v>
      </c>
      <c r="I819" s="47">
        <f>IFERROR(H819/E804,"-")</f>
        <v>2.1312611418088587E-3</v>
      </c>
      <c r="J819" s="48">
        <v>174</v>
      </c>
      <c r="K819" s="47">
        <f>IFERROR(J819/F804,"-")</f>
        <v>7.6416337285902497E-2</v>
      </c>
      <c r="L819" s="188">
        <f t="shared" si="359"/>
        <v>17400.821839080461</v>
      </c>
      <c r="M819" s="200">
        <f t="shared" si="371"/>
        <v>9.316770186335404E-3</v>
      </c>
      <c r="N819" s="371"/>
      <c r="O819" s="371"/>
      <c r="P819" s="229" t="s">
        <v>163</v>
      </c>
      <c r="Q819" s="48">
        <v>130941</v>
      </c>
      <c r="R819" s="47">
        <f>IFERROR(Q819/N804,"-")</f>
        <v>6.9083614487885079E-4</v>
      </c>
      <c r="S819" s="48">
        <v>21</v>
      </c>
      <c r="T819" s="47">
        <f>IFERROR(S819/O804,"-")</f>
        <v>6.3829787234042548E-2</v>
      </c>
      <c r="U819" s="188">
        <f t="shared" si="360"/>
        <v>6235.2857142857147</v>
      </c>
      <c r="V819" s="200">
        <f t="shared" si="372"/>
        <v>1.1244377811094452E-3</v>
      </c>
      <c r="W819" s="371"/>
      <c r="X819" s="371"/>
      <c r="Y819" s="229" t="s">
        <v>163</v>
      </c>
      <c r="Z819" s="48">
        <v>406051</v>
      </c>
      <c r="AA819" s="47">
        <f>IFERROR(Z819/W804,"-")</f>
        <v>3.1549811828232694E-3</v>
      </c>
      <c r="AB819" s="48">
        <v>21</v>
      </c>
      <c r="AC819" s="47">
        <f>IFERROR(AB819/X804,"-")</f>
        <v>0.11413043478260869</v>
      </c>
      <c r="AD819" s="188">
        <f t="shared" si="361"/>
        <v>19335.761904761905</v>
      </c>
      <c r="AE819" s="200">
        <f t="shared" si="373"/>
        <v>1.1244377811094452E-3</v>
      </c>
      <c r="AF819" s="371"/>
      <c r="AG819" s="371"/>
      <c r="AH819" s="229" t="s">
        <v>163</v>
      </c>
      <c r="AI819" s="48">
        <v>519769</v>
      </c>
      <c r="AJ819" s="47">
        <f>IFERROR(AI819/AF804,"-")</f>
        <v>2.2966229675464018E-3</v>
      </c>
      <c r="AK819" s="48">
        <v>40</v>
      </c>
      <c r="AL819" s="47">
        <f>IFERROR(AK819/AG804,"-")</f>
        <v>0.14981273408239701</v>
      </c>
      <c r="AM819" s="188">
        <f t="shared" si="362"/>
        <v>12994.225</v>
      </c>
      <c r="AN819" s="200">
        <f t="shared" si="374"/>
        <v>2.1417862497322766E-3</v>
      </c>
      <c r="AO819" s="371"/>
      <c r="AP819" s="401"/>
      <c r="AQ819" s="229" t="s">
        <v>163</v>
      </c>
      <c r="AR819" s="48">
        <f t="shared" si="370"/>
        <v>4084504</v>
      </c>
      <c r="AS819" s="47">
        <f>IFERROR(AR819/AO804,"-")</f>
        <v>2.0784220409386304E-3</v>
      </c>
      <c r="AT819" s="48">
        <f t="shared" si="358"/>
        <v>256</v>
      </c>
      <c r="AU819" s="47">
        <f>IFERROR(AT819/AP804,"-")</f>
        <v>8.3742230945371282E-2</v>
      </c>
      <c r="AV819" s="188">
        <f t="shared" si="363"/>
        <v>15955.09375</v>
      </c>
      <c r="AW819" s="200">
        <f t="shared" si="375"/>
        <v>1.3707431998286571E-2</v>
      </c>
      <c r="AX819" s="217"/>
      <c r="BE819" s="277"/>
      <c r="BG819" s="142"/>
      <c r="BH819" s="264"/>
    </row>
    <row r="820" spans="2:60" s="20" customFormat="1">
      <c r="B820" s="381"/>
      <c r="C820" s="384"/>
      <c r="D820" s="384"/>
      <c r="E820" s="372"/>
      <c r="F820" s="372"/>
      <c r="G820" s="230" t="s">
        <v>86</v>
      </c>
      <c r="H820" s="49">
        <f>SUM(H804:H819)</f>
        <v>201221199</v>
      </c>
      <c r="I820" s="47">
        <f>IFERROR(H820/E804,"-")</f>
        <v>0.14164178476736222</v>
      </c>
      <c r="J820" s="48">
        <v>1703</v>
      </c>
      <c r="K820" s="47">
        <f>IFERROR(J820/F804,"-")</f>
        <v>0.74791392182696526</v>
      </c>
      <c r="L820" s="188">
        <f t="shared" si="359"/>
        <v>118156.8990017616</v>
      </c>
      <c r="M820" s="201">
        <f t="shared" si="371"/>
        <v>9.1186549582351686E-2</v>
      </c>
      <c r="N820" s="372"/>
      <c r="O820" s="372"/>
      <c r="P820" s="230" t="s">
        <v>86</v>
      </c>
      <c r="Q820" s="49">
        <f>SUM(Q804:Q819)</f>
        <v>38140851</v>
      </c>
      <c r="R820" s="47">
        <f>IFERROR(Q820/N804,"-")</f>
        <v>0.20122863325649462</v>
      </c>
      <c r="S820" s="48">
        <v>261</v>
      </c>
      <c r="T820" s="47">
        <f>IFERROR(S820/O804,"-")</f>
        <v>0.79331306990881456</v>
      </c>
      <c r="U820" s="188">
        <f t="shared" si="360"/>
        <v>146133.52873563219</v>
      </c>
      <c r="V820" s="201">
        <f t="shared" si="372"/>
        <v>1.3975155279503106E-2</v>
      </c>
      <c r="W820" s="372"/>
      <c r="X820" s="372"/>
      <c r="Y820" s="230" t="s">
        <v>86</v>
      </c>
      <c r="Z820" s="49">
        <f>SUM(Z804:Z819)</f>
        <v>18322613</v>
      </c>
      <c r="AA820" s="47">
        <f>IFERROR(Z820/W804,"-")</f>
        <v>0.14236511973903035</v>
      </c>
      <c r="AB820" s="48">
        <v>153</v>
      </c>
      <c r="AC820" s="47">
        <f>IFERROR(AB820/X804,"-")</f>
        <v>0.83152173913043481</v>
      </c>
      <c r="AD820" s="188">
        <f t="shared" si="361"/>
        <v>119755.64052287582</v>
      </c>
      <c r="AE820" s="201">
        <f t="shared" si="373"/>
        <v>8.1923324052259588E-3</v>
      </c>
      <c r="AF820" s="372"/>
      <c r="AG820" s="372"/>
      <c r="AH820" s="230" t="s">
        <v>86</v>
      </c>
      <c r="AI820" s="49">
        <f>SUM(AI804:AI819)</f>
        <v>43592430</v>
      </c>
      <c r="AJ820" s="47">
        <f>IFERROR(AI820/AF804,"-")</f>
        <v>0.19261513470245206</v>
      </c>
      <c r="AK820" s="48">
        <v>225</v>
      </c>
      <c r="AL820" s="47">
        <f>IFERROR(AK820/AG804,"-")</f>
        <v>0.84269662921348309</v>
      </c>
      <c r="AM820" s="188">
        <f t="shared" si="362"/>
        <v>193744.13333333333</v>
      </c>
      <c r="AN820" s="201">
        <f t="shared" si="374"/>
        <v>1.2047547654744056E-2</v>
      </c>
      <c r="AO820" s="372"/>
      <c r="AP820" s="402"/>
      <c r="AQ820" s="230" t="s">
        <v>86</v>
      </c>
      <c r="AR820" s="49">
        <f>SUM(AR804:AR819)</f>
        <v>301277093</v>
      </c>
      <c r="AS820" s="47">
        <f>IFERROR(AR820/AO804,"-")</f>
        <v>0.15330648483172438</v>
      </c>
      <c r="AT820" s="48">
        <f t="shared" si="358"/>
        <v>2342</v>
      </c>
      <c r="AU820" s="47">
        <f>IFERROR(AT820/AP804,"-")</f>
        <v>0.76611056591429505</v>
      </c>
      <c r="AV820" s="188">
        <f t="shared" si="363"/>
        <v>128640.94491887276</v>
      </c>
      <c r="AW820" s="201">
        <f t="shared" si="375"/>
        <v>0.12540158492182479</v>
      </c>
      <c r="AX820" s="217"/>
      <c r="BE820" s="277"/>
      <c r="BG820" s="142"/>
      <c r="BH820" s="264"/>
    </row>
    <row r="821" spans="2:60" s="20" customFormat="1">
      <c r="B821" s="381">
        <v>49</v>
      </c>
      <c r="C821" s="382" t="s">
        <v>27</v>
      </c>
      <c r="D821" s="385">
        <f>BA53</f>
        <v>19014</v>
      </c>
      <c r="E821" s="380">
        <v>871884000</v>
      </c>
      <c r="F821" s="380">
        <v>1465</v>
      </c>
      <c r="G821" s="226" t="s">
        <v>149</v>
      </c>
      <c r="H821" s="44">
        <v>17507655</v>
      </c>
      <c r="I821" s="43">
        <f>IFERROR(H821/E821,"-")</f>
        <v>2.0080257236054336E-2</v>
      </c>
      <c r="J821" s="44">
        <v>301</v>
      </c>
      <c r="K821" s="43">
        <f>IFERROR(J821/F821,"-")</f>
        <v>0.20546075085324231</v>
      </c>
      <c r="L821" s="186">
        <f t="shared" si="359"/>
        <v>58164.966777408641</v>
      </c>
      <c r="M821" s="198">
        <f>IFERROR(J821/$BA$53,0)</f>
        <v>1.5830440727884715E-2</v>
      </c>
      <c r="N821" s="380">
        <v>115963250</v>
      </c>
      <c r="O821" s="380">
        <v>213</v>
      </c>
      <c r="P821" s="226" t="s">
        <v>149</v>
      </c>
      <c r="Q821" s="44">
        <v>1272939</v>
      </c>
      <c r="R821" s="43">
        <f>IFERROR(Q821/N821,"-")</f>
        <v>1.0977089724546354E-2</v>
      </c>
      <c r="S821" s="44">
        <v>62</v>
      </c>
      <c r="T821" s="43">
        <f>IFERROR(S821/O821,"-")</f>
        <v>0.29107981220657275</v>
      </c>
      <c r="U821" s="186">
        <f t="shared" si="360"/>
        <v>20531.274193548386</v>
      </c>
      <c r="V821" s="198">
        <f>IFERROR(S821/$BA$53,0)</f>
        <v>3.2607552329862208E-3</v>
      </c>
      <c r="W821" s="380">
        <v>93502990</v>
      </c>
      <c r="X821" s="380">
        <v>105</v>
      </c>
      <c r="Y821" s="226" t="s">
        <v>149</v>
      </c>
      <c r="Z821" s="44">
        <v>608054</v>
      </c>
      <c r="AA821" s="43">
        <f>IFERROR(Z821/W821,"-")</f>
        <v>6.5030433786128121E-3</v>
      </c>
      <c r="AB821" s="44">
        <v>24</v>
      </c>
      <c r="AC821" s="43">
        <f>IFERROR(AB821/X821,"-")</f>
        <v>0.22857142857142856</v>
      </c>
      <c r="AD821" s="186">
        <f t="shared" si="361"/>
        <v>25335.583333333332</v>
      </c>
      <c r="AE821" s="198">
        <f>IFERROR(AB821/$BA$53,0)</f>
        <v>1.2622278321236984E-3</v>
      </c>
      <c r="AF821" s="380">
        <v>201161630</v>
      </c>
      <c r="AG821" s="380">
        <v>209</v>
      </c>
      <c r="AH821" s="226" t="s">
        <v>149</v>
      </c>
      <c r="AI821" s="44">
        <v>1845299</v>
      </c>
      <c r="AJ821" s="43">
        <f>IFERROR(AI821/AF821,"-")</f>
        <v>9.1732155878832353E-3</v>
      </c>
      <c r="AK821" s="44">
        <v>62</v>
      </c>
      <c r="AL821" s="43">
        <f>IFERROR(AK821/AG821,"-")</f>
        <v>0.29665071770334928</v>
      </c>
      <c r="AM821" s="186">
        <f t="shared" si="362"/>
        <v>29762.887096774193</v>
      </c>
      <c r="AN821" s="198">
        <f>IFERROR(AK821/$BA$53,0)</f>
        <v>3.2607552329862208E-3</v>
      </c>
      <c r="AO821" s="380">
        <f>SUM(E821,N821,W821,AF821)</f>
        <v>1282511870</v>
      </c>
      <c r="AP821" s="400">
        <f>SUM(F821,O821,X821,AG821)</f>
        <v>1992</v>
      </c>
      <c r="AQ821" s="226" t="s">
        <v>149</v>
      </c>
      <c r="AR821" s="44">
        <f t="shared" ref="AR821:AR836" si="376">SUM(H821,Q821,Z821,AI821)</f>
        <v>21233947</v>
      </c>
      <c r="AS821" s="43">
        <f>IFERROR(AR821/AO821,"-")</f>
        <v>1.6556530584001534E-2</v>
      </c>
      <c r="AT821" s="44">
        <f t="shared" si="358"/>
        <v>449</v>
      </c>
      <c r="AU821" s="43">
        <f>IFERROR(AT821/AP821,"-")</f>
        <v>0.22540160642570281</v>
      </c>
      <c r="AV821" s="186">
        <f t="shared" si="363"/>
        <v>47291.641425389753</v>
      </c>
      <c r="AW821" s="198">
        <f>IFERROR(AT821/$BA$53,0)</f>
        <v>2.3614179025980855E-2</v>
      </c>
      <c r="AX821" s="217"/>
      <c r="BE821" s="277"/>
      <c r="BG821" s="142"/>
      <c r="BH821" s="264"/>
    </row>
    <row r="822" spans="2:60" s="20" customFormat="1">
      <c r="B822" s="381"/>
      <c r="C822" s="383"/>
      <c r="D822" s="383"/>
      <c r="E822" s="371"/>
      <c r="F822" s="371"/>
      <c r="G822" s="227" t="s">
        <v>150</v>
      </c>
      <c r="H822" s="46">
        <v>15154421</v>
      </c>
      <c r="I822" s="45">
        <f>IFERROR(H822/E821,"-")</f>
        <v>1.7381235347821499E-2</v>
      </c>
      <c r="J822" s="46">
        <v>343</v>
      </c>
      <c r="K822" s="45">
        <f>IFERROR(J822/F821,"-")</f>
        <v>0.2341296928327645</v>
      </c>
      <c r="L822" s="187">
        <f t="shared" si="359"/>
        <v>44181.985422740523</v>
      </c>
      <c r="M822" s="199">
        <f t="shared" ref="M822:M837" si="377">IFERROR(J822/$BA$53,0)</f>
        <v>1.8039339434101187E-2</v>
      </c>
      <c r="N822" s="371"/>
      <c r="O822" s="371"/>
      <c r="P822" s="227" t="s">
        <v>150</v>
      </c>
      <c r="Q822" s="46">
        <v>1246589</v>
      </c>
      <c r="R822" s="45">
        <f>IFERROR(Q822/N821,"-")</f>
        <v>1.0749862564217543E-2</v>
      </c>
      <c r="S822" s="46">
        <v>48</v>
      </c>
      <c r="T822" s="45">
        <f>IFERROR(S822/O821,"-")</f>
        <v>0.22535211267605634</v>
      </c>
      <c r="U822" s="187">
        <f t="shared" si="360"/>
        <v>25970.604166666668</v>
      </c>
      <c r="V822" s="199">
        <f t="shared" ref="V822:V837" si="378">IFERROR(S822/$BA$53,0)</f>
        <v>2.5244556642473968E-3</v>
      </c>
      <c r="W822" s="371"/>
      <c r="X822" s="371"/>
      <c r="Y822" s="227" t="s">
        <v>150</v>
      </c>
      <c r="Z822" s="46">
        <v>6050087</v>
      </c>
      <c r="AA822" s="45">
        <f>IFERROR(Z822/W821,"-")</f>
        <v>6.4704743666485959E-2</v>
      </c>
      <c r="AB822" s="46">
        <v>31</v>
      </c>
      <c r="AC822" s="45">
        <f>IFERROR(AB822/X821,"-")</f>
        <v>0.29523809523809524</v>
      </c>
      <c r="AD822" s="187">
        <f t="shared" si="361"/>
        <v>195164.09677419355</v>
      </c>
      <c r="AE822" s="199">
        <f t="shared" ref="AE822:AE837" si="379">IFERROR(AB822/$BA$53,0)</f>
        <v>1.6303776164931104E-3</v>
      </c>
      <c r="AF822" s="371"/>
      <c r="AG822" s="371"/>
      <c r="AH822" s="227" t="s">
        <v>150</v>
      </c>
      <c r="AI822" s="46">
        <v>4410362</v>
      </c>
      <c r="AJ822" s="45">
        <f>IFERROR(AI822/AF821,"-")</f>
        <v>2.19244693930945E-2</v>
      </c>
      <c r="AK822" s="46">
        <v>72</v>
      </c>
      <c r="AL822" s="45">
        <f>IFERROR(AK822/AG821,"-")</f>
        <v>0.34449760765550241</v>
      </c>
      <c r="AM822" s="187">
        <f t="shared" si="362"/>
        <v>61255.027777777781</v>
      </c>
      <c r="AN822" s="199">
        <f t="shared" ref="AN822:AN837" si="380">IFERROR(AK822/$BA$53,0)</f>
        <v>3.7866834963710952E-3</v>
      </c>
      <c r="AO822" s="371"/>
      <c r="AP822" s="401"/>
      <c r="AQ822" s="227" t="s">
        <v>150</v>
      </c>
      <c r="AR822" s="46">
        <f t="shared" si="376"/>
        <v>26861459</v>
      </c>
      <c r="AS822" s="45">
        <f>IFERROR(AR822/AO821,"-")</f>
        <v>2.0944413559306863E-2</v>
      </c>
      <c r="AT822" s="46">
        <f t="shared" si="358"/>
        <v>494</v>
      </c>
      <c r="AU822" s="45">
        <f>IFERROR(AT822/AP821,"-")</f>
        <v>0.24799196787148595</v>
      </c>
      <c r="AV822" s="187">
        <f t="shared" si="363"/>
        <v>54375.423076923078</v>
      </c>
      <c r="AW822" s="199">
        <f t="shared" ref="AW822:AW837" si="381">IFERROR(AT822/$BA$53,0)</f>
        <v>2.598085621121279E-2</v>
      </c>
      <c r="AX822" s="217"/>
      <c r="BE822" s="277"/>
      <c r="BG822" s="142"/>
      <c r="BH822" s="264"/>
    </row>
    <row r="823" spans="2:60" s="20" customFormat="1">
      <c r="B823" s="381"/>
      <c r="C823" s="383"/>
      <c r="D823" s="383"/>
      <c r="E823" s="371"/>
      <c r="F823" s="371"/>
      <c r="G823" s="228" t="s">
        <v>151</v>
      </c>
      <c r="H823" s="46">
        <v>19985471</v>
      </c>
      <c r="I823" s="45">
        <f>IFERROR(H823/E821,"-")</f>
        <v>2.2922167398415384E-2</v>
      </c>
      <c r="J823" s="46">
        <v>447</v>
      </c>
      <c r="K823" s="45">
        <f>IFERROR(J823/F821,"-")</f>
        <v>0.30511945392491469</v>
      </c>
      <c r="L823" s="187">
        <f t="shared" si="359"/>
        <v>44710.225950782995</v>
      </c>
      <c r="M823" s="199">
        <f t="shared" si="377"/>
        <v>2.350899337330388E-2</v>
      </c>
      <c r="N823" s="371"/>
      <c r="O823" s="371"/>
      <c r="P823" s="228" t="s">
        <v>151</v>
      </c>
      <c r="Q823" s="46">
        <v>2072190</v>
      </c>
      <c r="R823" s="45">
        <f>IFERROR(Q823/N821,"-")</f>
        <v>1.7869368097220454E-2</v>
      </c>
      <c r="S823" s="46">
        <v>71</v>
      </c>
      <c r="T823" s="45">
        <f>IFERROR(S823/O821,"-")</f>
        <v>0.33333333333333331</v>
      </c>
      <c r="U823" s="187">
        <f t="shared" si="360"/>
        <v>29185.774647887323</v>
      </c>
      <c r="V823" s="199">
        <f t="shared" si="378"/>
        <v>3.7340906700326078E-3</v>
      </c>
      <c r="W823" s="371"/>
      <c r="X823" s="371"/>
      <c r="Y823" s="228" t="s">
        <v>151</v>
      </c>
      <c r="Z823" s="46">
        <v>963187</v>
      </c>
      <c r="AA823" s="45">
        <f>IFERROR(Z823/W821,"-")</f>
        <v>1.0301135824640473E-2</v>
      </c>
      <c r="AB823" s="46">
        <v>39</v>
      </c>
      <c r="AC823" s="45">
        <f>IFERROR(AB823/X821,"-")</f>
        <v>0.37142857142857144</v>
      </c>
      <c r="AD823" s="187">
        <f t="shared" si="361"/>
        <v>24697.102564102563</v>
      </c>
      <c r="AE823" s="199">
        <f t="shared" si="379"/>
        <v>2.0511202272010098E-3</v>
      </c>
      <c r="AF823" s="371"/>
      <c r="AG823" s="371"/>
      <c r="AH823" s="228" t="s">
        <v>151</v>
      </c>
      <c r="AI823" s="46">
        <v>1529570</v>
      </c>
      <c r="AJ823" s="45">
        <f>IFERROR(AI823/AF821,"-")</f>
        <v>7.6036866473989098E-3</v>
      </c>
      <c r="AK823" s="46">
        <v>61</v>
      </c>
      <c r="AL823" s="45">
        <f>IFERROR(AK823/AG821,"-")</f>
        <v>0.291866028708134</v>
      </c>
      <c r="AM823" s="187">
        <f t="shared" si="362"/>
        <v>25074.918032786885</v>
      </c>
      <c r="AN823" s="199">
        <f t="shared" si="380"/>
        <v>3.2081624066477334E-3</v>
      </c>
      <c r="AO823" s="371"/>
      <c r="AP823" s="401"/>
      <c r="AQ823" s="228" t="s">
        <v>151</v>
      </c>
      <c r="AR823" s="46">
        <f t="shared" si="376"/>
        <v>24550418</v>
      </c>
      <c r="AS823" s="45">
        <f>IFERROR(AR823/AO821,"-")</f>
        <v>1.914244895058944E-2</v>
      </c>
      <c r="AT823" s="46">
        <f t="shared" si="358"/>
        <v>618</v>
      </c>
      <c r="AU823" s="45">
        <f>IFERROR(AT823/AP821,"-")</f>
        <v>0.31024096385542171</v>
      </c>
      <c r="AV823" s="187">
        <f t="shared" si="363"/>
        <v>39725.595469255662</v>
      </c>
      <c r="AW823" s="199">
        <f t="shared" si="381"/>
        <v>3.2502366677185229E-2</v>
      </c>
      <c r="AX823" s="217"/>
      <c r="BE823" s="277"/>
      <c r="BG823" s="142"/>
      <c r="BH823" s="264"/>
    </row>
    <row r="824" spans="2:60" s="20" customFormat="1">
      <c r="B824" s="381"/>
      <c r="C824" s="383"/>
      <c r="D824" s="383"/>
      <c r="E824" s="371"/>
      <c r="F824" s="371"/>
      <c r="G824" s="228" t="s">
        <v>152</v>
      </c>
      <c r="H824" s="46">
        <v>820980</v>
      </c>
      <c r="I824" s="45">
        <f>IFERROR(H824/E821,"-")</f>
        <v>9.4161608654362279E-4</v>
      </c>
      <c r="J824" s="46">
        <v>56</v>
      </c>
      <c r="K824" s="45">
        <f>IFERROR(J824/F821,"-")</f>
        <v>3.8225255972696243E-2</v>
      </c>
      <c r="L824" s="187">
        <f t="shared" si="359"/>
        <v>14660.357142857143</v>
      </c>
      <c r="M824" s="199">
        <f t="shared" si="377"/>
        <v>2.9451982749552959E-3</v>
      </c>
      <c r="N824" s="371"/>
      <c r="O824" s="371"/>
      <c r="P824" s="228" t="s">
        <v>152</v>
      </c>
      <c r="Q824" s="46">
        <v>186301</v>
      </c>
      <c r="R824" s="45">
        <f>IFERROR(Q824/N821,"-")</f>
        <v>1.6065520757653825E-3</v>
      </c>
      <c r="S824" s="46">
        <v>10</v>
      </c>
      <c r="T824" s="45">
        <f>IFERROR(S824/O821,"-")</f>
        <v>4.6948356807511735E-2</v>
      </c>
      <c r="U824" s="187">
        <f t="shared" si="360"/>
        <v>18630.099999999999</v>
      </c>
      <c r="V824" s="199">
        <f t="shared" si="378"/>
        <v>5.2592826338487429E-4</v>
      </c>
      <c r="W824" s="371"/>
      <c r="X824" s="371"/>
      <c r="Y824" s="228" t="s">
        <v>152</v>
      </c>
      <c r="Z824" s="46">
        <v>18938</v>
      </c>
      <c r="AA824" s="45">
        <f>IFERROR(Z824/W821,"-")</f>
        <v>2.0253897763055492E-4</v>
      </c>
      <c r="AB824" s="46">
        <v>5</v>
      </c>
      <c r="AC824" s="45">
        <f>IFERROR(AB824/X821,"-")</f>
        <v>4.7619047619047616E-2</v>
      </c>
      <c r="AD824" s="187">
        <f t="shared" si="361"/>
        <v>3787.6</v>
      </c>
      <c r="AE824" s="199">
        <f t="shared" si="379"/>
        <v>2.6296413169243715E-4</v>
      </c>
      <c r="AF824" s="371"/>
      <c r="AG824" s="371"/>
      <c r="AH824" s="228" t="s">
        <v>152</v>
      </c>
      <c r="AI824" s="46">
        <v>53456</v>
      </c>
      <c r="AJ824" s="45">
        <f>IFERROR(AI824/AF821,"-")</f>
        <v>2.6573656218633745E-4</v>
      </c>
      <c r="AK824" s="46">
        <v>8</v>
      </c>
      <c r="AL824" s="45">
        <f>IFERROR(AK824/AG821,"-")</f>
        <v>3.8277511961722487E-2</v>
      </c>
      <c r="AM824" s="187">
        <f t="shared" si="362"/>
        <v>6682</v>
      </c>
      <c r="AN824" s="199">
        <f t="shared" si="380"/>
        <v>4.2074261070789944E-4</v>
      </c>
      <c r="AO824" s="371"/>
      <c r="AP824" s="401"/>
      <c r="AQ824" s="228" t="s">
        <v>152</v>
      </c>
      <c r="AR824" s="46">
        <f t="shared" si="376"/>
        <v>1079675</v>
      </c>
      <c r="AS824" s="45">
        <f>IFERROR(AR824/AO821,"-")</f>
        <v>8.41844060281485E-4</v>
      </c>
      <c r="AT824" s="46">
        <f t="shared" si="358"/>
        <v>79</v>
      </c>
      <c r="AU824" s="45">
        <f>IFERROR(AT824/AP821,"-")</f>
        <v>3.9658634538152611E-2</v>
      </c>
      <c r="AV824" s="187">
        <f t="shared" si="363"/>
        <v>13666.772151898735</v>
      </c>
      <c r="AW824" s="199">
        <f t="shared" si="381"/>
        <v>4.1548332807405074E-3</v>
      </c>
      <c r="AX824" s="217"/>
      <c r="BE824" s="277"/>
      <c r="BG824" s="142"/>
      <c r="BH824" s="264"/>
    </row>
    <row r="825" spans="2:60" s="20" customFormat="1">
      <c r="B825" s="381"/>
      <c r="C825" s="383"/>
      <c r="D825" s="383"/>
      <c r="E825" s="371"/>
      <c r="F825" s="371"/>
      <c r="G825" s="228" t="s">
        <v>153</v>
      </c>
      <c r="H825" s="46">
        <v>26440809</v>
      </c>
      <c r="I825" s="45">
        <f>IFERROR(H825/E821,"-")</f>
        <v>3.0326062870748863E-2</v>
      </c>
      <c r="J825" s="46">
        <v>529</v>
      </c>
      <c r="K825" s="45">
        <f>IFERROR(J825/F821,"-")</f>
        <v>0.36109215017064844</v>
      </c>
      <c r="L825" s="187">
        <f t="shared" si="359"/>
        <v>49982.625708884691</v>
      </c>
      <c r="M825" s="199">
        <f t="shared" si="377"/>
        <v>2.7821605133059851E-2</v>
      </c>
      <c r="N825" s="371"/>
      <c r="O825" s="371"/>
      <c r="P825" s="228" t="s">
        <v>153</v>
      </c>
      <c r="Q825" s="46">
        <v>3842440</v>
      </c>
      <c r="R825" s="45">
        <f>IFERROR(Q825/N821,"-")</f>
        <v>3.313498026314371E-2</v>
      </c>
      <c r="S825" s="46">
        <v>79</v>
      </c>
      <c r="T825" s="45">
        <f>IFERROR(S825/O821,"-")</f>
        <v>0.37089201877934275</v>
      </c>
      <c r="U825" s="187">
        <f t="shared" si="360"/>
        <v>48638.481012658231</v>
      </c>
      <c r="V825" s="199">
        <f t="shared" si="378"/>
        <v>4.1548332807405074E-3</v>
      </c>
      <c r="W825" s="371"/>
      <c r="X825" s="371"/>
      <c r="Y825" s="228" t="s">
        <v>153</v>
      </c>
      <c r="Z825" s="46">
        <v>1939399</v>
      </c>
      <c r="AA825" s="45">
        <f>IFERROR(Z825/W821,"-")</f>
        <v>2.0741572007483396E-2</v>
      </c>
      <c r="AB825" s="46">
        <v>48</v>
      </c>
      <c r="AC825" s="45">
        <f>IFERROR(AB825/X821,"-")</f>
        <v>0.45714285714285713</v>
      </c>
      <c r="AD825" s="187">
        <f t="shared" si="361"/>
        <v>40404.145833333336</v>
      </c>
      <c r="AE825" s="199">
        <f t="shared" si="379"/>
        <v>2.5244556642473968E-3</v>
      </c>
      <c r="AF825" s="371"/>
      <c r="AG825" s="371"/>
      <c r="AH825" s="228" t="s">
        <v>153</v>
      </c>
      <c r="AI825" s="46">
        <v>1628691</v>
      </c>
      <c r="AJ825" s="45">
        <f>IFERROR(AI825/AF821,"-")</f>
        <v>8.0964297217118401E-3</v>
      </c>
      <c r="AK825" s="46">
        <v>76</v>
      </c>
      <c r="AL825" s="45">
        <f>IFERROR(AK825/AG821,"-")</f>
        <v>0.36363636363636365</v>
      </c>
      <c r="AM825" s="187">
        <f t="shared" si="362"/>
        <v>21430.144736842107</v>
      </c>
      <c r="AN825" s="199">
        <f t="shared" si="380"/>
        <v>3.9970548017250447E-3</v>
      </c>
      <c r="AO825" s="371"/>
      <c r="AP825" s="401"/>
      <c r="AQ825" s="228" t="s">
        <v>153</v>
      </c>
      <c r="AR825" s="46">
        <f t="shared" si="376"/>
        <v>33851339</v>
      </c>
      <c r="AS825" s="45">
        <f>IFERROR(AR825/AO821,"-")</f>
        <v>2.639456194662744E-2</v>
      </c>
      <c r="AT825" s="46">
        <f t="shared" si="358"/>
        <v>732</v>
      </c>
      <c r="AU825" s="45">
        <f>IFERROR(AT825/AP821,"-")</f>
        <v>0.36746987951807231</v>
      </c>
      <c r="AV825" s="187">
        <f t="shared" si="363"/>
        <v>46244.998633879783</v>
      </c>
      <c r="AW825" s="199">
        <f t="shared" si="381"/>
        <v>3.84979488797728E-2</v>
      </c>
      <c r="AX825" s="217"/>
      <c r="BE825" s="277"/>
      <c r="BG825" s="142"/>
      <c r="BH825" s="264"/>
    </row>
    <row r="826" spans="2:60" s="20" customFormat="1">
      <c r="B826" s="381"/>
      <c r="C826" s="383"/>
      <c r="D826" s="383"/>
      <c r="E826" s="371"/>
      <c r="F826" s="371"/>
      <c r="G826" s="228" t="s">
        <v>154</v>
      </c>
      <c r="H826" s="46">
        <v>35297988</v>
      </c>
      <c r="I826" s="45">
        <f>IFERROR(H826/E821,"-")</f>
        <v>4.0484729619995323E-2</v>
      </c>
      <c r="J826" s="46">
        <v>536</v>
      </c>
      <c r="K826" s="45">
        <f>IFERROR(J826/F821,"-")</f>
        <v>0.36587030716723551</v>
      </c>
      <c r="L826" s="187">
        <f t="shared" si="359"/>
        <v>65854.455223880592</v>
      </c>
      <c r="M826" s="199">
        <f t="shared" si="377"/>
        <v>2.8189754917429262E-2</v>
      </c>
      <c r="N826" s="371"/>
      <c r="O826" s="371"/>
      <c r="P826" s="228" t="s">
        <v>154</v>
      </c>
      <c r="Q826" s="46">
        <v>5164181</v>
      </c>
      <c r="R826" s="45">
        <f>IFERROR(Q826/N821,"-")</f>
        <v>4.453291021077798E-2</v>
      </c>
      <c r="S826" s="46">
        <v>74</v>
      </c>
      <c r="T826" s="45">
        <f>IFERROR(S826/O821,"-")</f>
        <v>0.34741784037558687</v>
      </c>
      <c r="U826" s="187">
        <f t="shared" si="360"/>
        <v>69786.229729729734</v>
      </c>
      <c r="V826" s="199">
        <f t="shared" si="378"/>
        <v>3.89186914904807E-3</v>
      </c>
      <c r="W826" s="371"/>
      <c r="X826" s="371"/>
      <c r="Y826" s="228" t="s">
        <v>154</v>
      </c>
      <c r="Z826" s="46">
        <v>3815614</v>
      </c>
      <c r="AA826" s="45">
        <f>IFERROR(Z826/W821,"-")</f>
        <v>4.0807400918409134E-2</v>
      </c>
      <c r="AB826" s="46">
        <v>45</v>
      </c>
      <c r="AC826" s="45">
        <f>IFERROR(AB826/X821,"-")</f>
        <v>0.42857142857142855</v>
      </c>
      <c r="AD826" s="187">
        <f t="shared" si="361"/>
        <v>84791.422222222216</v>
      </c>
      <c r="AE826" s="199">
        <f t="shared" si="379"/>
        <v>2.3666771852319341E-3</v>
      </c>
      <c r="AF826" s="371"/>
      <c r="AG826" s="371"/>
      <c r="AH826" s="228" t="s">
        <v>154</v>
      </c>
      <c r="AI826" s="46">
        <v>7485627</v>
      </c>
      <c r="AJ826" s="45">
        <f>IFERROR(AI826/AF821,"-")</f>
        <v>3.7212002109945123E-2</v>
      </c>
      <c r="AK826" s="46">
        <v>68</v>
      </c>
      <c r="AL826" s="45">
        <f>IFERROR(AK826/AG821,"-")</f>
        <v>0.32535885167464113</v>
      </c>
      <c r="AM826" s="187">
        <f t="shared" si="362"/>
        <v>110082.75</v>
      </c>
      <c r="AN826" s="199">
        <f t="shared" si="380"/>
        <v>3.5763121910171451E-3</v>
      </c>
      <c r="AO826" s="371"/>
      <c r="AP826" s="401"/>
      <c r="AQ826" s="228" t="s">
        <v>154</v>
      </c>
      <c r="AR826" s="46">
        <f t="shared" si="376"/>
        <v>51763410</v>
      </c>
      <c r="AS826" s="45">
        <f>IFERROR(AR826/AO821,"-")</f>
        <v>4.0360959778095465E-2</v>
      </c>
      <c r="AT826" s="46">
        <f t="shared" si="358"/>
        <v>723</v>
      </c>
      <c r="AU826" s="45">
        <f>IFERROR(AT826/AP821,"-")</f>
        <v>0.36295180722891568</v>
      </c>
      <c r="AV826" s="187">
        <f t="shared" si="363"/>
        <v>71595.311203319507</v>
      </c>
      <c r="AW826" s="199">
        <f t="shared" si="381"/>
        <v>3.802461344272641E-2</v>
      </c>
      <c r="AX826" s="217"/>
      <c r="BE826" s="277"/>
      <c r="BG826" s="142"/>
      <c r="BH826" s="264"/>
    </row>
    <row r="827" spans="2:60" s="20" customFormat="1">
      <c r="B827" s="381"/>
      <c r="C827" s="383"/>
      <c r="D827" s="383"/>
      <c r="E827" s="371"/>
      <c r="F827" s="371"/>
      <c r="G827" s="228" t="s">
        <v>155</v>
      </c>
      <c r="H827" s="46">
        <v>21262606</v>
      </c>
      <c r="I827" s="45">
        <f>IFERROR(H827/E821,"-")</f>
        <v>2.4386966614824909E-2</v>
      </c>
      <c r="J827" s="46">
        <v>170</v>
      </c>
      <c r="K827" s="45">
        <f>IFERROR(J827/F821,"-")</f>
        <v>0.11604095563139932</v>
      </c>
      <c r="L827" s="187">
        <f t="shared" si="359"/>
        <v>125074.15294117646</v>
      </c>
      <c r="M827" s="199">
        <f t="shared" si="377"/>
        <v>8.9407804775428635E-3</v>
      </c>
      <c r="N827" s="371"/>
      <c r="O827" s="371"/>
      <c r="P827" s="228" t="s">
        <v>155</v>
      </c>
      <c r="Q827" s="46">
        <v>348065</v>
      </c>
      <c r="R827" s="45">
        <f>IFERROR(Q827/N821,"-")</f>
        <v>3.0015112546431734E-3</v>
      </c>
      <c r="S827" s="46">
        <v>25</v>
      </c>
      <c r="T827" s="45">
        <f>IFERROR(S827/O821,"-")</f>
        <v>0.11737089201877934</v>
      </c>
      <c r="U827" s="187">
        <f t="shared" si="360"/>
        <v>13922.6</v>
      </c>
      <c r="V827" s="199">
        <f t="shared" si="378"/>
        <v>1.3148206584621858E-3</v>
      </c>
      <c r="W827" s="371"/>
      <c r="X827" s="371"/>
      <c r="Y827" s="228" t="s">
        <v>155</v>
      </c>
      <c r="Z827" s="46">
        <v>1346905</v>
      </c>
      <c r="AA827" s="45">
        <f>IFERROR(Z827/W821,"-")</f>
        <v>1.4404940419552358E-2</v>
      </c>
      <c r="AB827" s="46">
        <v>18</v>
      </c>
      <c r="AC827" s="45">
        <f>IFERROR(AB827/X821,"-")</f>
        <v>0.17142857142857143</v>
      </c>
      <c r="AD827" s="187">
        <f t="shared" si="361"/>
        <v>74828.055555555562</v>
      </c>
      <c r="AE827" s="199">
        <f t="shared" si="379"/>
        <v>9.4667087409277379E-4</v>
      </c>
      <c r="AF827" s="371"/>
      <c r="AG827" s="371"/>
      <c r="AH827" s="228" t="s">
        <v>155</v>
      </c>
      <c r="AI827" s="46">
        <v>14398472</v>
      </c>
      <c r="AJ827" s="45">
        <f>IFERROR(AI827/AF821,"-")</f>
        <v>7.1576632183781769E-2</v>
      </c>
      <c r="AK827" s="46">
        <v>39</v>
      </c>
      <c r="AL827" s="45">
        <f>IFERROR(AK827/AG821,"-")</f>
        <v>0.18660287081339713</v>
      </c>
      <c r="AM827" s="187">
        <f t="shared" si="362"/>
        <v>369191.58974358975</v>
      </c>
      <c r="AN827" s="199">
        <f t="shared" si="380"/>
        <v>2.0511202272010098E-3</v>
      </c>
      <c r="AO827" s="371"/>
      <c r="AP827" s="401"/>
      <c r="AQ827" s="228" t="s">
        <v>155</v>
      </c>
      <c r="AR827" s="46">
        <f t="shared" si="376"/>
        <v>37356048</v>
      </c>
      <c r="AS827" s="45">
        <f>IFERROR(AR827/AO821,"-")</f>
        <v>2.9127253223784979E-2</v>
      </c>
      <c r="AT827" s="46">
        <f t="shared" si="358"/>
        <v>252</v>
      </c>
      <c r="AU827" s="45">
        <f>IFERROR(AT827/AP821,"-")</f>
        <v>0.12650602409638553</v>
      </c>
      <c r="AV827" s="187">
        <f t="shared" si="363"/>
        <v>148238.28571428571</v>
      </c>
      <c r="AW827" s="199">
        <f t="shared" si="381"/>
        <v>1.3253392237298833E-2</v>
      </c>
      <c r="AX827" s="217"/>
      <c r="BE827" s="277"/>
      <c r="BG827" s="142"/>
      <c r="BH827" s="264"/>
    </row>
    <row r="828" spans="2:60" s="20" customFormat="1">
      <c r="B828" s="381"/>
      <c r="C828" s="383"/>
      <c r="D828" s="383"/>
      <c r="E828" s="371"/>
      <c r="F828" s="371"/>
      <c r="G828" s="228" t="s">
        <v>165</v>
      </c>
      <c r="H828" s="46">
        <v>0</v>
      </c>
      <c r="I828" s="45">
        <f>IFERROR(H828/E821,"-")</f>
        <v>0</v>
      </c>
      <c r="J828" s="46">
        <v>0</v>
      </c>
      <c r="K828" s="45">
        <f>IFERROR(J828/F821,"-")</f>
        <v>0</v>
      </c>
      <c r="L828" s="187" t="str">
        <f t="shared" si="359"/>
        <v>-</v>
      </c>
      <c r="M828" s="199">
        <f t="shared" si="377"/>
        <v>0</v>
      </c>
      <c r="N828" s="371"/>
      <c r="O828" s="371"/>
      <c r="P828" s="228" t="s">
        <v>165</v>
      </c>
      <c r="Q828" s="46">
        <v>0</v>
      </c>
      <c r="R828" s="45">
        <f>IFERROR(Q828/N821,"-")</f>
        <v>0</v>
      </c>
      <c r="S828" s="46">
        <v>0</v>
      </c>
      <c r="T828" s="45">
        <f>IFERROR(S828/O821,"-")</f>
        <v>0</v>
      </c>
      <c r="U828" s="187" t="str">
        <f t="shared" si="360"/>
        <v>-</v>
      </c>
      <c r="V828" s="199">
        <f t="shared" si="378"/>
        <v>0</v>
      </c>
      <c r="W828" s="371"/>
      <c r="X828" s="371"/>
      <c r="Y828" s="228" t="s">
        <v>165</v>
      </c>
      <c r="Z828" s="46">
        <v>0</v>
      </c>
      <c r="AA828" s="45">
        <f>IFERROR(Z828/W821,"-")</f>
        <v>0</v>
      </c>
      <c r="AB828" s="46">
        <v>0</v>
      </c>
      <c r="AC828" s="45">
        <f>IFERROR(AB828/X821,"-")</f>
        <v>0</v>
      </c>
      <c r="AD828" s="187" t="str">
        <f t="shared" si="361"/>
        <v>-</v>
      </c>
      <c r="AE828" s="199">
        <f t="shared" si="379"/>
        <v>0</v>
      </c>
      <c r="AF828" s="371"/>
      <c r="AG828" s="371"/>
      <c r="AH828" s="228" t="s">
        <v>165</v>
      </c>
      <c r="AI828" s="46">
        <v>0</v>
      </c>
      <c r="AJ828" s="45">
        <f>IFERROR(AI828/AF821,"-")</f>
        <v>0</v>
      </c>
      <c r="AK828" s="46">
        <v>0</v>
      </c>
      <c r="AL828" s="45">
        <f>IFERROR(AK828/AG821,"-")</f>
        <v>0</v>
      </c>
      <c r="AM828" s="187" t="str">
        <f t="shared" si="362"/>
        <v>-</v>
      </c>
      <c r="AN828" s="199">
        <f t="shared" si="380"/>
        <v>0</v>
      </c>
      <c r="AO828" s="371"/>
      <c r="AP828" s="401"/>
      <c r="AQ828" s="228" t="s">
        <v>165</v>
      </c>
      <c r="AR828" s="46">
        <f t="shared" si="376"/>
        <v>0</v>
      </c>
      <c r="AS828" s="45">
        <f>IFERROR(AR828/AO821,"-")</f>
        <v>0</v>
      </c>
      <c r="AT828" s="46">
        <f t="shared" si="358"/>
        <v>0</v>
      </c>
      <c r="AU828" s="45">
        <f>IFERROR(AT828/AP821,"-")</f>
        <v>0</v>
      </c>
      <c r="AV828" s="187" t="str">
        <f t="shared" si="363"/>
        <v>-</v>
      </c>
      <c r="AW828" s="199">
        <f t="shared" si="381"/>
        <v>0</v>
      </c>
      <c r="AX828" s="217"/>
      <c r="BE828" s="277"/>
      <c r="BG828" s="142"/>
      <c r="BH828" s="264"/>
    </row>
    <row r="829" spans="2:60" s="20" customFormat="1">
      <c r="B829" s="381"/>
      <c r="C829" s="383"/>
      <c r="D829" s="383"/>
      <c r="E829" s="371"/>
      <c r="F829" s="371"/>
      <c r="G829" s="228" t="s">
        <v>156</v>
      </c>
      <c r="H829" s="46">
        <v>219589</v>
      </c>
      <c r="I829" s="45">
        <f>IFERROR(H829/E821,"-")</f>
        <v>2.5185575145317496E-4</v>
      </c>
      <c r="J829" s="46">
        <v>8</v>
      </c>
      <c r="K829" s="45">
        <f>IFERROR(J829/F821,"-")</f>
        <v>5.4607508532423209E-3</v>
      </c>
      <c r="L829" s="187">
        <f t="shared" si="359"/>
        <v>27448.625</v>
      </c>
      <c r="M829" s="199">
        <f t="shared" si="377"/>
        <v>4.2074261070789944E-4</v>
      </c>
      <c r="N829" s="371"/>
      <c r="O829" s="371"/>
      <c r="P829" s="228" t="s">
        <v>156</v>
      </c>
      <c r="Q829" s="46">
        <v>24229</v>
      </c>
      <c r="R829" s="45">
        <f>IFERROR(Q829/N821,"-")</f>
        <v>2.0893688302112953E-4</v>
      </c>
      <c r="S829" s="46">
        <v>2</v>
      </c>
      <c r="T829" s="45">
        <f>IFERROR(S829/O821,"-")</f>
        <v>9.3896713615023476E-3</v>
      </c>
      <c r="U829" s="187">
        <f t="shared" si="360"/>
        <v>12114.5</v>
      </c>
      <c r="V829" s="199">
        <f t="shared" si="378"/>
        <v>1.0518565267697486E-4</v>
      </c>
      <c r="W829" s="371"/>
      <c r="X829" s="371"/>
      <c r="Y829" s="228" t="s">
        <v>156</v>
      </c>
      <c r="Z829" s="46">
        <v>2740</v>
      </c>
      <c r="AA829" s="45">
        <f>IFERROR(Z829/W821,"-")</f>
        <v>2.9303875737021884E-5</v>
      </c>
      <c r="AB829" s="46">
        <v>1</v>
      </c>
      <c r="AC829" s="45">
        <f>IFERROR(AB829/X821,"-")</f>
        <v>9.5238095238095247E-3</v>
      </c>
      <c r="AD829" s="187">
        <f t="shared" si="361"/>
        <v>2740</v>
      </c>
      <c r="AE829" s="199">
        <f t="shared" si="379"/>
        <v>5.259282633848743E-5</v>
      </c>
      <c r="AF829" s="371"/>
      <c r="AG829" s="371"/>
      <c r="AH829" s="228" t="s">
        <v>156</v>
      </c>
      <c r="AI829" s="46">
        <v>8787</v>
      </c>
      <c r="AJ829" s="45">
        <f>IFERROR(AI829/AF821,"-")</f>
        <v>4.3681292500960543E-5</v>
      </c>
      <c r="AK829" s="46">
        <v>1</v>
      </c>
      <c r="AL829" s="45">
        <f>IFERROR(AK829/AG821,"-")</f>
        <v>4.7846889952153108E-3</v>
      </c>
      <c r="AM829" s="187">
        <f t="shared" si="362"/>
        <v>8787</v>
      </c>
      <c r="AN829" s="199">
        <f t="shared" si="380"/>
        <v>5.259282633848743E-5</v>
      </c>
      <c r="AO829" s="371"/>
      <c r="AP829" s="401"/>
      <c r="AQ829" s="228" t="s">
        <v>156</v>
      </c>
      <c r="AR829" s="46">
        <f t="shared" si="376"/>
        <v>255345</v>
      </c>
      <c r="AS829" s="45">
        <f>IFERROR(AR829/AO821,"-")</f>
        <v>1.9909757248484568E-4</v>
      </c>
      <c r="AT829" s="46">
        <f t="shared" si="358"/>
        <v>12</v>
      </c>
      <c r="AU829" s="45">
        <f>IFERROR(AT829/AP821,"-")</f>
        <v>6.024096385542169E-3</v>
      </c>
      <c r="AV829" s="187">
        <f t="shared" si="363"/>
        <v>21278.75</v>
      </c>
      <c r="AW829" s="199">
        <f t="shared" si="381"/>
        <v>6.3111391606184919E-4</v>
      </c>
      <c r="AX829" s="217"/>
      <c r="BE829" s="277"/>
      <c r="BG829" s="142"/>
      <c r="BH829" s="264"/>
    </row>
    <row r="830" spans="2:60" s="20" customFormat="1">
      <c r="B830" s="381"/>
      <c r="C830" s="383"/>
      <c r="D830" s="383"/>
      <c r="E830" s="371"/>
      <c r="F830" s="371"/>
      <c r="G830" s="228" t="s">
        <v>157</v>
      </c>
      <c r="H830" s="46">
        <v>655417</v>
      </c>
      <c r="I830" s="45">
        <f>IFERROR(H830/E821,"-")</f>
        <v>7.5172500011469413E-4</v>
      </c>
      <c r="J830" s="46">
        <v>79</v>
      </c>
      <c r="K830" s="45">
        <f>IFERROR(J830/F821,"-")</f>
        <v>5.3924914675767918E-2</v>
      </c>
      <c r="L830" s="187">
        <f t="shared" si="359"/>
        <v>8296.4177215189866</v>
      </c>
      <c r="M830" s="199">
        <f t="shared" si="377"/>
        <v>4.1548332807405074E-3</v>
      </c>
      <c r="N830" s="371"/>
      <c r="O830" s="371"/>
      <c r="P830" s="228" t="s">
        <v>157</v>
      </c>
      <c r="Q830" s="46">
        <v>83278</v>
      </c>
      <c r="R830" s="45">
        <f>IFERROR(Q830/N821,"-")</f>
        <v>7.1814130769877525E-4</v>
      </c>
      <c r="S830" s="46">
        <v>9</v>
      </c>
      <c r="T830" s="45">
        <f>IFERROR(S830/O821,"-")</f>
        <v>4.2253521126760563E-2</v>
      </c>
      <c r="U830" s="187">
        <f t="shared" si="360"/>
        <v>9253.1111111111113</v>
      </c>
      <c r="V830" s="199">
        <f t="shared" si="378"/>
        <v>4.7333543704638689E-4</v>
      </c>
      <c r="W830" s="371"/>
      <c r="X830" s="371"/>
      <c r="Y830" s="228" t="s">
        <v>157</v>
      </c>
      <c r="Z830" s="46">
        <v>49094</v>
      </c>
      <c r="AA830" s="45">
        <f>IFERROR(Z830/W821,"-")</f>
        <v>5.2505272826034756E-4</v>
      </c>
      <c r="AB830" s="46">
        <v>13</v>
      </c>
      <c r="AC830" s="45">
        <f>IFERROR(AB830/X821,"-")</f>
        <v>0.12380952380952381</v>
      </c>
      <c r="AD830" s="187">
        <f t="shared" si="361"/>
        <v>3776.4615384615386</v>
      </c>
      <c r="AE830" s="199">
        <f t="shared" si="379"/>
        <v>6.8370674240033659E-4</v>
      </c>
      <c r="AF830" s="371"/>
      <c r="AG830" s="371"/>
      <c r="AH830" s="228" t="s">
        <v>157</v>
      </c>
      <c r="AI830" s="46">
        <v>230784</v>
      </c>
      <c r="AJ830" s="45">
        <f>IFERROR(AI830/AF821,"-")</f>
        <v>1.147256561800578E-3</v>
      </c>
      <c r="AK830" s="46">
        <v>9</v>
      </c>
      <c r="AL830" s="45">
        <f>IFERROR(AK830/AG821,"-")</f>
        <v>4.3062200956937802E-2</v>
      </c>
      <c r="AM830" s="187">
        <f t="shared" si="362"/>
        <v>25642.666666666668</v>
      </c>
      <c r="AN830" s="199">
        <f t="shared" si="380"/>
        <v>4.7333543704638689E-4</v>
      </c>
      <c r="AO830" s="371"/>
      <c r="AP830" s="401"/>
      <c r="AQ830" s="228" t="s">
        <v>157</v>
      </c>
      <c r="AR830" s="46">
        <f t="shared" si="376"/>
        <v>1018573</v>
      </c>
      <c r="AS830" s="45">
        <f>IFERROR(AR830/AO821,"-")</f>
        <v>7.9420161623923219E-4</v>
      </c>
      <c r="AT830" s="46">
        <f t="shared" si="358"/>
        <v>110</v>
      </c>
      <c r="AU830" s="45">
        <f>IFERROR(AT830/AP821,"-")</f>
        <v>5.5220883534136546E-2</v>
      </c>
      <c r="AV830" s="187">
        <f t="shared" si="363"/>
        <v>9259.7545454545452</v>
      </c>
      <c r="AW830" s="199">
        <f t="shared" si="381"/>
        <v>5.7852108972336171E-3</v>
      </c>
      <c r="AX830" s="217"/>
      <c r="BE830" s="277"/>
      <c r="BG830" s="142"/>
      <c r="BH830" s="264"/>
    </row>
    <row r="831" spans="2:60" s="20" customFormat="1">
      <c r="B831" s="381"/>
      <c r="C831" s="383"/>
      <c r="D831" s="383"/>
      <c r="E831" s="371"/>
      <c r="F831" s="371"/>
      <c r="G831" s="228" t="s">
        <v>158</v>
      </c>
      <c r="H831" s="46">
        <v>60026</v>
      </c>
      <c r="I831" s="45">
        <f>IFERROR(H831/E821,"-")</f>
        <v>6.8846314417973033E-5</v>
      </c>
      <c r="J831" s="46">
        <v>3</v>
      </c>
      <c r="K831" s="45">
        <f>IFERROR(J831/F821,"-")</f>
        <v>2.0477815699658703E-3</v>
      </c>
      <c r="L831" s="187">
        <f t="shared" si="359"/>
        <v>20008.666666666668</v>
      </c>
      <c r="M831" s="199">
        <f t="shared" si="377"/>
        <v>1.577784790154623E-4</v>
      </c>
      <c r="N831" s="371"/>
      <c r="O831" s="371"/>
      <c r="P831" s="228" t="s">
        <v>158</v>
      </c>
      <c r="Q831" s="46">
        <v>0</v>
      </c>
      <c r="R831" s="45">
        <f>IFERROR(Q831/N821,"-")</f>
        <v>0</v>
      </c>
      <c r="S831" s="46">
        <v>0</v>
      </c>
      <c r="T831" s="45">
        <f>IFERROR(S831/O821,"-")</f>
        <v>0</v>
      </c>
      <c r="U831" s="187" t="str">
        <f t="shared" si="360"/>
        <v>-</v>
      </c>
      <c r="V831" s="199">
        <f t="shared" si="378"/>
        <v>0</v>
      </c>
      <c r="W831" s="371"/>
      <c r="X831" s="371"/>
      <c r="Y831" s="228" t="s">
        <v>158</v>
      </c>
      <c r="Z831" s="46">
        <v>3368</v>
      </c>
      <c r="AA831" s="45">
        <f>IFERROR(Z831/W821,"-")</f>
        <v>3.6020238497186028E-5</v>
      </c>
      <c r="AB831" s="46">
        <v>1</v>
      </c>
      <c r="AC831" s="45">
        <f>IFERROR(AB831/X821,"-")</f>
        <v>9.5238095238095247E-3</v>
      </c>
      <c r="AD831" s="187">
        <f t="shared" si="361"/>
        <v>3368</v>
      </c>
      <c r="AE831" s="199">
        <f t="shared" si="379"/>
        <v>5.259282633848743E-5</v>
      </c>
      <c r="AF831" s="371"/>
      <c r="AG831" s="371"/>
      <c r="AH831" s="228" t="s">
        <v>158</v>
      </c>
      <c r="AI831" s="46">
        <v>3792</v>
      </c>
      <c r="AJ831" s="45">
        <f>IFERROR(AI831/AF821,"-")</f>
        <v>1.8850513390650095E-5</v>
      </c>
      <c r="AK831" s="46">
        <v>1</v>
      </c>
      <c r="AL831" s="45">
        <f>IFERROR(AK831/AG821,"-")</f>
        <v>4.7846889952153108E-3</v>
      </c>
      <c r="AM831" s="187">
        <f t="shared" si="362"/>
        <v>3792</v>
      </c>
      <c r="AN831" s="199">
        <f t="shared" si="380"/>
        <v>5.259282633848743E-5</v>
      </c>
      <c r="AO831" s="371"/>
      <c r="AP831" s="401"/>
      <c r="AQ831" s="228" t="s">
        <v>158</v>
      </c>
      <c r="AR831" s="46">
        <f t="shared" si="376"/>
        <v>67186</v>
      </c>
      <c r="AS831" s="45">
        <f>IFERROR(AR831/AO821,"-")</f>
        <v>5.2386259785650168E-5</v>
      </c>
      <c r="AT831" s="46">
        <f t="shared" si="358"/>
        <v>5</v>
      </c>
      <c r="AU831" s="45">
        <f>IFERROR(AT831/AP821,"-")</f>
        <v>2.5100401606425703E-3</v>
      </c>
      <c r="AV831" s="187">
        <f t="shared" si="363"/>
        <v>13437.2</v>
      </c>
      <c r="AW831" s="199">
        <f t="shared" si="381"/>
        <v>2.6296413169243715E-4</v>
      </c>
      <c r="AX831" s="217"/>
      <c r="BE831" s="277"/>
      <c r="BG831" s="142"/>
      <c r="BH831" s="264"/>
    </row>
    <row r="832" spans="2:60" s="20" customFormat="1">
      <c r="B832" s="381"/>
      <c r="C832" s="383"/>
      <c r="D832" s="383"/>
      <c r="E832" s="371"/>
      <c r="F832" s="371"/>
      <c r="G832" s="228" t="s">
        <v>159</v>
      </c>
      <c r="H832" s="46">
        <v>1171569</v>
      </c>
      <c r="I832" s="45">
        <f>IFERROR(H832/E821,"-")</f>
        <v>1.3437211830931639E-3</v>
      </c>
      <c r="J832" s="46">
        <v>7</v>
      </c>
      <c r="K832" s="45">
        <f>IFERROR(J832/F821,"-")</f>
        <v>4.7781569965870303E-3</v>
      </c>
      <c r="L832" s="187">
        <f t="shared" si="359"/>
        <v>167367</v>
      </c>
      <c r="M832" s="199">
        <f t="shared" si="377"/>
        <v>3.6814978436941199E-4</v>
      </c>
      <c r="N832" s="371"/>
      <c r="O832" s="371"/>
      <c r="P832" s="228" t="s">
        <v>159</v>
      </c>
      <c r="Q832" s="46">
        <v>0</v>
      </c>
      <c r="R832" s="45">
        <f>IFERROR(Q832/N821,"-")</f>
        <v>0</v>
      </c>
      <c r="S832" s="46">
        <v>0</v>
      </c>
      <c r="T832" s="45">
        <f>IFERROR(S832/O821,"-")</f>
        <v>0</v>
      </c>
      <c r="U832" s="187" t="str">
        <f t="shared" si="360"/>
        <v>-</v>
      </c>
      <c r="V832" s="199">
        <f t="shared" si="378"/>
        <v>0</v>
      </c>
      <c r="W832" s="371"/>
      <c r="X832" s="371"/>
      <c r="Y832" s="228" t="s">
        <v>159</v>
      </c>
      <c r="Z832" s="46">
        <v>0</v>
      </c>
      <c r="AA832" s="45">
        <f>IFERROR(Z832/W821,"-")</f>
        <v>0</v>
      </c>
      <c r="AB832" s="46">
        <v>0</v>
      </c>
      <c r="AC832" s="45">
        <f>IFERROR(AB832/X821,"-")</f>
        <v>0</v>
      </c>
      <c r="AD832" s="187" t="str">
        <f t="shared" si="361"/>
        <v>-</v>
      </c>
      <c r="AE832" s="199">
        <f t="shared" si="379"/>
        <v>0</v>
      </c>
      <c r="AF832" s="371"/>
      <c r="AG832" s="371"/>
      <c r="AH832" s="228" t="s">
        <v>159</v>
      </c>
      <c r="AI832" s="46">
        <v>77668</v>
      </c>
      <c r="AJ832" s="45">
        <f>IFERROR(AI832/AF821,"-")</f>
        <v>3.8609748787579419E-4</v>
      </c>
      <c r="AK832" s="46">
        <v>5</v>
      </c>
      <c r="AL832" s="45">
        <f>IFERROR(AK832/AG821,"-")</f>
        <v>2.3923444976076555E-2</v>
      </c>
      <c r="AM832" s="187">
        <f t="shared" si="362"/>
        <v>15533.6</v>
      </c>
      <c r="AN832" s="199">
        <f t="shared" si="380"/>
        <v>2.6296413169243715E-4</v>
      </c>
      <c r="AO832" s="371"/>
      <c r="AP832" s="401"/>
      <c r="AQ832" s="228" t="s">
        <v>159</v>
      </c>
      <c r="AR832" s="46">
        <f t="shared" si="376"/>
        <v>1249237</v>
      </c>
      <c r="AS832" s="45">
        <f>IFERROR(AR832/AO821,"-")</f>
        <v>9.740549223922583E-4</v>
      </c>
      <c r="AT832" s="46">
        <f t="shared" si="358"/>
        <v>12</v>
      </c>
      <c r="AU832" s="45">
        <f>IFERROR(AT832/AP821,"-")</f>
        <v>6.024096385542169E-3</v>
      </c>
      <c r="AV832" s="187">
        <f t="shared" si="363"/>
        <v>104103.08333333333</v>
      </c>
      <c r="AW832" s="199">
        <f t="shared" si="381"/>
        <v>6.3111391606184919E-4</v>
      </c>
      <c r="AX832" s="217"/>
      <c r="BE832" s="277"/>
      <c r="BG832" s="142"/>
      <c r="BH832" s="264"/>
    </row>
    <row r="833" spans="2:60" s="20" customFormat="1">
      <c r="B833" s="381"/>
      <c r="C833" s="383"/>
      <c r="D833" s="383"/>
      <c r="E833" s="371"/>
      <c r="F833" s="371"/>
      <c r="G833" s="228" t="s">
        <v>160</v>
      </c>
      <c r="H833" s="46">
        <v>8423710</v>
      </c>
      <c r="I833" s="45">
        <f>IFERROR(H833/E821,"-")</f>
        <v>9.6615031357382402E-3</v>
      </c>
      <c r="J833" s="46">
        <v>161</v>
      </c>
      <c r="K833" s="45">
        <f>IFERROR(J833/F821,"-")</f>
        <v>0.1098976109215017</v>
      </c>
      <c r="L833" s="187">
        <f t="shared" si="359"/>
        <v>52321.180124223603</v>
      </c>
      <c r="M833" s="199">
        <f t="shared" si="377"/>
        <v>8.4674450404964765E-3</v>
      </c>
      <c r="N833" s="371"/>
      <c r="O833" s="371"/>
      <c r="P833" s="228" t="s">
        <v>160</v>
      </c>
      <c r="Q833" s="46">
        <v>340891</v>
      </c>
      <c r="R833" s="45">
        <f>IFERROR(Q833/N821,"-")</f>
        <v>2.9396468277665551E-3</v>
      </c>
      <c r="S833" s="46">
        <v>31</v>
      </c>
      <c r="T833" s="45">
        <f>IFERROR(S833/O821,"-")</f>
        <v>0.14553990610328638</v>
      </c>
      <c r="U833" s="187">
        <f t="shared" si="360"/>
        <v>10996.483870967742</v>
      </c>
      <c r="V833" s="199">
        <f t="shared" si="378"/>
        <v>1.6303776164931104E-3</v>
      </c>
      <c r="W833" s="371"/>
      <c r="X833" s="371"/>
      <c r="Y833" s="228" t="s">
        <v>160</v>
      </c>
      <c r="Z833" s="46">
        <v>248384</v>
      </c>
      <c r="AA833" s="45">
        <f>IFERROR(Z833/W821,"-")</f>
        <v>2.6564284200965124E-3</v>
      </c>
      <c r="AB833" s="46">
        <v>19</v>
      </c>
      <c r="AC833" s="45">
        <f>IFERROR(AB833/X821,"-")</f>
        <v>0.18095238095238095</v>
      </c>
      <c r="AD833" s="187">
        <f t="shared" si="361"/>
        <v>13072.842105263158</v>
      </c>
      <c r="AE833" s="199">
        <f t="shared" si="379"/>
        <v>9.9926370043126119E-4</v>
      </c>
      <c r="AF833" s="371"/>
      <c r="AG833" s="371"/>
      <c r="AH833" s="228" t="s">
        <v>160</v>
      </c>
      <c r="AI833" s="46">
        <v>3640140</v>
      </c>
      <c r="AJ833" s="45">
        <f>IFERROR(AI833/AF821,"-")</f>
        <v>1.809559805217327E-2</v>
      </c>
      <c r="AK833" s="46">
        <v>33</v>
      </c>
      <c r="AL833" s="45">
        <f>IFERROR(AK833/AG821,"-")</f>
        <v>0.15789473684210525</v>
      </c>
      <c r="AM833" s="187">
        <f t="shared" si="362"/>
        <v>110307.27272727272</v>
      </c>
      <c r="AN833" s="199">
        <f t="shared" si="380"/>
        <v>1.7355632691700852E-3</v>
      </c>
      <c r="AO833" s="371"/>
      <c r="AP833" s="401"/>
      <c r="AQ833" s="228" t="s">
        <v>160</v>
      </c>
      <c r="AR833" s="46">
        <f t="shared" si="376"/>
        <v>12653125</v>
      </c>
      <c r="AS833" s="45">
        <f>IFERROR(AR833/AO821,"-")</f>
        <v>9.865893093059637E-3</v>
      </c>
      <c r="AT833" s="46">
        <f t="shared" si="358"/>
        <v>244</v>
      </c>
      <c r="AU833" s="45">
        <f>IFERROR(AT833/AP821,"-")</f>
        <v>0.12248995983935743</v>
      </c>
      <c r="AV833" s="187">
        <f t="shared" si="363"/>
        <v>51857.069672131147</v>
      </c>
      <c r="AW833" s="199">
        <f t="shared" si="381"/>
        <v>1.2832649626590933E-2</v>
      </c>
      <c r="AX833" s="217"/>
      <c r="BE833" s="277"/>
      <c r="BG833" s="142"/>
      <c r="BH833" s="264"/>
    </row>
    <row r="834" spans="2:60" s="20" customFormat="1">
      <c r="B834" s="381"/>
      <c r="C834" s="383"/>
      <c r="D834" s="383"/>
      <c r="E834" s="371"/>
      <c r="F834" s="371"/>
      <c r="G834" s="228" t="s">
        <v>161</v>
      </c>
      <c r="H834" s="46">
        <v>9431175</v>
      </c>
      <c r="I834" s="45">
        <f>IFERROR(H834/E821,"-")</f>
        <v>1.0817006620146718E-2</v>
      </c>
      <c r="J834" s="46">
        <v>112</v>
      </c>
      <c r="K834" s="45">
        <f>IFERROR(J834/F821,"-")</f>
        <v>7.6450511945392485E-2</v>
      </c>
      <c r="L834" s="187">
        <f t="shared" si="359"/>
        <v>84206.919642857145</v>
      </c>
      <c r="M834" s="199">
        <f t="shared" si="377"/>
        <v>5.8903965499105919E-3</v>
      </c>
      <c r="N834" s="371"/>
      <c r="O834" s="371"/>
      <c r="P834" s="228" t="s">
        <v>161</v>
      </c>
      <c r="Q834" s="46">
        <v>1183637</v>
      </c>
      <c r="R834" s="45">
        <f>IFERROR(Q834/N821,"-")</f>
        <v>1.0207000924861971E-2</v>
      </c>
      <c r="S834" s="46">
        <v>22</v>
      </c>
      <c r="T834" s="45">
        <f>IFERROR(S834/O821,"-")</f>
        <v>0.10328638497652583</v>
      </c>
      <c r="U834" s="187">
        <f t="shared" si="360"/>
        <v>53801.681818181816</v>
      </c>
      <c r="V834" s="199">
        <f t="shared" si="378"/>
        <v>1.1570421794467234E-3</v>
      </c>
      <c r="W834" s="371"/>
      <c r="X834" s="371"/>
      <c r="Y834" s="228" t="s">
        <v>161</v>
      </c>
      <c r="Z834" s="46">
        <v>764813</v>
      </c>
      <c r="AA834" s="45">
        <f>IFERROR(Z834/W821,"-")</f>
        <v>8.179556610970409E-3</v>
      </c>
      <c r="AB834" s="46">
        <v>11</v>
      </c>
      <c r="AC834" s="45">
        <f>IFERROR(AB834/X821,"-")</f>
        <v>0.10476190476190476</v>
      </c>
      <c r="AD834" s="187">
        <f t="shared" si="361"/>
        <v>69528.454545454544</v>
      </c>
      <c r="AE834" s="199">
        <f t="shared" si="379"/>
        <v>5.7852108972336169E-4</v>
      </c>
      <c r="AF834" s="371"/>
      <c r="AG834" s="371"/>
      <c r="AH834" s="228" t="s">
        <v>161</v>
      </c>
      <c r="AI834" s="46">
        <v>6073391</v>
      </c>
      <c r="AJ834" s="45">
        <f>IFERROR(AI834/AF821,"-")</f>
        <v>3.0191597671981481E-2</v>
      </c>
      <c r="AK834" s="46">
        <v>31</v>
      </c>
      <c r="AL834" s="45">
        <f>IFERROR(AK834/AG821,"-")</f>
        <v>0.14832535885167464</v>
      </c>
      <c r="AM834" s="187">
        <f t="shared" si="362"/>
        <v>195915.83870967742</v>
      </c>
      <c r="AN834" s="199">
        <f t="shared" si="380"/>
        <v>1.6303776164931104E-3</v>
      </c>
      <c r="AO834" s="371"/>
      <c r="AP834" s="401"/>
      <c r="AQ834" s="228" t="s">
        <v>161</v>
      </c>
      <c r="AR834" s="46">
        <f t="shared" si="376"/>
        <v>17453016</v>
      </c>
      <c r="AS834" s="45">
        <f>IFERROR(AR834/AO821,"-")</f>
        <v>1.3608463522446775E-2</v>
      </c>
      <c r="AT834" s="46">
        <f t="shared" si="358"/>
        <v>176</v>
      </c>
      <c r="AU834" s="45">
        <f>IFERROR(AT834/AP821,"-")</f>
        <v>8.8353413654618476E-2</v>
      </c>
      <c r="AV834" s="187">
        <f t="shared" si="363"/>
        <v>99164.863636363632</v>
      </c>
      <c r="AW834" s="199">
        <f t="shared" si="381"/>
        <v>9.256337435573787E-3</v>
      </c>
      <c r="AX834" s="217"/>
      <c r="BE834" s="277"/>
      <c r="BG834" s="142"/>
      <c r="BH834" s="264"/>
    </row>
    <row r="835" spans="2:60" s="20" customFormat="1">
      <c r="B835" s="381"/>
      <c r="C835" s="383"/>
      <c r="D835" s="383"/>
      <c r="E835" s="371"/>
      <c r="F835" s="371"/>
      <c r="G835" s="228" t="s">
        <v>162</v>
      </c>
      <c r="H835" s="46">
        <v>4318237</v>
      </c>
      <c r="I835" s="45">
        <f>IFERROR(H835/E821,"-")</f>
        <v>4.9527655055030253E-3</v>
      </c>
      <c r="J835" s="46">
        <v>87</v>
      </c>
      <c r="K835" s="45">
        <f>IFERROR(J835/F821,"-")</f>
        <v>5.9385665529010236E-2</v>
      </c>
      <c r="L835" s="187">
        <f t="shared" si="359"/>
        <v>49634.908045977012</v>
      </c>
      <c r="M835" s="199">
        <f t="shared" si="377"/>
        <v>4.5755758914484065E-3</v>
      </c>
      <c r="N835" s="371"/>
      <c r="O835" s="371"/>
      <c r="P835" s="228" t="s">
        <v>162</v>
      </c>
      <c r="Q835" s="46">
        <v>686999</v>
      </c>
      <c r="R835" s="45">
        <f>IFERROR(Q835/N821,"-")</f>
        <v>5.9242820462517224E-3</v>
      </c>
      <c r="S835" s="46">
        <v>14</v>
      </c>
      <c r="T835" s="45">
        <f>IFERROR(S835/O821,"-")</f>
        <v>6.5727699530516437E-2</v>
      </c>
      <c r="U835" s="187">
        <f t="shared" si="360"/>
        <v>49071.357142857145</v>
      </c>
      <c r="V835" s="199">
        <f t="shared" si="378"/>
        <v>7.3629956873882399E-4</v>
      </c>
      <c r="W835" s="371"/>
      <c r="X835" s="371"/>
      <c r="Y835" s="228" t="s">
        <v>162</v>
      </c>
      <c r="Z835" s="46">
        <v>854546</v>
      </c>
      <c r="AA835" s="45">
        <f>IFERROR(Z835/W821,"-")</f>
        <v>9.1392371516675567E-3</v>
      </c>
      <c r="AB835" s="46">
        <v>9</v>
      </c>
      <c r="AC835" s="45">
        <f>IFERROR(AB835/X821,"-")</f>
        <v>8.5714285714285715E-2</v>
      </c>
      <c r="AD835" s="187">
        <f t="shared" si="361"/>
        <v>94949.555555555562</v>
      </c>
      <c r="AE835" s="199">
        <f t="shared" si="379"/>
        <v>4.7333543704638689E-4</v>
      </c>
      <c r="AF835" s="371"/>
      <c r="AG835" s="371"/>
      <c r="AH835" s="228" t="s">
        <v>162</v>
      </c>
      <c r="AI835" s="46">
        <v>2615386</v>
      </c>
      <c r="AJ835" s="45">
        <f>IFERROR(AI835/AF821,"-")</f>
        <v>1.3001415826666347E-2</v>
      </c>
      <c r="AK835" s="46">
        <v>25</v>
      </c>
      <c r="AL835" s="45">
        <f>IFERROR(AK835/AG821,"-")</f>
        <v>0.11961722488038277</v>
      </c>
      <c r="AM835" s="187">
        <f t="shared" si="362"/>
        <v>104615.44</v>
      </c>
      <c r="AN835" s="199">
        <f t="shared" si="380"/>
        <v>1.3148206584621858E-3</v>
      </c>
      <c r="AO835" s="371"/>
      <c r="AP835" s="401"/>
      <c r="AQ835" s="228" t="s">
        <v>162</v>
      </c>
      <c r="AR835" s="46">
        <f t="shared" si="376"/>
        <v>8475168</v>
      </c>
      <c r="AS835" s="45">
        <f>IFERROR(AR835/AO821,"-")</f>
        <v>6.6082569668536482E-3</v>
      </c>
      <c r="AT835" s="46">
        <f t="shared" si="358"/>
        <v>135</v>
      </c>
      <c r="AU835" s="45">
        <f>IFERROR(AT835/AP821,"-")</f>
        <v>6.7771084337349394E-2</v>
      </c>
      <c r="AV835" s="187">
        <f t="shared" si="363"/>
        <v>62779.022222222222</v>
      </c>
      <c r="AW835" s="199">
        <f t="shared" si="381"/>
        <v>7.1000315556958033E-3</v>
      </c>
      <c r="AX835" s="217"/>
      <c r="BE835" s="277"/>
      <c r="BG835" s="142"/>
      <c r="BH835" s="264"/>
    </row>
    <row r="836" spans="2:60" s="20" customFormat="1">
      <c r="B836" s="381"/>
      <c r="C836" s="383"/>
      <c r="D836" s="383"/>
      <c r="E836" s="371"/>
      <c r="F836" s="371"/>
      <c r="G836" s="229" t="s">
        <v>163</v>
      </c>
      <c r="H836" s="48">
        <v>2287176</v>
      </c>
      <c r="I836" s="47">
        <f>IFERROR(H836/E821,"-")</f>
        <v>2.6232572222910388E-3</v>
      </c>
      <c r="J836" s="48">
        <v>79</v>
      </c>
      <c r="K836" s="47">
        <f>IFERROR(J836/F821,"-")</f>
        <v>5.3924914675767918E-2</v>
      </c>
      <c r="L836" s="188">
        <f t="shared" si="359"/>
        <v>28951.594936708861</v>
      </c>
      <c r="M836" s="200">
        <f t="shared" si="377"/>
        <v>4.1548332807405074E-3</v>
      </c>
      <c r="N836" s="371"/>
      <c r="O836" s="371"/>
      <c r="P836" s="229" t="s">
        <v>163</v>
      </c>
      <c r="Q836" s="48">
        <v>96475</v>
      </c>
      <c r="R836" s="47">
        <f>IFERROR(Q836/N821,"-")</f>
        <v>8.3194460313935664E-4</v>
      </c>
      <c r="S836" s="48">
        <v>10</v>
      </c>
      <c r="T836" s="47">
        <f>IFERROR(S836/O821,"-")</f>
        <v>4.6948356807511735E-2</v>
      </c>
      <c r="U836" s="188">
        <f t="shared" si="360"/>
        <v>9647.5</v>
      </c>
      <c r="V836" s="200">
        <f t="shared" si="378"/>
        <v>5.2592826338487429E-4</v>
      </c>
      <c r="W836" s="371"/>
      <c r="X836" s="371"/>
      <c r="Y836" s="229" t="s">
        <v>163</v>
      </c>
      <c r="Z836" s="48">
        <v>275493</v>
      </c>
      <c r="AA836" s="47">
        <f>IFERROR(Z836/W821,"-")</f>
        <v>2.9463549775253176E-3</v>
      </c>
      <c r="AB836" s="48">
        <v>8</v>
      </c>
      <c r="AC836" s="47">
        <f>IFERROR(AB836/X821,"-")</f>
        <v>7.6190476190476197E-2</v>
      </c>
      <c r="AD836" s="188">
        <f t="shared" si="361"/>
        <v>34436.625</v>
      </c>
      <c r="AE836" s="200">
        <f t="shared" si="379"/>
        <v>4.2074261070789944E-4</v>
      </c>
      <c r="AF836" s="371"/>
      <c r="AG836" s="371"/>
      <c r="AH836" s="229" t="s">
        <v>163</v>
      </c>
      <c r="AI836" s="48">
        <v>582235</v>
      </c>
      <c r="AJ836" s="47">
        <f>IFERROR(AI836/AF821,"-")</f>
        <v>2.8943640991574786E-3</v>
      </c>
      <c r="AK836" s="48">
        <v>20</v>
      </c>
      <c r="AL836" s="47">
        <f>IFERROR(AK836/AG821,"-")</f>
        <v>9.569377990430622E-2</v>
      </c>
      <c r="AM836" s="188">
        <f t="shared" si="362"/>
        <v>29111.75</v>
      </c>
      <c r="AN836" s="200">
        <f t="shared" si="380"/>
        <v>1.0518565267697486E-3</v>
      </c>
      <c r="AO836" s="371"/>
      <c r="AP836" s="401"/>
      <c r="AQ836" s="229" t="s">
        <v>163</v>
      </c>
      <c r="AR836" s="48">
        <f t="shared" si="376"/>
        <v>3241379</v>
      </c>
      <c r="AS836" s="47">
        <f>IFERROR(AR836/AO821,"-")</f>
        <v>2.527367641439451E-3</v>
      </c>
      <c r="AT836" s="48">
        <f t="shared" si="358"/>
        <v>117</v>
      </c>
      <c r="AU836" s="47">
        <f>IFERROR(AT836/AP821,"-")</f>
        <v>5.8734939759036146E-2</v>
      </c>
      <c r="AV836" s="188">
        <f t="shared" si="363"/>
        <v>27704.094017094016</v>
      </c>
      <c r="AW836" s="200">
        <f t="shared" si="381"/>
        <v>6.1533606816030293E-3</v>
      </c>
      <c r="AX836" s="217"/>
      <c r="BE836" s="277"/>
      <c r="BG836" s="142"/>
      <c r="BH836" s="264"/>
    </row>
    <row r="837" spans="2:60" s="20" customFormat="1">
      <c r="B837" s="381"/>
      <c r="C837" s="384"/>
      <c r="D837" s="384"/>
      <c r="E837" s="372"/>
      <c r="F837" s="372"/>
      <c r="G837" s="230" t="s">
        <v>86</v>
      </c>
      <c r="H837" s="49">
        <f>SUM(H821:H836)</f>
        <v>163036829</v>
      </c>
      <c r="I837" s="47">
        <f>IFERROR(H837/E821,"-")</f>
        <v>0.18699371590716196</v>
      </c>
      <c r="J837" s="48">
        <v>1159</v>
      </c>
      <c r="K837" s="47">
        <f>IFERROR(J837/F821,"-")</f>
        <v>0.79112627986348127</v>
      </c>
      <c r="L837" s="188">
        <f t="shared" si="359"/>
        <v>140670.25798101811</v>
      </c>
      <c r="M837" s="201">
        <f t="shared" si="377"/>
        <v>6.095508572630693E-2</v>
      </c>
      <c r="N837" s="372"/>
      <c r="O837" s="372"/>
      <c r="P837" s="230" t="s">
        <v>86</v>
      </c>
      <c r="Q837" s="49">
        <f>SUM(Q821:Q836)</f>
        <v>16548214</v>
      </c>
      <c r="R837" s="47">
        <f>IFERROR(Q837/N821,"-")</f>
        <v>0.14270222678305411</v>
      </c>
      <c r="S837" s="48">
        <v>168</v>
      </c>
      <c r="T837" s="47">
        <f>IFERROR(S837/O821,"-")</f>
        <v>0.78873239436619713</v>
      </c>
      <c r="U837" s="188">
        <f t="shared" si="360"/>
        <v>98501.273809523816</v>
      </c>
      <c r="V837" s="201">
        <f t="shared" si="378"/>
        <v>8.8355948248658878E-3</v>
      </c>
      <c r="W837" s="372"/>
      <c r="X837" s="372"/>
      <c r="Y837" s="230" t="s">
        <v>86</v>
      </c>
      <c r="Z837" s="49">
        <f>SUM(Z821:Z836)</f>
        <v>16940622</v>
      </c>
      <c r="AA837" s="47">
        <f>IFERROR(Z837/W821,"-")</f>
        <v>0.18117732919556903</v>
      </c>
      <c r="AB837" s="48">
        <v>93</v>
      </c>
      <c r="AC837" s="47">
        <f>IFERROR(AB837/X821,"-")</f>
        <v>0.88571428571428568</v>
      </c>
      <c r="AD837" s="188">
        <f t="shared" si="361"/>
        <v>182157.22580645161</v>
      </c>
      <c r="AE837" s="201">
        <f t="shared" si="379"/>
        <v>4.8911328494793309E-3</v>
      </c>
      <c r="AF837" s="372"/>
      <c r="AG837" s="372"/>
      <c r="AH837" s="230" t="s">
        <v>86</v>
      </c>
      <c r="AI837" s="49">
        <f>SUM(AI821:AI836)</f>
        <v>44583660</v>
      </c>
      <c r="AJ837" s="47">
        <f>IFERROR(AI837/AF821,"-")</f>
        <v>0.22163103371154827</v>
      </c>
      <c r="AK837" s="48">
        <v>177</v>
      </c>
      <c r="AL837" s="47">
        <f>IFERROR(AK837/AG821,"-")</f>
        <v>0.84688995215311003</v>
      </c>
      <c r="AM837" s="188">
        <f t="shared" si="362"/>
        <v>251885.08474576272</v>
      </c>
      <c r="AN837" s="201">
        <f t="shared" si="380"/>
        <v>9.3089302619122748E-3</v>
      </c>
      <c r="AO837" s="372"/>
      <c r="AP837" s="402"/>
      <c r="AQ837" s="230" t="s">
        <v>86</v>
      </c>
      <c r="AR837" s="49">
        <f>SUM(AR821:AR836)</f>
        <v>241109325</v>
      </c>
      <c r="AS837" s="47">
        <f>IFERROR(AR837/AO821,"-")</f>
        <v>0.1879977336973887</v>
      </c>
      <c r="AT837" s="48">
        <f t="shared" ref="AT837:AT900" si="382">SUM(J837,S837,AB837,AK837)</f>
        <v>1597</v>
      </c>
      <c r="AU837" s="47">
        <f>IFERROR(AT837/AP821,"-")</f>
        <v>0.80170682730923692</v>
      </c>
      <c r="AV837" s="188">
        <f t="shared" si="363"/>
        <v>150976.40889167189</v>
      </c>
      <c r="AW837" s="201">
        <f t="shared" si="381"/>
        <v>8.3990743662564427E-2</v>
      </c>
      <c r="AX837" s="217"/>
      <c r="BE837" s="277"/>
      <c r="BG837" s="142"/>
      <c r="BH837" s="264"/>
    </row>
    <row r="838" spans="2:60" s="20" customFormat="1">
      <c r="B838" s="381">
        <v>50</v>
      </c>
      <c r="C838" s="382" t="s">
        <v>16</v>
      </c>
      <c r="D838" s="385">
        <f>BA54</f>
        <v>16912</v>
      </c>
      <c r="E838" s="380">
        <v>936619830</v>
      </c>
      <c r="F838" s="380">
        <v>1614</v>
      </c>
      <c r="G838" s="226" t="s">
        <v>149</v>
      </c>
      <c r="H838" s="44">
        <v>24577809</v>
      </c>
      <c r="I838" s="43">
        <f>IFERROR(H838/E838,"-")</f>
        <v>2.6240965878332943E-2</v>
      </c>
      <c r="J838" s="44">
        <v>276</v>
      </c>
      <c r="K838" s="43">
        <f>IFERROR(J838/F838,"-")</f>
        <v>0.17100371747211895</v>
      </c>
      <c r="L838" s="186">
        <f t="shared" ref="L838:L901" si="383">IFERROR(H838/J838,"-")</f>
        <v>89050.032608695648</v>
      </c>
      <c r="M838" s="198">
        <f>IFERROR(J838/$BA$54,0)</f>
        <v>1.63197729422895E-2</v>
      </c>
      <c r="N838" s="380">
        <v>168310990</v>
      </c>
      <c r="O838" s="380">
        <v>276</v>
      </c>
      <c r="P838" s="226" t="s">
        <v>149</v>
      </c>
      <c r="Q838" s="44">
        <v>1005878</v>
      </c>
      <c r="R838" s="43">
        <f>IFERROR(Q838/N838,"-")</f>
        <v>5.9763061223750153E-3</v>
      </c>
      <c r="S838" s="44">
        <v>55</v>
      </c>
      <c r="T838" s="43">
        <f>IFERROR(S838/O838,"-")</f>
        <v>0.19927536231884058</v>
      </c>
      <c r="U838" s="186">
        <f t="shared" ref="U838:U901" si="384">IFERROR(Q838/S838,"-")</f>
        <v>18288.69090909091</v>
      </c>
      <c r="V838" s="198">
        <f>IFERROR(S838/$BA$54,0)</f>
        <v>3.2521286660359507E-3</v>
      </c>
      <c r="W838" s="380">
        <v>93176930</v>
      </c>
      <c r="X838" s="380">
        <v>144</v>
      </c>
      <c r="Y838" s="226" t="s">
        <v>149</v>
      </c>
      <c r="Z838" s="44">
        <v>8480139</v>
      </c>
      <c r="AA838" s="43">
        <f>IFERROR(Z838/W838,"-")</f>
        <v>9.1011144067528305E-2</v>
      </c>
      <c r="AB838" s="44">
        <v>41</v>
      </c>
      <c r="AC838" s="43">
        <f>IFERROR(AB838/X838,"-")</f>
        <v>0.28472222222222221</v>
      </c>
      <c r="AD838" s="186">
        <f t="shared" ref="AD838:AD901" si="385">IFERROR(Z838/AB838,"-")</f>
        <v>206832.65853658537</v>
      </c>
      <c r="AE838" s="198">
        <f>IFERROR(AB838/$BA$54,0)</f>
        <v>2.424314096499527E-3</v>
      </c>
      <c r="AF838" s="380">
        <v>181418770</v>
      </c>
      <c r="AG838" s="380">
        <v>223</v>
      </c>
      <c r="AH838" s="226" t="s">
        <v>149</v>
      </c>
      <c r="AI838" s="44">
        <v>5175319</v>
      </c>
      <c r="AJ838" s="43">
        <f>IFERROR(AI838/AF838,"-")</f>
        <v>2.8526921442582814E-2</v>
      </c>
      <c r="AK838" s="44">
        <v>64</v>
      </c>
      <c r="AL838" s="43">
        <f>IFERROR(AK838/AG838,"-")</f>
        <v>0.28699551569506726</v>
      </c>
      <c r="AM838" s="186">
        <f t="shared" ref="AM838:AM901" si="386">IFERROR(AI838/AK838,"-")</f>
        <v>80864.359375</v>
      </c>
      <c r="AN838" s="198">
        <f>IFERROR(AK838/$BA$54,0)</f>
        <v>3.7842951750236518E-3</v>
      </c>
      <c r="AO838" s="380">
        <f>SUM(E838,N838,W838,AF838)</f>
        <v>1379526520</v>
      </c>
      <c r="AP838" s="400">
        <f>SUM(F838,O838,X838,AG838)</f>
        <v>2257</v>
      </c>
      <c r="AQ838" s="226" t="s">
        <v>149</v>
      </c>
      <c r="AR838" s="44">
        <f t="shared" ref="AR838:AR853" si="387">SUM(H838,Q838,Z838,AI838)</f>
        <v>39239145</v>
      </c>
      <c r="AS838" s="43">
        <f>IFERROR(AR838/AO838,"-")</f>
        <v>2.8443922194406238E-2</v>
      </c>
      <c r="AT838" s="44">
        <f t="shared" si="382"/>
        <v>436</v>
      </c>
      <c r="AU838" s="43">
        <f>IFERROR(AT838/AP838,"-")</f>
        <v>0.19317678334071778</v>
      </c>
      <c r="AV838" s="186">
        <f t="shared" ref="AV838:AV901" si="388">IFERROR(AR838/AT838,"-")</f>
        <v>89998.038990825691</v>
      </c>
      <c r="AW838" s="198">
        <f>IFERROR(AT838/$BA$54,0)</f>
        <v>2.5780510879848628E-2</v>
      </c>
      <c r="AX838" s="217"/>
      <c r="BE838" s="277"/>
      <c r="BG838" s="142"/>
      <c r="BH838" s="264"/>
    </row>
    <row r="839" spans="2:60" s="20" customFormat="1">
      <c r="B839" s="381"/>
      <c r="C839" s="383"/>
      <c r="D839" s="383"/>
      <c r="E839" s="371"/>
      <c r="F839" s="371"/>
      <c r="G839" s="227" t="s">
        <v>150</v>
      </c>
      <c r="H839" s="46">
        <v>31128733</v>
      </c>
      <c r="I839" s="45">
        <f>IFERROR(H839/E838,"-")</f>
        <v>3.3235184653308054E-2</v>
      </c>
      <c r="J839" s="46">
        <v>434</v>
      </c>
      <c r="K839" s="45">
        <f>IFERROR(J839/F838,"-")</f>
        <v>0.26889714993804215</v>
      </c>
      <c r="L839" s="187">
        <f t="shared" si="383"/>
        <v>71725.191244239628</v>
      </c>
      <c r="M839" s="199">
        <f t="shared" ref="M839:M854" si="389">IFERROR(J839/$BA$54,0)</f>
        <v>2.5662251655629138E-2</v>
      </c>
      <c r="N839" s="371"/>
      <c r="O839" s="371"/>
      <c r="P839" s="227" t="s">
        <v>150</v>
      </c>
      <c r="Q839" s="46">
        <v>8032289</v>
      </c>
      <c r="R839" s="45">
        <f>IFERROR(Q839/N838,"-")</f>
        <v>4.7722902705283829E-2</v>
      </c>
      <c r="S839" s="46">
        <v>84</v>
      </c>
      <c r="T839" s="45">
        <f>IFERROR(S839/O838,"-")</f>
        <v>0.30434782608695654</v>
      </c>
      <c r="U839" s="187">
        <f t="shared" si="384"/>
        <v>95622.488095238092</v>
      </c>
      <c r="V839" s="199">
        <f t="shared" ref="V839:V854" si="390">IFERROR(S839/$BA$54,0)</f>
        <v>4.9668874172185433E-3</v>
      </c>
      <c r="W839" s="371"/>
      <c r="X839" s="371"/>
      <c r="Y839" s="227" t="s">
        <v>150</v>
      </c>
      <c r="Z839" s="46">
        <v>3658245</v>
      </c>
      <c r="AA839" s="45">
        <f>IFERROR(Z839/W838,"-")</f>
        <v>3.9261274223136564E-2</v>
      </c>
      <c r="AB839" s="46">
        <v>44</v>
      </c>
      <c r="AC839" s="45">
        <f>IFERROR(AB839/X838,"-")</f>
        <v>0.30555555555555558</v>
      </c>
      <c r="AD839" s="187">
        <f t="shared" si="385"/>
        <v>83141.931818181823</v>
      </c>
      <c r="AE839" s="199">
        <f t="shared" ref="AE839:AE854" si="391">IFERROR(AB839/$BA$54,0)</f>
        <v>2.6017029328287609E-3</v>
      </c>
      <c r="AF839" s="371"/>
      <c r="AG839" s="371"/>
      <c r="AH839" s="227" t="s">
        <v>150</v>
      </c>
      <c r="AI839" s="46">
        <v>10192239</v>
      </c>
      <c r="AJ839" s="45">
        <f>IFERROR(AI839/AF838,"-")</f>
        <v>5.6180730362133974E-2</v>
      </c>
      <c r="AK839" s="46">
        <v>82</v>
      </c>
      <c r="AL839" s="45">
        <f>IFERROR(AK839/AG838,"-")</f>
        <v>0.36771300448430494</v>
      </c>
      <c r="AM839" s="187">
        <f t="shared" si="386"/>
        <v>124295.59756097561</v>
      </c>
      <c r="AN839" s="199">
        <f t="shared" ref="AN839:AN854" si="392">IFERROR(AK839/$BA$54,0)</f>
        <v>4.848628192999054E-3</v>
      </c>
      <c r="AO839" s="371"/>
      <c r="AP839" s="401"/>
      <c r="AQ839" s="227" t="s">
        <v>150</v>
      </c>
      <c r="AR839" s="46">
        <f t="shared" si="387"/>
        <v>53011506</v>
      </c>
      <c r="AS839" s="45">
        <f>IFERROR(AR839/AO838,"-")</f>
        <v>3.8427319251535662E-2</v>
      </c>
      <c r="AT839" s="46">
        <f t="shared" si="382"/>
        <v>644</v>
      </c>
      <c r="AU839" s="45">
        <f>IFERROR(AT839/AP838,"-")</f>
        <v>0.28533451484271155</v>
      </c>
      <c r="AV839" s="187">
        <f t="shared" si="388"/>
        <v>82316.003105590062</v>
      </c>
      <c r="AW839" s="199">
        <f t="shared" ref="AW839:AW854" si="393">IFERROR(AT839/$BA$54,0)</f>
        <v>3.8079470198675497E-2</v>
      </c>
      <c r="AX839" s="217"/>
      <c r="BE839" s="277"/>
      <c r="BG839" s="142"/>
      <c r="BH839" s="264"/>
    </row>
    <row r="840" spans="2:60" s="20" customFormat="1">
      <c r="B840" s="381"/>
      <c r="C840" s="383"/>
      <c r="D840" s="383"/>
      <c r="E840" s="371"/>
      <c r="F840" s="371"/>
      <c r="G840" s="228" t="s">
        <v>151</v>
      </c>
      <c r="H840" s="46">
        <v>15337518</v>
      </c>
      <c r="I840" s="45">
        <f>IFERROR(H840/E838,"-")</f>
        <v>1.6375393205159877E-2</v>
      </c>
      <c r="J840" s="46">
        <v>397</v>
      </c>
      <c r="K840" s="45">
        <f>IFERROR(J840/F838,"-")</f>
        <v>0.24597273853779431</v>
      </c>
      <c r="L840" s="187">
        <f t="shared" si="383"/>
        <v>38633.546599496221</v>
      </c>
      <c r="M840" s="199">
        <f t="shared" si="389"/>
        <v>2.3474456007568589E-2</v>
      </c>
      <c r="N840" s="371"/>
      <c r="O840" s="371"/>
      <c r="P840" s="228" t="s">
        <v>151</v>
      </c>
      <c r="Q840" s="46">
        <v>4385600</v>
      </c>
      <c r="R840" s="45">
        <f>IFERROR(Q840/N838,"-")</f>
        <v>2.6056527859529555E-2</v>
      </c>
      <c r="S840" s="46">
        <v>79</v>
      </c>
      <c r="T840" s="45">
        <f>IFERROR(S840/O838,"-")</f>
        <v>0.28623188405797101</v>
      </c>
      <c r="U840" s="187">
        <f t="shared" si="384"/>
        <v>55513.924050632908</v>
      </c>
      <c r="V840" s="199">
        <f t="shared" si="390"/>
        <v>4.6712393566698202E-3</v>
      </c>
      <c r="W840" s="371"/>
      <c r="X840" s="371"/>
      <c r="Y840" s="228" t="s">
        <v>151</v>
      </c>
      <c r="Z840" s="46">
        <v>1092992</v>
      </c>
      <c r="AA840" s="45">
        <f>IFERROR(Z840/W838,"-")</f>
        <v>1.1730285597518613E-2</v>
      </c>
      <c r="AB840" s="46">
        <v>33</v>
      </c>
      <c r="AC840" s="45">
        <f>IFERROR(AB840/X838,"-")</f>
        <v>0.22916666666666666</v>
      </c>
      <c r="AD840" s="187">
        <f t="shared" si="385"/>
        <v>33120.969696969696</v>
      </c>
      <c r="AE840" s="199">
        <f t="shared" si="391"/>
        <v>1.9512771996215705E-3</v>
      </c>
      <c r="AF840" s="371"/>
      <c r="AG840" s="371"/>
      <c r="AH840" s="228" t="s">
        <v>151</v>
      </c>
      <c r="AI840" s="46">
        <v>1134958</v>
      </c>
      <c r="AJ840" s="45">
        <f>IFERROR(AI840/AF838,"-")</f>
        <v>6.2560119881752037E-3</v>
      </c>
      <c r="AK840" s="46">
        <v>54</v>
      </c>
      <c r="AL840" s="45">
        <f>IFERROR(AK840/AG838,"-")</f>
        <v>0.24215246636771301</v>
      </c>
      <c r="AM840" s="187">
        <f t="shared" si="386"/>
        <v>21017.740740740741</v>
      </c>
      <c r="AN840" s="199">
        <f t="shared" si="392"/>
        <v>3.1929990539262061E-3</v>
      </c>
      <c r="AO840" s="371"/>
      <c r="AP840" s="401"/>
      <c r="AQ840" s="228" t="s">
        <v>151</v>
      </c>
      <c r="AR840" s="46">
        <f t="shared" si="387"/>
        <v>21951068</v>
      </c>
      <c r="AS840" s="45">
        <f>IFERROR(AR840/AO838,"-")</f>
        <v>1.5912030455202848E-2</v>
      </c>
      <c r="AT840" s="46">
        <f t="shared" si="382"/>
        <v>563</v>
      </c>
      <c r="AU840" s="45">
        <f>IFERROR(AT840/AP838,"-")</f>
        <v>0.24944616747895437</v>
      </c>
      <c r="AV840" s="187">
        <f t="shared" si="388"/>
        <v>38989.463587921848</v>
      </c>
      <c r="AW840" s="199">
        <f t="shared" si="393"/>
        <v>3.3289971617786185E-2</v>
      </c>
      <c r="AX840" s="217"/>
      <c r="BE840" s="277"/>
      <c r="BG840" s="142"/>
      <c r="BH840" s="264"/>
    </row>
    <row r="841" spans="2:60" s="20" customFormat="1">
      <c r="B841" s="381"/>
      <c r="C841" s="383"/>
      <c r="D841" s="383"/>
      <c r="E841" s="371"/>
      <c r="F841" s="371"/>
      <c r="G841" s="228" t="s">
        <v>152</v>
      </c>
      <c r="H841" s="46">
        <v>1349577</v>
      </c>
      <c r="I841" s="45">
        <f>IFERROR(H841/E838,"-")</f>
        <v>1.4409015875736903E-3</v>
      </c>
      <c r="J841" s="46">
        <v>68</v>
      </c>
      <c r="K841" s="45">
        <f>IFERROR(J841/F838,"-")</f>
        <v>4.2131350681536554E-2</v>
      </c>
      <c r="L841" s="187">
        <f t="shared" si="383"/>
        <v>19846.720588235294</v>
      </c>
      <c r="M841" s="199">
        <f t="shared" si="389"/>
        <v>4.0208136234626303E-3</v>
      </c>
      <c r="N841" s="371"/>
      <c r="O841" s="371"/>
      <c r="P841" s="228" t="s">
        <v>152</v>
      </c>
      <c r="Q841" s="46">
        <v>346535</v>
      </c>
      <c r="R841" s="45">
        <f>IFERROR(Q841/N838,"-")</f>
        <v>2.0588970452850405E-3</v>
      </c>
      <c r="S841" s="46">
        <v>14</v>
      </c>
      <c r="T841" s="45">
        <f>IFERROR(S841/O838,"-")</f>
        <v>5.0724637681159424E-2</v>
      </c>
      <c r="U841" s="187">
        <f t="shared" si="384"/>
        <v>24752.5</v>
      </c>
      <c r="V841" s="199">
        <f t="shared" si="390"/>
        <v>8.2781456953642384E-4</v>
      </c>
      <c r="W841" s="371"/>
      <c r="X841" s="371"/>
      <c r="Y841" s="228" t="s">
        <v>152</v>
      </c>
      <c r="Z841" s="46">
        <v>64035</v>
      </c>
      <c r="AA841" s="45">
        <f>IFERROR(Z841/W838,"-")</f>
        <v>6.8724092970223424E-4</v>
      </c>
      <c r="AB841" s="46">
        <v>5</v>
      </c>
      <c r="AC841" s="45">
        <f>IFERROR(AB841/X838,"-")</f>
        <v>3.4722222222222224E-2</v>
      </c>
      <c r="AD841" s="187">
        <f t="shared" si="385"/>
        <v>12807</v>
      </c>
      <c r="AE841" s="199">
        <f t="shared" si="391"/>
        <v>2.956480605487228E-4</v>
      </c>
      <c r="AF841" s="371"/>
      <c r="AG841" s="371"/>
      <c r="AH841" s="228" t="s">
        <v>152</v>
      </c>
      <c r="AI841" s="46">
        <v>104094</v>
      </c>
      <c r="AJ841" s="45">
        <f>IFERROR(AI841/AF838,"-")</f>
        <v>5.7377745422923987E-4</v>
      </c>
      <c r="AK841" s="46">
        <v>10</v>
      </c>
      <c r="AL841" s="45">
        <f>IFERROR(AK841/AG838,"-")</f>
        <v>4.4843049327354258E-2</v>
      </c>
      <c r="AM841" s="187">
        <f t="shared" si="386"/>
        <v>10409.4</v>
      </c>
      <c r="AN841" s="199">
        <f t="shared" si="392"/>
        <v>5.912961210974456E-4</v>
      </c>
      <c r="AO841" s="371"/>
      <c r="AP841" s="401"/>
      <c r="AQ841" s="228" t="s">
        <v>152</v>
      </c>
      <c r="AR841" s="46">
        <f t="shared" si="387"/>
        <v>1864241</v>
      </c>
      <c r="AS841" s="45">
        <f>IFERROR(AR841/AO838,"-")</f>
        <v>1.3513629299420789E-3</v>
      </c>
      <c r="AT841" s="46">
        <f t="shared" si="382"/>
        <v>97</v>
      </c>
      <c r="AU841" s="45">
        <f>IFERROR(AT841/AP838,"-")</f>
        <v>4.2977403633141335E-2</v>
      </c>
      <c r="AV841" s="187">
        <f t="shared" si="388"/>
        <v>19218.9793814433</v>
      </c>
      <c r="AW841" s="199">
        <f t="shared" si="393"/>
        <v>5.7355723746452224E-3</v>
      </c>
      <c r="AX841" s="217"/>
      <c r="BE841" s="277"/>
      <c r="BG841" s="142"/>
      <c r="BH841" s="264"/>
    </row>
    <row r="842" spans="2:60" s="20" customFormat="1">
      <c r="B842" s="381"/>
      <c r="C842" s="383"/>
      <c r="D842" s="383"/>
      <c r="E842" s="371"/>
      <c r="F842" s="371"/>
      <c r="G842" s="228" t="s">
        <v>153</v>
      </c>
      <c r="H842" s="46">
        <v>18490347</v>
      </c>
      <c r="I842" s="45">
        <f>IFERROR(H842/E838,"-")</f>
        <v>1.9741571134576554E-2</v>
      </c>
      <c r="J842" s="46">
        <v>471</v>
      </c>
      <c r="K842" s="45">
        <f>IFERROR(J842/F838,"-")</f>
        <v>0.29182156133828996</v>
      </c>
      <c r="L842" s="187">
        <f t="shared" si="383"/>
        <v>39257.636942675163</v>
      </c>
      <c r="M842" s="199">
        <f t="shared" si="389"/>
        <v>2.7850047303689687E-2</v>
      </c>
      <c r="N842" s="371"/>
      <c r="O842" s="371"/>
      <c r="P842" s="228" t="s">
        <v>153</v>
      </c>
      <c r="Q842" s="46">
        <v>6263031</v>
      </c>
      <c r="R842" s="45">
        <f>IFERROR(Q842/N838,"-")</f>
        <v>3.7211063876458693E-2</v>
      </c>
      <c r="S842" s="46">
        <v>91</v>
      </c>
      <c r="T842" s="45">
        <f>IFERROR(S842/O838,"-")</f>
        <v>0.32971014492753625</v>
      </c>
      <c r="U842" s="187">
        <f t="shared" si="384"/>
        <v>68824.516483516491</v>
      </c>
      <c r="V842" s="199">
        <f t="shared" si="390"/>
        <v>5.3807947019867547E-3</v>
      </c>
      <c r="W842" s="371"/>
      <c r="X842" s="371"/>
      <c r="Y842" s="228" t="s">
        <v>153</v>
      </c>
      <c r="Z842" s="46">
        <v>1090790</v>
      </c>
      <c r="AA842" s="45">
        <f>IFERROR(Z842/W838,"-")</f>
        <v>1.170665313828219E-2</v>
      </c>
      <c r="AB842" s="46">
        <v>44</v>
      </c>
      <c r="AC842" s="45">
        <f>IFERROR(AB842/X838,"-")</f>
        <v>0.30555555555555558</v>
      </c>
      <c r="AD842" s="187">
        <f t="shared" si="385"/>
        <v>24790.68181818182</v>
      </c>
      <c r="AE842" s="199">
        <f t="shared" si="391"/>
        <v>2.6017029328287609E-3</v>
      </c>
      <c r="AF842" s="371"/>
      <c r="AG842" s="371"/>
      <c r="AH842" s="228" t="s">
        <v>153</v>
      </c>
      <c r="AI842" s="46">
        <v>4152194</v>
      </c>
      <c r="AJ842" s="45">
        <f>IFERROR(AI842/AF838,"-")</f>
        <v>2.2887345118699682E-2</v>
      </c>
      <c r="AK842" s="46">
        <v>73</v>
      </c>
      <c r="AL842" s="45">
        <f>IFERROR(AK842/AG838,"-")</f>
        <v>0.3273542600896861</v>
      </c>
      <c r="AM842" s="187">
        <f t="shared" si="386"/>
        <v>56879.369863013701</v>
      </c>
      <c r="AN842" s="199">
        <f t="shared" si="392"/>
        <v>4.3164616840113525E-3</v>
      </c>
      <c r="AO842" s="371"/>
      <c r="AP842" s="401"/>
      <c r="AQ842" s="228" t="s">
        <v>153</v>
      </c>
      <c r="AR842" s="46">
        <f t="shared" si="387"/>
        <v>29996362</v>
      </c>
      <c r="AS842" s="45">
        <f>IFERROR(AR842/AO838,"-")</f>
        <v>2.1743954585229722E-2</v>
      </c>
      <c r="AT842" s="46">
        <f t="shared" si="382"/>
        <v>679</v>
      </c>
      <c r="AU842" s="45">
        <f>IFERROR(AT842/AP838,"-")</f>
        <v>0.30084182543198934</v>
      </c>
      <c r="AV842" s="187">
        <f t="shared" si="388"/>
        <v>44177.263622974962</v>
      </c>
      <c r="AW842" s="199">
        <f t="shared" si="393"/>
        <v>4.0149006622516553E-2</v>
      </c>
      <c r="AX842" s="217"/>
      <c r="BE842" s="277"/>
      <c r="BG842" s="142"/>
      <c r="BH842" s="264"/>
    </row>
    <row r="843" spans="2:60" s="20" customFormat="1">
      <c r="B843" s="381"/>
      <c r="C843" s="383"/>
      <c r="D843" s="383"/>
      <c r="E843" s="371"/>
      <c r="F843" s="371"/>
      <c r="G843" s="228" t="s">
        <v>154</v>
      </c>
      <c r="H843" s="46">
        <v>32232370</v>
      </c>
      <c r="I843" s="45">
        <f>IFERROR(H843/E838,"-")</f>
        <v>3.4413503715803241E-2</v>
      </c>
      <c r="J843" s="46">
        <v>485</v>
      </c>
      <c r="K843" s="45">
        <f>IFERROR(J843/F838,"-")</f>
        <v>0.30049566294919455</v>
      </c>
      <c r="L843" s="187">
        <f t="shared" si="383"/>
        <v>66458.494845360823</v>
      </c>
      <c r="M843" s="199">
        <f t="shared" si="389"/>
        <v>2.8677861873226112E-2</v>
      </c>
      <c r="N843" s="371"/>
      <c r="O843" s="371"/>
      <c r="P843" s="228" t="s">
        <v>154</v>
      </c>
      <c r="Q843" s="46">
        <v>5634488</v>
      </c>
      <c r="R843" s="45">
        <f>IFERROR(Q843/N838,"-")</f>
        <v>3.3476649385759061E-2</v>
      </c>
      <c r="S843" s="46">
        <v>105</v>
      </c>
      <c r="T843" s="45">
        <f>IFERROR(S843/O838,"-")</f>
        <v>0.38043478260869568</v>
      </c>
      <c r="U843" s="187">
        <f t="shared" si="384"/>
        <v>53661.790476190479</v>
      </c>
      <c r="V843" s="199">
        <f t="shared" si="390"/>
        <v>6.2086092715231784E-3</v>
      </c>
      <c r="W843" s="371"/>
      <c r="X843" s="371"/>
      <c r="Y843" s="228" t="s">
        <v>154</v>
      </c>
      <c r="Z843" s="46">
        <v>2621771</v>
      </c>
      <c r="AA843" s="45">
        <f>IFERROR(Z843/W838,"-")</f>
        <v>2.8137555079352797E-2</v>
      </c>
      <c r="AB843" s="46">
        <v>44</v>
      </c>
      <c r="AC843" s="45">
        <f>IFERROR(AB843/X838,"-")</f>
        <v>0.30555555555555558</v>
      </c>
      <c r="AD843" s="187">
        <f t="shared" si="385"/>
        <v>59585.704545454544</v>
      </c>
      <c r="AE843" s="199">
        <f t="shared" si="391"/>
        <v>2.6017029328287609E-3</v>
      </c>
      <c r="AF843" s="371"/>
      <c r="AG843" s="371"/>
      <c r="AH843" s="228" t="s">
        <v>154</v>
      </c>
      <c r="AI843" s="46">
        <v>5639412</v>
      </c>
      <c r="AJ843" s="45">
        <f>IFERROR(AI843/AF838,"-")</f>
        <v>3.1085052555477031E-2</v>
      </c>
      <c r="AK843" s="46">
        <v>73</v>
      </c>
      <c r="AL843" s="45">
        <f>IFERROR(AK843/AG838,"-")</f>
        <v>0.3273542600896861</v>
      </c>
      <c r="AM843" s="187">
        <f t="shared" si="386"/>
        <v>77252.219178082189</v>
      </c>
      <c r="AN843" s="199">
        <f t="shared" si="392"/>
        <v>4.3164616840113525E-3</v>
      </c>
      <c r="AO843" s="371"/>
      <c r="AP843" s="401"/>
      <c r="AQ843" s="228" t="s">
        <v>154</v>
      </c>
      <c r="AR843" s="46">
        <f t="shared" si="387"/>
        <v>46128041</v>
      </c>
      <c r="AS843" s="45">
        <f>IFERROR(AR843/AO838,"-")</f>
        <v>3.3437589151964979E-2</v>
      </c>
      <c r="AT843" s="46">
        <f t="shared" si="382"/>
        <v>707</v>
      </c>
      <c r="AU843" s="45">
        <f>IFERROR(AT843/AP838,"-")</f>
        <v>0.31324767390341163</v>
      </c>
      <c r="AV843" s="187">
        <f t="shared" si="388"/>
        <v>65244.753889674685</v>
      </c>
      <c r="AW843" s="199">
        <f t="shared" si="393"/>
        <v>4.1804635761589402E-2</v>
      </c>
      <c r="AX843" s="217"/>
      <c r="BE843" s="277"/>
      <c r="BG843" s="142"/>
      <c r="BH843" s="264"/>
    </row>
    <row r="844" spans="2:60" s="20" customFormat="1">
      <c r="B844" s="381"/>
      <c r="C844" s="383"/>
      <c r="D844" s="383"/>
      <c r="E844" s="371"/>
      <c r="F844" s="371"/>
      <c r="G844" s="228" t="s">
        <v>155</v>
      </c>
      <c r="H844" s="46">
        <v>37400837</v>
      </c>
      <c r="I844" s="45">
        <f>IFERROR(H844/E838,"-")</f>
        <v>3.9931715944984854E-2</v>
      </c>
      <c r="J844" s="46">
        <v>155</v>
      </c>
      <c r="K844" s="45">
        <f>IFERROR(J844/F838,"-")</f>
        <v>9.6034696406443618E-2</v>
      </c>
      <c r="L844" s="187">
        <f t="shared" si="383"/>
        <v>241295.72258064518</v>
      </c>
      <c r="M844" s="199">
        <f t="shared" si="389"/>
        <v>9.1650898770104065E-3</v>
      </c>
      <c r="N844" s="371"/>
      <c r="O844" s="371"/>
      <c r="P844" s="228" t="s">
        <v>155</v>
      </c>
      <c r="Q844" s="46">
        <v>4814445</v>
      </c>
      <c r="R844" s="45">
        <f>IFERROR(Q844/N838,"-")</f>
        <v>2.8604460112794775E-2</v>
      </c>
      <c r="S844" s="46">
        <v>21</v>
      </c>
      <c r="T844" s="45">
        <f>IFERROR(S844/O838,"-")</f>
        <v>7.6086956521739135E-2</v>
      </c>
      <c r="U844" s="187">
        <f t="shared" si="384"/>
        <v>229259.28571428571</v>
      </c>
      <c r="V844" s="199">
        <f t="shared" si="390"/>
        <v>1.2417218543046358E-3</v>
      </c>
      <c r="W844" s="371"/>
      <c r="X844" s="371"/>
      <c r="Y844" s="228" t="s">
        <v>155</v>
      </c>
      <c r="Z844" s="46">
        <v>3514222</v>
      </c>
      <c r="AA844" s="45">
        <f>IFERROR(Z844/W838,"-")</f>
        <v>3.7715580455376665E-2</v>
      </c>
      <c r="AB844" s="46">
        <v>13</v>
      </c>
      <c r="AC844" s="45">
        <f>IFERROR(AB844/X838,"-")</f>
        <v>9.0277777777777776E-2</v>
      </c>
      <c r="AD844" s="187">
        <f t="shared" si="385"/>
        <v>270324.76923076925</v>
      </c>
      <c r="AE844" s="199">
        <f t="shared" si="391"/>
        <v>7.6868495742667933E-4</v>
      </c>
      <c r="AF844" s="371"/>
      <c r="AG844" s="371"/>
      <c r="AH844" s="228" t="s">
        <v>155</v>
      </c>
      <c r="AI844" s="46">
        <v>2224017</v>
      </c>
      <c r="AJ844" s="45">
        <f>IFERROR(AI844/AF838,"-")</f>
        <v>1.2259023694185557E-2</v>
      </c>
      <c r="AK844" s="46">
        <v>28</v>
      </c>
      <c r="AL844" s="45">
        <f>IFERROR(AK844/AG838,"-")</f>
        <v>0.12556053811659193</v>
      </c>
      <c r="AM844" s="187">
        <f t="shared" si="386"/>
        <v>79429.178571428565</v>
      </c>
      <c r="AN844" s="199">
        <f t="shared" si="392"/>
        <v>1.6556291390728477E-3</v>
      </c>
      <c r="AO844" s="371"/>
      <c r="AP844" s="401"/>
      <c r="AQ844" s="228" t="s">
        <v>155</v>
      </c>
      <c r="AR844" s="46">
        <f t="shared" si="387"/>
        <v>47953521</v>
      </c>
      <c r="AS844" s="45">
        <f>IFERROR(AR844/AO838,"-")</f>
        <v>3.476085476051595E-2</v>
      </c>
      <c r="AT844" s="46">
        <f t="shared" si="382"/>
        <v>217</v>
      </c>
      <c r="AU844" s="45">
        <f>IFERROR(AT844/AP838,"-")</f>
        <v>9.6145325653522379E-2</v>
      </c>
      <c r="AV844" s="187">
        <f t="shared" si="388"/>
        <v>220983.96774193548</v>
      </c>
      <c r="AW844" s="199">
        <f t="shared" si="393"/>
        <v>1.2831125827814569E-2</v>
      </c>
      <c r="AX844" s="217"/>
      <c r="BE844" s="277"/>
      <c r="BG844" s="142"/>
      <c r="BH844" s="264"/>
    </row>
    <row r="845" spans="2:60" s="20" customFormat="1">
      <c r="B845" s="381"/>
      <c r="C845" s="383"/>
      <c r="D845" s="383"/>
      <c r="E845" s="371"/>
      <c r="F845" s="371"/>
      <c r="G845" s="228" t="s">
        <v>165</v>
      </c>
      <c r="H845" s="46">
        <v>0</v>
      </c>
      <c r="I845" s="45">
        <f>IFERROR(H845/E838,"-")</f>
        <v>0</v>
      </c>
      <c r="J845" s="46">
        <v>0</v>
      </c>
      <c r="K845" s="45">
        <f>IFERROR(J845/F838,"-")</f>
        <v>0</v>
      </c>
      <c r="L845" s="187" t="str">
        <f t="shared" si="383"/>
        <v>-</v>
      </c>
      <c r="M845" s="199">
        <f t="shared" si="389"/>
        <v>0</v>
      </c>
      <c r="N845" s="371"/>
      <c r="O845" s="371"/>
      <c r="P845" s="228" t="s">
        <v>165</v>
      </c>
      <c r="Q845" s="46">
        <v>0</v>
      </c>
      <c r="R845" s="45">
        <f>IFERROR(Q845/N838,"-")</f>
        <v>0</v>
      </c>
      <c r="S845" s="46">
        <v>0</v>
      </c>
      <c r="T845" s="45">
        <f>IFERROR(S845/O838,"-")</f>
        <v>0</v>
      </c>
      <c r="U845" s="187" t="str">
        <f t="shared" si="384"/>
        <v>-</v>
      </c>
      <c r="V845" s="199">
        <f t="shared" si="390"/>
        <v>0</v>
      </c>
      <c r="W845" s="371"/>
      <c r="X845" s="371"/>
      <c r="Y845" s="228" t="s">
        <v>165</v>
      </c>
      <c r="Z845" s="46">
        <v>0</v>
      </c>
      <c r="AA845" s="45">
        <f>IFERROR(Z845/W838,"-")</f>
        <v>0</v>
      </c>
      <c r="AB845" s="46">
        <v>0</v>
      </c>
      <c r="AC845" s="45">
        <f>IFERROR(AB845/X838,"-")</f>
        <v>0</v>
      </c>
      <c r="AD845" s="187" t="str">
        <f t="shared" si="385"/>
        <v>-</v>
      </c>
      <c r="AE845" s="199">
        <f t="shared" si="391"/>
        <v>0</v>
      </c>
      <c r="AF845" s="371"/>
      <c r="AG845" s="371"/>
      <c r="AH845" s="228" t="s">
        <v>165</v>
      </c>
      <c r="AI845" s="46">
        <v>0</v>
      </c>
      <c r="AJ845" s="45">
        <f>IFERROR(AI845/AF838,"-")</f>
        <v>0</v>
      </c>
      <c r="AK845" s="46">
        <v>0</v>
      </c>
      <c r="AL845" s="45">
        <f>IFERROR(AK845/AG838,"-")</f>
        <v>0</v>
      </c>
      <c r="AM845" s="187" t="str">
        <f t="shared" si="386"/>
        <v>-</v>
      </c>
      <c r="AN845" s="199">
        <f t="shared" si="392"/>
        <v>0</v>
      </c>
      <c r="AO845" s="371"/>
      <c r="AP845" s="401"/>
      <c r="AQ845" s="228" t="s">
        <v>165</v>
      </c>
      <c r="AR845" s="46">
        <f t="shared" si="387"/>
        <v>0</v>
      </c>
      <c r="AS845" s="45">
        <f>IFERROR(AR845/AO838,"-")</f>
        <v>0</v>
      </c>
      <c r="AT845" s="46">
        <f t="shared" si="382"/>
        <v>0</v>
      </c>
      <c r="AU845" s="45">
        <f>IFERROR(AT845/AP838,"-")</f>
        <v>0</v>
      </c>
      <c r="AV845" s="187" t="str">
        <f t="shared" si="388"/>
        <v>-</v>
      </c>
      <c r="AW845" s="199">
        <f t="shared" si="393"/>
        <v>0</v>
      </c>
      <c r="AX845" s="217"/>
      <c r="BE845" s="277"/>
      <c r="BG845" s="142"/>
      <c r="BH845" s="264"/>
    </row>
    <row r="846" spans="2:60" s="20" customFormat="1">
      <c r="B846" s="381"/>
      <c r="C846" s="383"/>
      <c r="D846" s="383"/>
      <c r="E846" s="371"/>
      <c r="F846" s="371"/>
      <c r="G846" s="228" t="s">
        <v>156</v>
      </c>
      <c r="H846" s="46">
        <v>282716</v>
      </c>
      <c r="I846" s="45">
        <f>IFERROR(H846/E838,"-")</f>
        <v>3.0184712190003493E-4</v>
      </c>
      <c r="J846" s="46">
        <v>12</v>
      </c>
      <c r="K846" s="45">
        <f>IFERROR(J846/F838,"-")</f>
        <v>7.4349442379182153E-3</v>
      </c>
      <c r="L846" s="187">
        <f t="shared" si="383"/>
        <v>23559.666666666668</v>
      </c>
      <c r="M846" s="199">
        <f t="shared" si="389"/>
        <v>7.0955534531693472E-4</v>
      </c>
      <c r="N846" s="371"/>
      <c r="O846" s="371"/>
      <c r="P846" s="228" t="s">
        <v>156</v>
      </c>
      <c r="Q846" s="46">
        <v>67960</v>
      </c>
      <c r="R846" s="45">
        <f>IFERROR(Q846/N838,"-")</f>
        <v>4.0377636659376788E-4</v>
      </c>
      <c r="S846" s="46">
        <v>3</v>
      </c>
      <c r="T846" s="45">
        <f>IFERROR(S846/O838,"-")</f>
        <v>1.0869565217391304E-2</v>
      </c>
      <c r="U846" s="187">
        <f t="shared" si="384"/>
        <v>22653.333333333332</v>
      </c>
      <c r="V846" s="199">
        <f t="shared" si="390"/>
        <v>1.7738883632923368E-4</v>
      </c>
      <c r="W846" s="371"/>
      <c r="X846" s="371"/>
      <c r="Y846" s="228" t="s">
        <v>156</v>
      </c>
      <c r="Z846" s="46">
        <v>113856</v>
      </c>
      <c r="AA846" s="45">
        <f>IFERROR(Z846/W838,"-")</f>
        <v>1.2219333691290322E-3</v>
      </c>
      <c r="AB846" s="46">
        <v>4</v>
      </c>
      <c r="AC846" s="45">
        <f>IFERROR(AB846/X838,"-")</f>
        <v>2.7777777777777776E-2</v>
      </c>
      <c r="AD846" s="187">
        <f t="shared" si="385"/>
        <v>28464</v>
      </c>
      <c r="AE846" s="199">
        <f t="shared" si="391"/>
        <v>2.3651844843897824E-4</v>
      </c>
      <c r="AF846" s="371"/>
      <c r="AG846" s="371"/>
      <c r="AH846" s="228" t="s">
        <v>156</v>
      </c>
      <c r="AI846" s="46">
        <v>44263</v>
      </c>
      <c r="AJ846" s="45">
        <f>IFERROR(AI846/AF838,"-")</f>
        <v>2.4398247215544455E-4</v>
      </c>
      <c r="AK846" s="46">
        <v>3</v>
      </c>
      <c r="AL846" s="45">
        <f>IFERROR(AK846/AG838,"-")</f>
        <v>1.3452914798206279E-2</v>
      </c>
      <c r="AM846" s="187">
        <f t="shared" si="386"/>
        <v>14754.333333333334</v>
      </c>
      <c r="AN846" s="199">
        <f t="shared" si="392"/>
        <v>1.7738883632923368E-4</v>
      </c>
      <c r="AO846" s="371"/>
      <c r="AP846" s="401"/>
      <c r="AQ846" s="228" t="s">
        <v>156</v>
      </c>
      <c r="AR846" s="46">
        <f t="shared" si="387"/>
        <v>508795</v>
      </c>
      <c r="AS846" s="45">
        <f>IFERROR(AR846/AO838,"-")</f>
        <v>3.6881857117179598E-4</v>
      </c>
      <c r="AT846" s="46">
        <f t="shared" si="382"/>
        <v>22</v>
      </c>
      <c r="AU846" s="45">
        <f>IFERROR(AT846/AP838,"-")</f>
        <v>9.7474523704031892E-3</v>
      </c>
      <c r="AV846" s="187">
        <f t="shared" si="388"/>
        <v>23127.045454545456</v>
      </c>
      <c r="AW846" s="199">
        <f t="shared" si="393"/>
        <v>1.3008514664143804E-3</v>
      </c>
      <c r="AX846" s="217"/>
      <c r="BE846" s="277"/>
      <c r="BG846" s="142"/>
      <c r="BH846" s="264"/>
    </row>
    <row r="847" spans="2:60" s="20" customFormat="1">
      <c r="B847" s="381"/>
      <c r="C847" s="383"/>
      <c r="D847" s="383"/>
      <c r="E847" s="371"/>
      <c r="F847" s="371"/>
      <c r="G847" s="228" t="s">
        <v>157</v>
      </c>
      <c r="H847" s="46">
        <v>494304</v>
      </c>
      <c r="I847" s="45">
        <f>IFERROR(H847/E838,"-")</f>
        <v>5.2775307992358007E-4</v>
      </c>
      <c r="J847" s="46">
        <v>59</v>
      </c>
      <c r="K847" s="45">
        <f>IFERROR(J847/F838,"-")</f>
        <v>3.6555142503097895E-2</v>
      </c>
      <c r="L847" s="187">
        <f t="shared" si="383"/>
        <v>8378.0338983050842</v>
      </c>
      <c r="M847" s="199">
        <f t="shared" si="389"/>
        <v>3.4886471144749292E-3</v>
      </c>
      <c r="N847" s="371"/>
      <c r="O847" s="371"/>
      <c r="P847" s="228" t="s">
        <v>157</v>
      </c>
      <c r="Q847" s="46">
        <v>74055</v>
      </c>
      <c r="R847" s="45">
        <f>IFERROR(Q847/N838,"-")</f>
        <v>4.3998909399796176E-4</v>
      </c>
      <c r="S847" s="46">
        <v>12</v>
      </c>
      <c r="T847" s="45">
        <f>IFERROR(S847/O838,"-")</f>
        <v>4.3478260869565216E-2</v>
      </c>
      <c r="U847" s="187">
        <f t="shared" si="384"/>
        <v>6171.25</v>
      </c>
      <c r="V847" s="199">
        <f t="shared" si="390"/>
        <v>7.0955534531693472E-4</v>
      </c>
      <c r="W847" s="371"/>
      <c r="X847" s="371"/>
      <c r="Y847" s="228" t="s">
        <v>157</v>
      </c>
      <c r="Z847" s="46">
        <v>17788</v>
      </c>
      <c r="AA847" s="45">
        <f>IFERROR(Z847/W838,"-")</f>
        <v>1.9090562438577876E-4</v>
      </c>
      <c r="AB847" s="46">
        <v>4</v>
      </c>
      <c r="AC847" s="45">
        <f>IFERROR(AB847/X838,"-")</f>
        <v>2.7777777777777776E-2</v>
      </c>
      <c r="AD847" s="187">
        <f t="shared" si="385"/>
        <v>4447</v>
      </c>
      <c r="AE847" s="199">
        <f t="shared" si="391"/>
        <v>2.3651844843897824E-4</v>
      </c>
      <c r="AF847" s="371"/>
      <c r="AG847" s="371"/>
      <c r="AH847" s="228" t="s">
        <v>157</v>
      </c>
      <c r="AI847" s="46">
        <v>90936</v>
      </c>
      <c r="AJ847" s="45">
        <f>IFERROR(AI847/AF838,"-")</f>
        <v>5.0124912653745808E-4</v>
      </c>
      <c r="AK847" s="46">
        <v>8</v>
      </c>
      <c r="AL847" s="45">
        <f>IFERROR(AK847/AG838,"-")</f>
        <v>3.5874439461883408E-2</v>
      </c>
      <c r="AM847" s="187">
        <f t="shared" si="386"/>
        <v>11367</v>
      </c>
      <c r="AN847" s="199">
        <f t="shared" si="392"/>
        <v>4.7303689687795648E-4</v>
      </c>
      <c r="AO847" s="371"/>
      <c r="AP847" s="401"/>
      <c r="AQ847" s="228" t="s">
        <v>157</v>
      </c>
      <c r="AR847" s="46">
        <f t="shared" si="387"/>
        <v>677083</v>
      </c>
      <c r="AS847" s="45">
        <f>IFERROR(AR847/AO838,"-")</f>
        <v>4.908082520950739E-4</v>
      </c>
      <c r="AT847" s="46">
        <f t="shared" si="382"/>
        <v>83</v>
      </c>
      <c r="AU847" s="45">
        <f>IFERROR(AT847/AP838,"-")</f>
        <v>3.6774479397430219E-2</v>
      </c>
      <c r="AV847" s="187">
        <f t="shared" si="388"/>
        <v>8157.6265060240967</v>
      </c>
      <c r="AW847" s="199">
        <f t="shared" si="393"/>
        <v>4.9077578051087986E-3</v>
      </c>
      <c r="AX847" s="217"/>
      <c r="BE847" s="277"/>
      <c r="BG847" s="142"/>
      <c r="BH847" s="264"/>
    </row>
    <row r="848" spans="2:60" s="20" customFormat="1">
      <c r="B848" s="381"/>
      <c r="C848" s="383"/>
      <c r="D848" s="383"/>
      <c r="E848" s="371"/>
      <c r="F848" s="371"/>
      <c r="G848" s="228" t="s">
        <v>158</v>
      </c>
      <c r="H848" s="46">
        <v>16970</v>
      </c>
      <c r="I848" s="45">
        <f>IFERROR(H848/E838,"-")</f>
        <v>1.8118343704083225E-5</v>
      </c>
      <c r="J848" s="46">
        <v>5</v>
      </c>
      <c r="K848" s="45">
        <f>IFERROR(J848/F838,"-")</f>
        <v>3.0978934324659233E-3</v>
      </c>
      <c r="L848" s="187">
        <f t="shared" si="383"/>
        <v>3394</v>
      </c>
      <c r="M848" s="199">
        <f t="shared" si="389"/>
        <v>2.956480605487228E-4</v>
      </c>
      <c r="N848" s="371"/>
      <c r="O848" s="371"/>
      <c r="P848" s="228" t="s">
        <v>158</v>
      </c>
      <c r="Q848" s="46">
        <v>4501</v>
      </c>
      <c r="R848" s="45">
        <f>IFERROR(Q848/N838,"-")</f>
        <v>2.6742163420225857E-5</v>
      </c>
      <c r="S848" s="46">
        <v>1</v>
      </c>
      <c r="T848" s="45">
        <f>IFERROR(S848/O838,"-")</f>
        <v>3.6231884057971015E-3</v>
      </c>
      <c r="U848" s="187">
        <f t="shared" si="384"/>
        <v>4501</v>
      </c>
      <c r="V848" s="199">
        <f t="shared" si="390"/>
        <v>5.912961210974456E-5</v>
      </c>
      <c r="W848" s="371"/>
      <c r="X848" s="371"/>
      <c r="Y848" s="228" t="s">
        <v>158</v>
      </c>
      <c r="Z848" s="46">
        <v>66665</v>
      </c>
      <c r="AA848" s="45">
        <f>IFERROR(Z848/W838,"-")</f>
        <v>7.1546680063401958E-4</v>
      </c>
      <c r="AB848" s="46">
        <v>2</v>
      </c>
      <c r="AC848" s="45">
        <f>IFERROR(AB848/X838,"-")</f>
        <v>1.3888888888888888E-2</v>
      </c>
      <c r="AD848" s="187">
        <f t="shared" si="385"/>
        <v>33332.5</v>
      </c>
      <c r="AE848" s="199">
        <f t="shared" si="391"/>
        <v>1.1825922421948912E-4</v>
      </c>
      <c r="AF848" s="371"/>
      <c r="AG848" s="371"/>
      <c r="AH848" s="228" t="s">
        <v>158</v>
      </c>
      <c r="AI848" s="46">
        <v>19824</v>
      </c>
      <c r="AJ848" s="45">
        <f>IFERROR(AI848/AF838,"-")</f>
        <v>1.0927204500394308E-4</v>
      </c>
      <c r="AK848" s="46">
        <v>3</v>
      </c>
      <c r="AL848" s="45">
        <f>IFERROR(AK848/AG838,"-")</f>
        <v>1.3452914798206279E-2</v>
      </c>
      <c r="AM848" s="187">
        <f t="shared" si="386"/>
        <v>6608</v>
      </c>
      <c r="AN848" s="199">
        <f t="shared" si="392"/>
        <v>1.7738883632923368E-4</v>
      </c>
      <c r="AO848" s="371"/>
      <c r="AP848" s="401"/>
      <c r="AQ848" s="228" t="s">
        <v>158</v>
      </c>
      <c r="AR848" s="46">
        <f t="shared" si="387"/>
        <v>107960</v>
      </c>
      <c r="AS848" s="45">
        <f>IFERROR(AR848/AO838,"-")</f>
        <v>7.8258734743279885E-5</v>
      </c>
      <c r="AT848" s="46">
        <f t="shared" si="382"/>
        <v>11</v>
      </c>
      <c r="AU848" s="45">
        <f>IFERROR(AT848/AP838,"-")</f>
        <v>4.8737261852015946E-3</v>
      </c>
      <c r="AV848" s="187">
        <f t="shared" si="388"/>
        <v>9814.545454545454</v>
      </c>
      <c r="AW848" s="199">
        <f t="shared" si="393"/>
        <v>6.5042573320719021E-4</v>
      </c>
      <c r="AX848" s="217"/>
      <c r="BE848" s="277"/>
      <c r="BG848" s="142"/>
      <c r="BH848" s="264"/>
    </row>
    <row r="849" spans="2:60" s="20" customFormat="1">
      <c r="B849" s="381"/>
      <c r="C849" s="383"/>
      <c r="D849" s="383"/>
      <c r="E849" s="371"/>
      <c r="F849" s="371"/>
      <c r="G849" s="228" t="s">
        <v>159</v>
      </c>
      <c r="H849" s="46">
        <v>510653</v>
      </c>
      <c r="I849" s="45">
        <f>IFERROR(H849/E838,"-")</f>
        <v>5.4520840115033652E-4</v>
      </c>
      <c r="J849" s="46">
        <v>4</v>
      </c>
      <c r="K849" s="45">
        <f>IFERROR(J849/F838,"-")</f>
        <v>2.4783147459727386E-3</v>
      </c>
      <c r="L849" s="187">
        <f t="shared" si="383"/>
        <v>127663.25</v>
      </c>
      <c r="M849" s="199">
        <f t="shared" si="389"/>
        <v>2.3651844843897824E-4</v>
      </c>
      <c r="N849" s="371"/>
      <c r="O849" s="371"/>
      <c r="P849" s="228" t="s">
        <v>159</v>
      </c>
      <c r="Q849" s="46">
        <v>14399</v>
      </c>
      <c r="R849" s="45">
        <f>IFERROR(Q849/N838,"-")</f>
        <v>8.5549969137487699E-5</v>
      </c>
      <c r="S849" s="46">
        <v>1</v>
      </c>
      <c r="T849" s="45">
        <f>IFERROR(S849/O838,"-")</f>
        <v>3.6231884057971015E-3</v>
      </c>
      <c r="U849" s="187">
        <f t="shared" si="384"/>
        <v>14399</v>
      </c>
      <c r="V849" s="199">
        <f t="shared" si="390"/>
        <v>5.912961210974456E-5</v>
      </c>
      <c r="W849" s="371"/>
      <c r="X849" s="371"/>
      <c r="Y849" s="228" t="s">
        <v>159</v>
      </c>
      <c r="Z849" s="46">
        <v>12350</v>
      </c>
      <c r="AA849" s="45">
        <f>IFERROR(Z849/W838,"-")</f>
        <v>1.3254353840591227E-4</v>
      </c>
      <c r="AB849" s="46">
        <v>2</v>
      </c>
      <c r="AC849" s="45">
        <f>IFERROR(AB849/X838,"-")</f>
        <v>1.3888888888888888E-2</v>
      </c>
      <c r="AD849" s="187">
        <f t="shared" si="385"/>
        <v>6175</v>
      </c>
      <c r="AE849" s="199">
        <f t="shared" si="391"/>
        <v>1.1825922421948912E-4</v>
      </c>
      <c r="AF849" s="371"/>
      <c r="AG849" s="371"/>
      <c r="AH849" s="228" t="s">
        <v>159</v>
      </c>
      <c r="AI849" s="46">
        <v>504724</v>
      </c>
      <c r="AJ849" s="45">
        <f>IFERROR(AI849/AF838,"-")</f>
        <v>2.7820936058600772E-3</v>
      </c>
      <c r="AK849" s="46">
        <v>5</v>
      </c>
      <c r="AL849" s="45">
        <f>IFERROR(AK849/AG838,"-")</f>
        <v>2.2421524663677129E-2</v>
      </c>
      <c r="AM849" s="187">
        <f t="shared" si="386"/>
        <v>100944.8</v>
      </c>
      <c r="AN849" s="199">
        <f t="shared" si="392"/>
        <v>2.956480605487228E-4</v>
      </c>
      <c r="AO849" s="371"/>
      <c r="AP849" s="401"/>
      <c r="AQ849" s="228" t="s">
        <v>159</v>
      </c>
      <c r="AR849" s="46">
        <f t="shared" si="387"/>
        <v>1042126</v>
      </c>
      <c r="AS849" s="45">
        <f>IFERROR(AR849/AO838,"-")</f>
        <v>7.5542295482655892E-4</v>
      </c>
      <c r="AT849" s="46">
        <f t="shared" si="382"/>
        <v>12</v>
      </c>
      <c r="AU849" s="45">
        <f>IFERROR(AT849/AP838,"-")</f>
        <v>5.316792202038104E-3</v>
      </c>
      <c r="AV849" s="187">
        <f t="shared" si="388"/>
        <v>86843.833333333328</v>
      </c>
      <c r="AW849" s="199">
        <f t="shared" si="393"/>
        <v>7.0955534531693472E-4</v>
      </c>
      <c r="AX849" s="217"/>
      <c r="BE849" s="277"/>
      <c r="BG849" s="142"/>
      <c r="BH849" s="264"/>
    </row>
    <row r="850" spans="2:60" s="20" customFormat="1">
      <c r="B850" s="381"/>
      <c r="C850" s="383"/>
      <c r="D850" s="383"/>
      <c r="E850" s="371"/>
      <c r="F850" s="371"/>
      <c r="G850" s="228" t="s">
        <v>160</v>
      </c>
      <c r="H850" s="46">
        <v>6266422</v>
      </c>
      <c r="I850" s="45">
        <f>IFERROR(H850/E838,"-")</f>
        <v>6.6904647961596115E-3</v>
      </c>
      <c r="J850" s="46">
        <v>155</v>
      </c>
      <c r="K850" s="45">
        <f>IFERROR(J850/F838,"-")</f>
        <v>9.6034696406443618E-2</v>
      </c>
      <c r="L850" s="187">
        <f t="shared" si="383"/>
        <v>40428.529032258062</v>
      </c>
      <c r="M850" s="199">
        <f t="shared" si="389"/>
        <v>9.1650898770104065E-3</v>
      </c>
      <c r="N850" s="371"/>
      <c r="O850" s="371"/>
      <c r="P850" s="228" t="s">
        <v>160</v>
      </c>
      <c r="Q850" s="46">
        <v>1355202</v>
      </c>
      <c r="R850" s="45">
        <f>IFERROR(Q850/N838,"-")</f>
        <v>8.0517736839406627E-3</v>
      </c>
      <c r="S850" s="46">
        <v>40</v>
      </c>
      <c r="T850" s="45">
        <f>IFERROR(S850/O838,"-")</f>
        <v>0.14492753623188406</v>
      </c>
      <c r="U850" s="187">
        <f t="shared" si="384"/>
        <v>33880.050000000003</v>
      </c>
      <c r="V850" s="199">
        <f t="shared" si="390"/>
        <v>2.3651844843897824E-3</v>
      </c>
      <c r="W850" s="371"/>
      <c r="X850" s="371"/>
      <c r="Y850" s="228" t="s">
        <v>160</v>
      </c>
      <c r="Z850" s="46">
        <v>464592</v>
      </c>
      <c r="AA850" s="45">
        <f>IFERROR(Z850/W838,"-")</f>
        <v>4.9861269307756757E-3</v>
      </c>
      <c r="AB850" s="46">
        <v>23</v>
      </c>
      <c r="AC850" s="45">
        <f>IFERROR(AB850/X838,"-")</f>
        <v>0.15972222222222221</v>
      </c>
      <c r="AD850" s="187">
        <f t="shared" si="385"/>
        <v>20199.652173913044</v>
      </c>
      <c r="AE850" s="199">
        <f t="shared" si="391"/>
        <v>1.3599810785241248E-3</v>
      </c>
      <c r="AF850" s="371"/>
      <c r="AG850" s="371"/>
      <c r="AH850" s="228" t="s">
        <v>160</v>
      </c>
      <c r="AI850" s="46">
        <v>2780180</v>
      </c>
      <c r="AJ850" s="45">
        <f>IFERROR(AI850/AF838,"-")</f>
        <v>1.5324654665005171E-2</v>
      </c>
      <c r="AK850" s="46">
        <v>41</v>
      </c>
      <c r="AL850" s="45">
        <f>IFERROR(AK850/AG838,"-")</f>
        <v>0.18385650224215247</v>
      </c>
      <c r="AM850" s="187">
        <f t="shared" si="386"/>
        <v>67809.268292682929</v>
      </c>
      <c r="AN850" s="199">
        <f t="shared" si="392"/>
        <v>2.424314096499527E-3</v>
      </c>
      <c r="AO850" s="371"/>
      <c r="AP850" s="401"/>
      <c r="AQ850" s="228" t="s">
        <v>160</v>
      </c>
      <c r="AR850" s="46">
        <f t="shared" si="387"/>
        <v>10866396</v>
      </c>
      <c r="AS850" s="45">
        <f>IFERROR(AR850/AO838,"-")</f>
        <v>7.8769025766898624E-3</v>
      </c>
      <c r="AT850" s="46">
        <f t="shared" si="382"/>
        <v>259</v>
      </c>
      <c r="AU850" s="45">
        <f>IFERROR(AT850/AP838,"-")</f>
        <v>0.11475409836065574</v>
      </c>
      <c r="AV850" s="187">
        <f t="shared" si="388"/>
        <v>41955.196911196908</v>
      </c>
      <c r="AW850" s="199">
        <f t="shared" si="393"/>
        <v>1.5314569536423841E-2</v>
      </c>
      <c r="AX850" s="217"/>
      <c r="BE850" s="277"/>
      <c r="BG850" s="142"/>
      <c r="BH850" s="264"/>
    </row>
    <row r="851" spans="2:60" s="20" customFormat="1">
      <c r="B851" s="381"/>
      <c r="C851" s="383"/>
      <c r="D851" s="383"/>
      <c r="E851" s="371"/>
      <c r="F851" s="371"/>
      <c r="G851" s="228" t="s">
        <v>161</v>
      </c>
      <c r="H851" s="46">
        <v>9242459</v>
      </c>
      <c r="I851" s="45">
        <f>IFERROR(H851/E838,"-")</f>
        <v>9.8678873796639553E-3</v>
      </c>
      <c r="J851" s="46">
        <v>96</v>
      </c>
      <c r="K851" s="45">
        <f>IFERROR(J851/F838,"-")</f>
        <v>5.9479553903345722E-2</v>
      </c>
      <c r="L851" s="187">
        <f t="shared" si="383"/>
        <v>96275.614583333328</v>
      </c>
      <c r="M851" s="199">
        <f t="shared" si="389"/>
        <v>5.6764427625354778E-3</v>
      </c>
      <c r="N851" s="371"/>
      <c r="O851" s="371"/>
      <c r="P851" s="228" t="s">
        <v>161</v>
      </c>
      <c r="Q851" s="46">
        <v>444874</v>
      </c>
      <c r="R851" s="45">
        <f>IFERROR(Q851/N838,"-")</f>
        <v>2.6431666761629765E-3</v>
      </c>
      <c r="S851" s="46">
        <v>12</v>
      </c>
      <c r="T851" s="45">
        <f>IFERROR(S851/O838,"-")</f>
        <v>4.3478260869565216E-2</v>
      </c>
      <c r="U851" s="187">
        <f t="shared" si="384"/>
        <v>37072.833333333336</v>
      </c>
      <c r="V851" s="199">
        <f t="shared" si="390"/>
        <v>7.0955534531693472E-4</v>
      </c>
      <c r="W851" s="371"/>
      <c r="X851" s="371"/>
      <c r="Y851" s="228" t="s">
        <v>161</v>
      </c>
      <c r="Z851" s="46">
        <v>185022</v>
      </c>
      <c r="AA851" s="45">
        <f>IFERROR(Z851/W838,"-")</f>
        <v>1.9857061184565751E-3</v>
      </c>
      <c r="AB851" s="46">
        <v>9</v>
      </c>
      <c r="AC851" s="45">
        <f>IFERROR(AB851/X838,"-")</f>
        <v>6.25E-2</v>
      </c>
      <c r="AD851" s="187">
        <f t="shared" si="385"/>
        <v>20558</v>
      </c>
      <c r="AE851" s="199">
        <f t="shared" si="391"/>
        <v>5.3216650898770109E-4</v>
      </c>
      <c r="AF851" s="371"/>
      <c r="AG851" s="371"/>
      <c r="AH851" s="228" t="s">
        <v>161</v>
      </c>
      <c r="AI851" s="46">
        <v>1469954</v>
      </c>
      <c r="AJ851" s="45">
        <f>IFERROR(AI851/AF838,"-")</f>
        <v>8.1025463903211335E-3</v>
      </c>
      <c r="AK851" s="46">
        <v>22</v>
      </c>
      <c r="AL851" s="45">
        <f>IFERROR(AK851/AG838,"-")</f>
        <v>9.8654708520179366E-2</v>
      </c>
      <c r="AM851" s="187">
        <f t="shared" si="386"/>
        <v>66816.090909090912</v>
      </c>
      <c r="AN851" s="199">
        <f t="shared" si="392"/>
        <v>1.3008514664143804E-3</v>
      </c>
      <c r="AO851" s="371"/>
      <c r="AP851" s="401"/>
      <c r="AQ851" s="228" t="s">
        <v>161</v>
      </c>
      <c r="AR851" s="46">
        <f t="shared" si="387"/>
        <v>11342309</v>
      </c>
      <c r="AS851" s="45">
        <f>IFERROR(AR851/AO838,"-")</f>
        <v>8.2218854335616536E-3</v>
      </c>
      <c r="AT851" s="46">
        <f t="shared" si="382"/>
        <v>139</v>
      </c>
      <c r="AU851" s="45">
        <f>IFERROR(AT851/AP838,"-")</f>
        <v>6.1586176340274704E-2</v>
      </c>
      <c r="AV851" s="187">
        <f t="shared" si="388"/>
        <v>81599.345323741014</v>
      </c>
      <c r="AW851" s="199">
        <f t="shared" si="393"/>
        <v>8.2190160832544944E-3</v>
      </c>
      <c r="AX851" s="217"/>
      <c r="BE851" s="277"/>
      <c r="BG851" s="142"/>
      <c r="BH851" s="264"/>
    </row>
    <row r="852" spans="2:60" s="20" customFormat="1">
      <c r="B852" s="381"/>
      <c r="C852" s="383"/>
      <c r="D852" s="383"/>
      <c r="E852" s="371"/>
      <c r="F852" s="371"/>
      <c r="G852" s="228" t="s">
        <v>162</v>
      </c>
      <c r="H852" s="46">
        <v>3413887</v>
      </c>
      <c r="I852" s="45">
        <f>IFERROR(H852/E838,"-")</f>
        <v>3.6449014751267863E-3</v>
      </c>
      <c r="J852" s="46">
        <v>80</v>
      </c>
      <c r="K852" s="45">
        <f>IFERROR(J852/F838,"-")</f>
        <v>4.9566294919454773E-2</v>
      </c>
      <c r="L852" s="187">
        <f t="shared" si="383"/>
        <v>42673.587500000001</v>
      </c>
      <c r="M852" s="199">
        <f t="shared" si="389"/>
        <v>4.7303689687795648E-3</v>
      </c>
      <c r="N852" s="371"/>
      <c r="O852" s="371"/>
      <c r="P852" s="228" t="s">
        <v>162</v>
      </c>
      <c r="Q852" s="46">
        <v>1027738</v>
      </c>
      <c r="R852" s="45">
        <f>IFERROR(Q852/N838,"-")</f>
        <v>6.1061847476507622E-3</v>
      </c>
      <c r="S852" s="46">
        <v>21</v>
      </c>
      <c r="T852" s="45">
        <f>IFERROR(S852/O838,"-")</f>
        <v>7.6086956521739135E-2</v>
      </c>
      <c r="U852" s="187">
        <f t="shared" si="384"/>
        <v>48939.904761904763</v>
      </c>
      <c r="V852" s="199">
        <f t="shared" si="390"/>
        <v>1.2417218543046358E-3</v>
      </c>
      <c r="W852" s="371"/>
      <c r="X852" s="371"/>
      <c r="Y852" s="228" t="s">
        <v>162</v>
      </c>
      <c r="Z852" s="46">
        <v>209531</v>
      </c>
      <c r="AA852" s="45">
        <f>IFERROR(Z852/W838,"-")</f>
        <v>2.2487433316379923E-3</v>
      </c>
      <c r="AB852" s="46">
        <v>6</v>
      </c>
      <c r="AC852" s="45">
        <f>IFERROR(AB852/X838,"-")</f>
        <v>4.1666666666666664E-2</v>
      </c>
      <c r="AD852" s="187">
        <f t="shared" si="385"/>
        <v>34921.833333333336</v>
      </c>
      <c r="AE852" s="199">
        <f t="shared" si="391"/>
        <v>3.5477767265846736E-4</v>
      </c>
      <c r="AF852" s="371"/>
      <c r="AG852" s="371"/>
      <c r="AH852" s="228" t="s">
        <v>162</v>
      </c>
      <c r="AI852" s="46">
        <v>721386</v>
      </c>
      <c r="AJ852" s="45">
        <f>IFERROR(AI852/AF838,"-")</f>
        <v>3.976358124355049E-3</v>
      </c>
      <c r="AK852" s="46">
        <v>22</v>
      </c>
      <c r="AL852" s="45">
        <f>IFERROR(AK852/AG838,"-")</f>
        <v>9.8654708520179366E-2</v>
      </c>
      <c r="AM852" s="187">
        <f t="shared" si="386"/>
        <v>32790.272727272728</v>
      </c>
      <c r="AN852" s="199">
        <f t="shared" si="392"/>
        <v>1.3008514664143804E-3</v>
      </c>
      <c r="AO852" s="371"/>
      <c r="AP852" s="401"/>
      <c r="AQ852" s="228" t="s">
        <v>162</v>
      </c>
      <c r="AR852" s="46">
        <f t="shared" si="387"/>
        <v>5372542</v>
      </c>
      <c r="AS852" s="45">
        <f>IFERROR(AR852/AO838,"-")</f>
        <v>3.894482579428774E-3</v>
      </c>
      <c r="AT852" s="46">
        <f t="shared" si="382"/>
        <v>129</v>
      </c>
      <c r="AU852" s="45">
        <f>IFERROR(AT852/AP838,"-")</f>
        <v>5.7155516171909615E-2</v>
      </c>
      <c r="AV852" s="187">
        <f t="shared" si="388"/>
        <v>41647.612403100778</v>
      </c>
      <c r="AW852" s="199">
        <f t="shared" si="393"/>
        <v>7.6277199621570483E-3</v>
      </c>
      <c r="AX852" s="217"/>
      <c r="BE852" s="277"/>
      <c r="BG852" s="142"/>
      <c r="BH852" s="264"/>
    </row>
    <row r="853" spans="2:60" s="20" customFormat="1">
      <c r="B853" s="381"/>
      <c r="C853" s="383"/>
      <c r="D853" s="383"/>
      <c r="E853" s="371"/>
      <c r="F853" s="371"/>
      <c r="G853" s="229" t="s">
        <v>163</v>
      </c>
      <c r="H853" s="48">
        <v>1332002</v>
      </c>
      <c r="I853" s="47">
        <f>IFERROR(H853/E838,"-")</f>
        <v>1.4221373040970101E-3</v>
      </c>
      <c r="J853" s="48">
        <v>118</v>
      </c>
      <c r="K853" s="47">
        <f>IFERROR(J853/F838,"-")</f>
        <v>7.3110285006195791E-2</v>
      </c>
      <c r="L853" s="188">
        <f t="shared" si="383"/>
        <v>11288.152542372882</v>
      </c>
      <c r="M853" s="200">
        <f t="shared" si="389"/>
        <v>6.9772942289498584E-3</v>
      </c>
      <c r="N853" s="371"/>
      <c r="O853" s="371"/>
      <c r="P853" s="229" t="s">
        <v>163</v>
      </c>
      <c r="Q853" s="48">
        <v>216148</v>
      </c>
      <c r="R853" s="47">
        <f>IFERROR(Q853/N838,"-")</f>
        <v>1.2842179824383423E-3</v>
      </c>
      <c r="S853" s="48">
        <v>17</v>
      </c>
      <c r="T853" s="47">
        <f>IFERROR(S853/O838,"-")</f>
        <v>6.1594202898550728E-2</v>
      </c>
      <c r="U853" s="188">
        <f t="shared" si="384"/>
        <v>12714.588235294117</v>
      </c>
      <c r="V853" s="200">
        <f t="shared" si="390"/>
        <v>1.0052034058656576E-3</v>
      </c>
      <c r="W853" s="371"/>
      <c r="X853" s="371"/>
      <c r="Y853" s="229" t="s">
        <v>163</v>
      </c>
      <c r="Z853" s="48">
        <v>46065</v>
      </c>
      <c r="AA853" s="47">
        <f>IFERROR(Z853/W838,"-")</f>
        <v>4.943820321188947E-4</v>
      </c>
      <c r="AB853" s="48">
        <v>10</v>
      </c>
      <c r="AC853" s="47">
        <f>IFERROR(AB853/X838,"-")</f>
        <v>6.9444444444444448E-2</v>
      </c>
      <c r="AD853" s="188">
        <f t="shared" si="385"/>
        <v>4606.5</v>
      </c>
      <c r="AE853" s="200">
        <f t="shared" si="391"/>
        <v>5.912961210974456E-4</v>
      </c>
      <c r="AF853" s="371"/>
      <c r="AG853" s="371"/>
      <c r="AH853" s="229" t="s">
        <v>163</v>
      </c>
      <c r="AI853" s="48">
        <v>162574</v>
      </c>
      <c r="AJ853" s="47">
        <f>IFERROR(AI853/AF838,"-")</f>
        <v>8.9612557730382584E-4</v>
      </c>
      <c r="AK853" s="48">
        <v>20</v>
      </c>
      <c r="AL853" s="47">
        <f>IFERROR(AK853/AG838,"-")</f>
        <v>8.9686098654708515E-2</v>
      </c>
      <c r="AM853" s="188">
        <f t="shared" si="386"/>
        <v>8128.7</v>
      </c>
      <c r="AN853" s="200">
        <f t="shared" si="392"/>
        <v>1.1825922421948912E-3</v>
      </c>
      <c r="AO853" s="371"/>
      <c r="AP853" s="401"/>
      <c r="AQ853" s="229" t="s">
        <v>163</v>
      </c>
      <c r="AR853" s="48">
        <f t="shared" si="387"/>
        <v>1756789</v>
      </c>
      <c r="AS853" s="47">
        <f>IFERROR(AR853/AO838,"-")</f>
        <v>1.2734724374852903E-3</v>
      </c>
      <c r="AT853" s="48">
        <f t="shared" si="382"/>
        <v>165</v>
      </c>
      <c r="AU853" s="47">
        <f>IFERROR(AT853/AP838,"-")</f>
        <v>7.3105892778023929E-2</v>
      </c>
      <c r="AV853" s="188">
        <f t="shared" si="388"/>
        <v>10647.20606060606</v>
      </c>
      <c r="AW853" s="200">
        <f t="shared" si="393"/>
        <v>9.7563859981078527E-3</v>
      </c>
      <c r="AX853" s="217"/>
      <c r="BE853" s="277"/>
      <c r="BG853" s="142"/>
      <c r="BH853" s="264"/>
    </row>
    <row r="854" spans="2:60" s="20" customFormat="1">
      <c r="B854" s="381"/>
      <c r="C854" s="384"/>
      <c r="D854" s="384"/>
      <c r="E854" s="372"/>
      <c r="F854" s="372"/>
      <c r="G854" s="230" t="s">
        <v>86</v>
      </c>
      <c r="H854" s="49">
        <f>SUM(H838:H853)</f>
        <v>182076604</v>
      </c>
      <c r="I854" s="47">
        <f>IFERROR(H854/E838,"-")</f>
        <v>0.19439755402146461</v>
      </c>
      <c r="J854" s="48">
        <v>1186</v>
      </c>
      <c r="K854" s="47">
        <f>IFERROR(J854/F838,"-")</f>
        <v>0.73482032218091697</v>
      </c>
      <c r="L854" s="188">
        <f t="shared" si="383"/>
        <v>153521.58853288364</v>
      </c>
      <c r="M854" s="201">
        <f t="shared" si="389"/>
        <v>7.0127719962157054E-2</v>
      </c>
      <c r="N854" s="372"/>
      <c r="O854" s="372"/>
      <c r="P854" s="230" t="s">
        <v>86</v>
      </c>
      <c r="Q854" s="49">
        <f>SUM(Q838:Q853)</f>
        <v>33687143</v>
      </c>
      <c r="R854" s="47">
        <f>IFERROR(Q854/N838,"-")</f>
        <v>0.20014820779082815</v>
      </c>
      <c r="S854" s="48">
        <v>221</v>
      </c>
      <c r="T854" s="47">
        <f>IFERROR(S854/O838,"-")</f>
        <v>0.80072463768115942</v>
      </c>
      <c r="U854" s="188">
        <f t="shared" si="384"/>
        <v>152430.51131221719</v>
      </c>
      <c r="V854" s="201">
        <f t="shared" si="390"/>
        <v>1.3067644276253548E-2</v>
      </c>
      <c r="W854" s="372"/>
      <c r="X854" s="372"/>
      <c r="Y854" s="230" t="s">
        <v>86</v>
      </c>
      <c r="Z854" s="49">
        <f>SUM(Z838:Z853)</f>
        <v>21638063</v>
      </c>
      <c r="AA854" s="47">
        <f>IFERROR(Z854/W838,"-")</f>
        <v>0.23222554123644126</v>
      </c>
      <c r="AB854" s="48">
        <v>115</v>
      </c>
      <c r="AC854" s="47">
        <f>IFERROR(AB854/X838,"-")</f>
        <v>0.79861111111111116</v>
      </c>
      <c r="AD854" s="188">
        <f t="shared" si="385"/>
        <v>188157.06956521739</v>
      </c>
      <c r="AE854" s="201">
        <f t="shared" si="391"/>
        <v>6.7999053926206246E-3</v>
      </c>
      <c r="AF854" s="372"/>
      <c r="AG854" s="372"/>
      <c r="AH854" s="230" t="s">
        <v>86</v>
      </c>
      <c r="AI854" s="49">
        <f>SUM(AI838:AI853)</f>
        <v>34416074</v>
      </c>
      <c r="AJ854" s="47">
        <f>IFERROR(AI854/AF838,"-")</f>
        <v>0.18970514462202562</v>
      </c>
      <c r="AK854" s="48">
        <v>184</v>
      </c>
      <c r="AL854" s="47">
        <f>IFERROR(AK854/AG838,"-")</f>
        <v>0.82511210762331844</v>
      </c>
      <c r="AM854" s="188">
        <f t="shared" si="386"/>
        <v>187043.88043478262</v>
      </c>
      <c r="AN854" s="201">
        <f t="shared" si="392"/>
        <v>1.0879848628192999E-2</v>
      </c>
      <c r="AO854" s="372"/>
      <c r="AP854" s="402"/>
      <c r="AQ854" s="230" t="s">
        <v>86</v>
      </c>
      <c r="AR854" s="49">
        <f>SUM(AR838:AR853)</f>
        <v>271817884</v>
      </c>
      <c r="AS854" s="47">
        <f>IFERROR(AR854/AO838,"-")</f>
        <v>0.19703708486879976</v>
      </c>
      <c r="AT854" s="48">
        <f t="shared" si="382"/>
        <v>1706</v>
      </c>
      <c r="AU854" s="47">
        <f>IFERROR(AT854/AP838,"-")</f>
        <v>0.75587062472308375</v>
      </c>
      <c r="AV854" s="188">
        <f t="shared" si="388"/>
        <v>159330.52989449003</v>
      </c>
      <c r="AW854" s="201">
        <f t="shared" si="393"/>
        <v>0.10087511825922423</v>
      </c>
      <c r="AX854" s="217"/>
      <c r="BE854" s="277"/>
      <c r="BG854" s="142"/>
      <c r="BH854" s="264"/>
    </row>
    <row r="855" spans="2:60" s="20" customFormat="1">
      <c r="B855" s="381">
        <v>51</v>
      </c>
      <c r="C855" s="382" t="s">
        <v>48</v>
      </c>
      <c r="D855" s="385">
        <f>BA55</f>
        <v>22329</v>
      </c>
      <c r="E855" s="380">
        <v>1887040930</v>
      </c>
      <c r="F855" s="380">
        <v>3097</v>
      </c>
      <c r="G855" s="226" t="s">
        <v>149</v>
      </c>
      <c r="H855" s="44">
        <v>28494573</v>
      </c>
      <c r="I855" s="43">
        <f>IFERROR(H855/E855,"-")</f>
        <v>1.5100135109417049E-2</v>
      </c>
      <c r="J855" s="44">
        <v>492</v>
      </c>
      <c r="K855" s="43">
        <f>IFERROR(J855/F855,"-")</f>
        <v>0.15886341620923475</v>
      </c>
      <c r="L855" s="186">
        <f t="shared" si="383"/>
        <v>57915.798780487807</v>
      </c>
      <c r="M855" s="198">
        <f>IFERROR(J855/$BA$55,0)</f>
        <v>2.2034126024452507E-2</v>
      </c>
      <c r="N855" s="380">
        <v>315983500</v>
      </c>
      <c r="O855" s="380">
        <v>496</v>
      </c>
      <c r="P855" s="226" t="s">
        <v>149</v>
      </c>
      <c r="Q855" s="44">
        <v>4192199</v>
      </c>
      <c r="R855" s="43">
        <f>IFERROR(Q855/N855,"-")</f>
        <v>1.3267145278155347E-2</v>
      </c>
      <c r="S855" s="44">
        <v>76</v>
      </c>
      <c r="T855" s="43">
        <f>IFERROR(S855/O855,"-")</f>
        <v>0.15322580645161291</v>
      </c>
      <c r="U855" s="186">
        <f t="shared" si="384"/>
        <v>55160.51315789474</v>
      </c>
      <c r="V855" s="198">
        <f>IFERROR(S855/$BA$55,0)</f>
        <v>3.4036454834520131E-3</v>
      </c>
      <c r="W855" s="380">
        <v>234388570</v>
      </c>
      <c r="X855" s="380">
        <v>312</v>
      </c>
      <c r="Y855" s="226" t="s">
        <v>149</v>
      </c>
      <c r="Z855" s="44">
        <v>12783418</v>
      </c>
      <c r="AA855" s="43">
        <f>IFERROR(Z855/W855,"-")</f>
        <v>5.4539425706637487E-2</v>
      </c>
      <c r="AB855" s="44">
        <v>59</v>
      </c>
      <c r="AC855" s="43">
        <f>IFERROR(AB855/X855,"-")</f>
        <v>0.1891025641025641</v>
      </c>
      <c r="AD855" s="186">
        <f t="shared" si="385"/>
        <v>216668.10169491524</v>
      </c>
      <c r="AE855" s="198">
        <f>IFERROR(AB855/$BA$55,0)</f>
        <v>2.642303730574589E-3</v>
      </c>
      <c r="AF855" s="380">
        <v>435473790</v>
      </c>
      <c r="AG855" s="380">
        <v>451</v>
      </c>
      <c r="AH855" s="226" t="s">
        <v>149</v>
      </c>
      <c r="AI855" s="44">
        <v>9741861</v>
      </c>
      <c r="AJ855" s="43">
        <f>IFERROR(AI855/AF855,"-")</f>
        <v>2.2370717190579942E-2</v>
      </c>
      <c r="AK855" s="44">
        <v>114</v>
      </c>
      <c r="AL855" s="43">
        <f>IFERROR(AK855/AG855,"-")</f>
        <v>0.25277161862527714</v>
      </c>
      <c r="AM855" s="186">
        <f t="shared" si="386"/>
        <v>85454.921052631573</v>
      </c>
      <c r="AN855" s="198">
        <f>IFERROR(AK855/$BA$55,0)</f>
        <v>5.1054682251780196E-3</v>
      </c>
      <c r="AO855" s="380">
        <f>SUM(E855,N855,W855,AF855)</f>
        <v>2872886790</v>
      </c>
      <c r="AP855" s="400">
        <f>SUM(F855,O855,X855,AG855)</f>
        <v>4356</v>
      </c>
      <c r="AQ855" s="226" t="s">
        <v>149</v>
      </c>
      <c r="AR855" s="44">
        <f t="shared" ref="AR855:AR870" si="394">SUM(H855,Q855,Z855,AI855)</f>
        <v>55212051</v>
      </c>
      <c r="AS855" s="43">
        <f>IFERROR(AR855/AO855,"-")</f>
        <v>1.9218317683865293E-2</v>
      </c>
      <c r="AT855" s="44">
        <f t="shared" si="382"/>
        <v>741</v>
      </c>
      <c r="AU855" s="43">
        <f>IFERROR(AT855/AP855,"-")</f>
        <v>0.17011019283746556</v>
      </c>
      <c r="AV855" s="186">
        <f t="shared" si="388"/>
        <v>74510.190283400807</v>
      </c>
      <c r="AW855" s="198">
        <f>IFERROR(AT855/$BA$55,0)</f>
        <v>3.3185543463657124E-2</v>
      </c>
      <c r="AX855" s="217"/>
      <c r="BE855" s="277"/>
      <c r="BG855" s="142"/>
      <c r="BH855" s="264"/>
    </row>
    <row r="856" spans="2:60" s="20" customFormat="1">
      <c r="B856" s="381"/>
      <c r="C856" s="383"/>
      <c r="D856" s="383"/>
      <c r="E856" s="371"/>
      <c r="F856" s="371"/>
      <c r="G856" s="227" t="s">
        <v>150</v>
      </c>
      <c r="H856" s="46">
        <v>40327041</v>
      </c>
      <c r="I856" s="45">
        <f>IFERROR(H856/E855,"-")</f>
        <v>2.1370517384591121E-2</v>
      </c>
      <c r="J856" s="46">
        <v>699</v>
      </c>
      <c r="K856" s="45">
        <f>IFERROR(J856/F855,"-")</f>
        <v>0.22570229254116889</v>
      </c>
      <c r="L856" s="187">
        <f t="shared" si="383"/>
        <v>57692.476394849786</v>
      </c>
      <c r="M856" s="199">
        <f t="shared" ref="M856:M871" si="395">IFERROR(J856/$BA$55,0)</f>
        <v>3.1304581485959965E-2</v>
      </c>
      <c r="N856" s="371"/>
      <c r="O856" s="371"/>
      <c r="P856" s="227" t="s">
        <v>150</v>
      </c>
      <c r="Q856" s="46">
        <v>9733302</v>
      </c>
      <c r="R856" s="45">
        <f>IFERROR(Q856/N855,"-")</f>
        <v>3.0803197002375125E-2</v>
      </c>
      <c r="S856" s="46">
        <v>115</v>
      </c>
      <c r="T856" s="45">
        <f>IFERROR(S856/O855,"-")</f>
        <v>0.23185483870967741</v>
      </c>
      <c r="U856" s="187">
        <f t="shared" si="384"/>
        <v>84637.408695652179</v>
      </c>
      <c r="V856" s="199">
        <f t="shared" ref="V856:V871" si="396">IFERROR(S856/$BA$55,0)</f>
        <v>5.150253034170809E-3</v>
      </c>
      <c r="W856" s="371"/>
      <c r="X856" s="371"/>
      <c r="Y856" s="227" t="s">
        <v>150</v>
      </c>
      <c r="Z856" s="46">
        <v>2911369</v>
      </c>
      <c r="AA856" s="45">
        <f>IFERROR(Z856/W855,"-")</f>
        <v>1.2421121900270136E-2</v>
      </c>
      <c r="AB856" s="46">
        <v>71</v>
      </c>
      <c r="AC856" s="45">
        <f>IFERROR(AB856/X855,"-")</f>
        <v>0.22756410256410256</v>
      </c>
      <c r="AD856" s="187">
        <f t="shared" si="385"/>
        <v>41005.197183098593</v>
      </c>
      <c r="AE856" s="199">
        <f t="shared" ref="AE856:AE871" si="397">IFERROR(AB856/$BA$55,0)</f>
        <v>3.1797214384880648E-3</v>
      </c>
      <c r="AF856" s="371"/>
      <c r="AG856" s="371"/>
      <c r="AH856" s="227" t="s">
        <v>150</v>
      </c>
      <c r="AI856" s="46">
        <v>8691139</v>
      </c>
      <c r="AJ856" s="45">
        <f>IFERROR(AI856/AF855,"-")</f>
        <v>1.9957892299327588E-2</v>
      </c>
      <c r="AK856" s="46">
        <v>131</v>
      </c>
      <c r="AL856" s="45">
        <f>IFERROR(AK856/AG855,"-")</f>
        <v>0.29046563192904656</v>
      </c>
      <c r="AM856" s="187">
        <f t="shared" si="386"/>
        <v>66344.572519083973</v>
      </c>
      <c r="AN856" s="199">
        <f t="shared" ref="AN856:AN871" si="398">IFERROR(AK856/$BA$55,0)</f>
        <v>5.8668099780554437E-3</v>
      </c>
      <c r="AO856" s="371"/>
      <c r="AP856" s="401"/>
      <c r="AQ856" s="227" t="s">
        <v>150</v>
      </c>
      <c r="AR856" s="46">
        <f t="shared" si="394"/>
        <v>61662851</v>
      </c>
      <c r="AS856" s="45">
        <f>IFERROR(AR856/AO855,"-")</f>
        <v>2.1463724646107619E-2</v>
      </c>
      <c r="AT856" s="46">
        <f t="shared" si="382"/>
        <v>1016</v>
      </c>
      <c r="AU856" s="45">
        <f>IFERROR(AT856/AP855,"-")</f>
        <v>0.23324150596877868</v>
      </c>
      <c r="AV856" s="187">
        <f t="shared" si="388"/>
        <v>60691.782480314963</v>
      </c>
      <c r="AW856" s="199">
        <f t="shared" ref="AW856:AW871" si="399">IFERROR(AT856/$BA$55,0)</f>
        <v>4.5501365936674282E-2</v>
      </c>
      <c r="AX856" s="217"/>
      <c r="BE856" s="277"/>
      <c r="BG856" s="142"/>
      <c r="BH856" s="264"/>
    </row>
    <row r="857" spans="2:60" s="20" customFormat="1">
      <c r="B857" s="381"/>
      <c r="C857" s="383"/>
      <c r="D857" s="383"/>
      <c r="E857" s="371"/>
      <c r="F857" s="371"/>
      <c r="G857" s="228" t="s">
        <v>151</v>
      </c>
      <c r="H857" s="46">
        <v>43314618</v>
      </c>
      <c r="I857" s="45">
        <f>IFERROR(H857/E855,"-")</f>
        <v>2.2953724697428794E-2</v>
      </c>
      <c r="J857" s="46">
        <v>762</v>
      </c>
      <c r="K857" s="45">
        <f>IFERROR(J857/F855,"-")</f>
        <v>0.24604455925088795</v>
      </c>
      <c r="L857" s="187">
        <f t="shared" si="383"/>
        <v>56843.330708661415</v>
      </c>
      <c r="M857" s="199">
        <f t="shared" si="395"/>
        <v>3.4126024452505711E-2</v>
      </c>
      <c r="N857" s="371"/>
      <c r="O857" s="371"/>
      <c r="P857" s="228" t="s">
        <v>151</v>
      </c>
      <c r="Q857" s="46">
        <v>7243550</v>
      </c>
      <c r="R857" s="45">
        <f>IFERROR(Q857/N855,"-")</f>
        <v>2.2923823554077981E-2</v>
      </c>
      <c r="S857" s="46">
        <v>127</v>
      </c>
      <c r="T857" s="45">
        <f>IFERROR(S857/O855,"-")</f>
        <v>0.25604838709677419</v>
      </c>
      <c r="U857" s="187">
        <f t="shared" si="384"/>
        <v>57035.826771653541</v>
      </c>
      <c r="V857" s="199">
        <f t="shared" si="396"/>
        <v>5.6876707420842852E-3</v>
      </c>
      <c r="W857" s="371"/>
      <c r="X857" s="371"/>
      <c r="Y857" s="228" t="s">
        <v>151</v>
      </c>
      <c r="Z857" s="46">
        <v>8414183</v>
      </c>
      <c r="AA857" s="45">
        <f>IFERROR(Z857/W855,"-")</f>
        <v>3.5898435661773101E-2</v>
      </c>
      <c r="AB857" s="46">
        <v>79</v>
      </c>
      <c r="AC857" s="45">
        <f>IFERROR(AB857/X855,"-")</f>
        <v>0.25320512820512819</v>
      </c>
      <c r="AD857" s="187">
        <f t="shared" si="385"/>
        <v>106508.64556962025</v>
      </c>
      <c r="AE857" s="199">
        <f t="shared" si="397"/>
        <v>3.5379999104303821E-3</v>
      </c>
      <c r="AF857" s="371"/>
      <c r="AG857" s="371"/>
      <c r="AH857" s="228" t="s">
        <v>151</v>
      </c>
      <c r="AI857" s="46">
        <v>5072109</v>
      </c>
      <c r="AJ857" s="45">
        <f>IFERROR(AI857/AF855,"-")</f>
        <v>1.164733473396872E-2</v>
      </c>
      <c r="AK857" s="46">
        <v>130</v>
      </c>
      <c r="AL857" s="45">
        <f>IFERROR(AK857/AG855,"-")</f>
        <v>0.28824833702882485</v>
      </c>
      <c r="AM857" s="187">
        <f t="shared" si="386"/>
        <v>39016.223076923074</v>
      </c>
      <c r="AN857" s="199">
        <f t="shared" si="398"/>
        <v>5.8220251690626543E-3</v>
      </c>
      <c r="AO857" s="371"/>
      <c r="AP857" s="401"/>
      <c r="AQ857" s="228" t="s">
        <v>151</v>
      </c>
      <c r="AR857" s="46">
        <f t="shared" si="394"/>
        <v>64044460</v>
      </c>
      <c r="AS857" s="45">
        <f>IFERROR(AR857/AO855,"-")</f>
        <v>2.2292719721127612E-2</v>
      </c>
      <c r="AT857" s="46">
        <f t="shared" si="382"/>
        <v>1098</v>
      </c>
      <c r="AU857" s="45">
        <f>IFERROR(AT857/AP855,"-")</f>
        <v>0.25206611570247933</v>
      </c>
      <c r="AV857" s="187">
        <f t="shared" si="388"/>
        <v>58328.287795992714</v>
      </c>
      <c r="AW857" s="199">
        <f t="shared" si="399"/>
        <v>4.9173720274083031E-2</v>
      </c>
      <c r="AX857" s="217"/>
      <c r="BE857" s="277"/>
      <c r="BG857" s="142"/>
      <c r="BH857" s="264"/>
    </row>
    <row r="858" spans="2:60" s="20" customFormat="1">
      <c r="B858" s="381"/>
      <c r="C858" s="383"/>
      <c r="D858" s="383"/>
      <c r="E858" s="371"/>
      <c r="F858" s="371"/>
      <c r="G858" s="228" t="s">
        <v>152</v>
      </c>
      <c r="H858" s="46">
        <v>14005338</v>
      </c>
      <c r="I858" s="45">
        <f>IFERROR(H858/E855,"-")</f>
        <v>7.4218517348216715E-3</v>
      </c>
      <c r="J858" s="46">
        <v>101</v>
      </c>
      <c r="K858" s="45">
        <f>IFERROR(J858/F855,"-")</f>
        <v>3.2612205360025834E-2</v>
      </c>
      <c r="L858" s="187">
        <f t="shared" si="383"/>
        <v>138666.71287128713</v>
      </c>
      <c r="M858" s="199">
        <f t="shared" si="395"/>
        <v>4.523265708271754E-3</v>
      </c>
      <c r="N858" s="371"/>
      <c r="O858" s="371"/>
      <c r="P858" s="228" t="s">
        <v>152</v>
      </c>
      <c r="Q858" s="46">
        <v>1846252</v>
      </c>
      <c r="R858" s="45">
        <f>IFERROR(Q858/N855,"-")</f>
        <v>5.8428747070654007E-3</v>
      </c>
      <c r="S858" s="46">
        <v>21</v>
      </c>
      <c r="T858" s="45">
        <f>IFERROR(S858/O855,"-")</f>
        <v>4.2338709677419352E-2</v>
      </c>
      <c r="U858" s="187">
        <f t="shared" si="384"/>
        <v>87916.761904761908</v>
      </c>
      <c r="V858" s="199">
        <f t="shared" si="396"/>
        <v>9.404809888485826E-4</v>
      </c>
      <c r="W858" s="371"/>
      <c r="X858" s="371"/>
      <c r="Y858" s="228" t="s">
        <v>152</v>
      </c>
      <c r="Z858" s="46">
        <v>156128</v>
      </c>
      <c r="AA858" s="45">
        <f>IFERROR(Z858/W855,"-")</f>
        <v>6.6610756659337095E-4</v>
      </c>
      <c r="AB858" s="46">
        <v>16</v>
      </c>
      <c r="AC858" s="45">
        <f>IFERROR(AB858/X855,"-")</f>
        <v>5.128205128205128E-2</v>
      </c>
      <c r="AD858" s="187">
        <f t="shared" si="385"/>
        <v>9758</v>
      </c>
      <c r="AE858" s="199">
        <f t="shared" si="397"/>
        <v>7.1655694388463433E-4</v>
      </c>
      <c r="AF858" s="371"/>
      <c r="AG858" s="371"/>
      <c r="AH858" s="228" t="s">
        <v>152</v>
      </c>
      <c r="AI858" s="46">
        <v>192067</v>
      </c>
      <c r="AJ858" s="45">
        <f>IFERROR(AI858/AF855,"-")</f>
        <v>4.4105295062648892E-4</v>
      </c>
      <c r="AK858" s="46">
        <v>24</v>
      </c>
      <c r="AL858" s="45">
        <f>IFERROR(AK858/AG855,"-")</f>
        <v>5.3215077605321508E-2</v>
      </c>
      <c r="AM858" s="187">
        <f t="shared" si="386"/>
        <v>8002.791666666667</v>
      </c>
      <c r="AN858" s="199">
        <f t="shared" si="398"/>
        <v>1.0748354158269515E-3</v>
      </c>
      <c r="AO858" s="371"/>
      <c r="AP858" s="401"/>
      <c r="AQ858" s="228" t="s">
        <v>152</v>
      </c>
      <c r="AR858" s="46">
        <f t="shared" si="394"/>
        <v>16199785</v>
      </c>
      <c r="AS858" s="45">
        <f>IFERROR(AR858/AO855,"-")</f>
        <v>5.6388525494246852E-3</v>
      </c>
      <c r="AT858" s="46">
        <f t="shared" si="382"/>
        <v>162</v>
      </c>
      <c r="AU858" s="45">
        <f>IFERROR(AT858/AP855,"-")</f>
        <v>3.71900826446281E-2</v>
      </c>
      <c r="AV858" s="187">
        <f t="shared" si="388"/>
        <v>99998.67283950618</v>
      </c>
      <c r="AW858" s="199">
        <f t="shared" si="399"/>
        <v>7.2551390568319227E-3</v>
      </c>
      <c r="AX858" s="217"/>
      <c r="BE858" s="277"/>
      <c r="BG858" s="142"/>
      <c r="BH858" s="264"/>
    </row>
    <row r="859" spans="2:60" s="20" customFormat="1">
      <c r="B859" s="381"/>
      <c r="C859" s="383"/>
      <c r="D859" s="383"/>
      <c r="E859" s="371"/>
      <c r="F859" s="371"/>
      <c r="G859" s="228" t="s">
        <v>153</v>
      </c>
      <c r="H859" s="46">
        <v>49444525</v>
      </c>
      <c r="I859" s="45">
        <f>IFERROR(H859/E855,"-")</f>
        <v>2.6202147613194591E-2</v>
      </c>
      <c r="J859" s="46">
        <v>891</v>
      </c>
      <c r="K859" s="45">
        <f>IFERROR(J859/F855,"-")</f>
        <v>0.28769777203745561</v>
      </c>
      <c r="L859" s="187">
        <f t="shared" si="383"/>
        <v>55493.294051627388</v>
      </c>
      <c r="M859" s="199">
        <f t="shared" si="395"/>
        <v>3.9903264812575577E-2</v>
      </c>
      <c r="N859" s="371"/>
      <c r="O859" s="371"/>
      <c r="P859" s="228" t="s">
        <v>153</v>
      </c>
      <c r="Q859" s="46">
        <v>6845670</v>
      </c>
      <c r="R859" s="45">
        <f>IFERROR(Q859/N855,"-")</f>
        <v>2.1664643881721672E-2</v>
      </c>
      <c r="S859" s="46">
        <v>163</v>
      </c>
      <c r="T859" s="45">
        <f>IFERROR(S859/O855,"-")</f>
        <v>0.3286290322580645</v>
      </c>
      <c r="U859" s="187">
        <f t="shared" si="384"/>
        <v>41997.975460122696</v>
      </c>
      <c r="V859" s="199">
        <f t="shared" si="396"/>
        <v>7.2999238658247121E-3</v>
      </c>
      <c r="W859" s="371"/>
      <c r="X859" s="371"/>
      <c r="Y859" s="228" t="s">
        <v>153</v>
      </c>
      <c r="Z859" s="46">
        <v>4977289</v>
      </c>
      <c r="AA859" s="45">
        <f>IFERROR(Z859/W855,"-")</f>
        <v>2.123520357669318E-2</v>
      </c>
      <c r="AB859" s="46">
        <v>103</v>
      </c>
      <c r="AC859" s="45">
        <f>IFERROR(AB859/X855,"-")</f>
        <v>0.33012820512820512</v>
      </c>
      <c r="AD859" s="187">
        <f t="shared" si="385"/>
        <v>48323.194174757278</v>
      </c>
      <c r="AE859" s="199">
        <f t="shared" si="397"/>
        <v>4.6128353262573337E-3</v>
      </c>
      <c r="AF859" s="371"/>
      <c r="AG859" s="371"/>
      <c r="AH859" s="228" t="s">
        <v>153</v>
      </c>
      <c r="AI859" s="46">
        <v>8923259</v>
      </c>
      <c r="AJ859" s="45">
        <f>IFERROR(AI859/AF855,"-")</f>
        <v>2.0490920934644538E-2</v>
      </c>
      <c r="AK859" s="46">
        <v>175</v>
      </c>
      <c r="AL859" s="45">
        <f>IFERROR(AK859/AG855,"-")</f>
        <v>0.38802660753880264</v>
      </c>
      <c r="AM859" s="187">
        <f t="shared" si="386"/>
        <v>50990.051428571431</v>
      </c>
      <c r="AN859" s="199">
        <f t="shared" si="398"/>
        <v>7.8373415737381883E-3</v>
      </c>
      <c r="AO859" s="371"/>
      <c r="AP859" s="401"/>
      <c r="AQ859" s="228" t="s">
        <v>153</v>
      </c>
      <c r="AR859" s="46">
        <f t="shared" si="394"/>
        <v>70190743</v>
      </c>
      <c r="AS859" s="45">
        <f>IFERROR(AR859/AO855,"-")</f>
        <v>2.4432129816016872E-2</v>
      </c>
      <c r="AT859" s="46">
        <f t="shared" si="382"/>
        <v>1332</v>
      </c>
      <c r="AU859" s="45">
        <f>IFERROR(AT859/AP855,"-")</f>
        <v>0.30578512396694213</v>
      </c>
      <c r="AV859" s="187">
        <f t="shared" si="388"/>
        <v>52695.753003003003</v>
      </c>
      <c r="AW859" s="199">
        <f t="shared" si="399"/>
        <v>5.965336557839581E-2</v>
      </c>
      <c r="AX859" s="217"/>
      <c r="BE859" s="277"/>
      <c r="BG859" s="142"/>
      <c r="BH859" s="264"/>
    </row>
    <row r="860" spans="2:60" s="20" customFormat="1">
      <c r="B860" s="381"/>
      <c r="C860" s="383"/>
      <c r="D860" s="383"/>
      <c r="E860" s="371"/>
      <c r="F860" s="371"/>
      <c r="G860" s="228" t="s">
        <v>154</v>
      </c>
      <c r="H860" s="46">
        <v>60214875</v>
      </c>
      <c r="I860" s="45">
        <f>IFERROR(H860/E855,"-")</f>
        <v>3.1909681471508938E-2</v>
      </c>
      <c r="J860" s="46">
        <v>954</v>
      </c>
      <c r="K860" s="45">
        <f>IFERROR(J860/F855,"-")</f>
        <v>0.30804003874717467</v>
      </c>
      <c r="L860" s="187">
        <f t="shared" si="383"/>
        <v>63118.317610062892</v>
      </c>
      <c r="M860" s="199">
        <f t="shared" si="395"/>
        <v>4.2724707779121324E-2</v>
      </c>
      <c r="N860" s="371"/>
      <c r="O860" s="371"/>
      <c r="P860" s="228" t="s">
        <v>154</v>
      </c>
      <c r="Q860" s="46">
        <v>10690980</v>
      </c>
      <c r="R860" s="45">
        <f>IFERROR(Q860/N855,"-")</f>
        <v>3.3833981837659247E-2</v>
      </c>
      <c r="S860" s="46">
        <v>162</v>
      </c>
      <c r="T860" s="45">
        <f>IFERROR(S860/O855,"-")</f>
        <v>0.32661290322580644</v>
      </c>
      <c r="U860" s="187">
        <f t="shared" si="384"/>
        <v>65993.703703703708</v>
      </c>
      <c r="V860" s="199">
        <f t="shared" si="396"/>
        <v>7.2551390568319227E-3</v>
      </c>
      <c r="W860" s="371"/>
      <c r="X860" s="371"/>
      <c r="Y860" s="228" t="s">
        <v>154</v>
      </c>
      <c r="Z860" s="46">
        <v>8133200</v>
      </c>
      <c r="AA860" s="45">
        <f>IFERROR(Z860/W855,"-")</f>
        <v>3.4699644270196284E-2</v>
      </c>
      <c r="AB860" s="46">
        <v>112</v>
      </c>
      <c r="AC860" s="45">
        <f>IFERROR(AB860/X855,"-")</f>
        <v>0.35897435897435898</v>
      </c>
      <c r="AD860" s="187">
        <f t="shared" si="385"/>
        <v>72617.857142857145</v>
      </c>
      <c r="AE860" s="199">
        <f t="shared" si="397"/>
        <v>5.01589860719244E-3</v>
      </c>
      <c r="AF860" s="371"/>
      <c r="AG860" s="371"/>
      <c r="AH860" s="228" t="s">
        <v>154</v>
      </c>
      <c r="AI860" s="46">
        <v>9206179</v>
      </c>
      <c r="AJ860" s="45">
        <f>IFERROR(AI860/AF855,"-")</f>
        <v>2.114060412223661E-2</v>
      </c>
      <c r="AK860" s="46">
        <v>167</v>
      </c>
      <c r="AL860" s="45">
        <f>IFERROR(AK860/AG855,"-")</f>
        <v>0.37028824833702884</v>
      </c>
      <c r="AM860" s="187">
        <f t="shared" si="386"/>
        <v>55126.820359281439</v>
      </c>
      <c r="AN860" s="199">
        <f t="shared" si="398"/>
        <v>7.4790631017958705E-3</v>
      </c>
      <c r="AO860" s="371"/>
      <c r="AP860" s="401"/>
      <c r="AQ860" s="228" t="s">
        <v>154</v>
      </c>
      <c r="AR860" s="46">
        <f t="shared" si="394"/>
        <v>88245234</v>
      </c>
      <c r="AS860" s="45">
        <f>IFERROR(AR860/AO855,"-")</f>
        <v>3.0716572023361911E-2</v>
      </c>
      <c r="AT860" s="46">
        <f t="shared" si="382"/>
        <v>1395</v>
      </c>
      <c r="AU860" s="45">
        <f>IFERROR(AT860/AP855,"-")</f>
        <v>0.32024793388429751</v>
      </c>
      <c r="AV860" s="187">
        <f t="shared" si="388"/>
        <v>63258.23225806452</v>
      </c>
      <c r="AW860" s="199">
        <f t="shared" si="399"/>
        <v>6.2474808544941557E-2</v>
      </c>
      <c r="AX860" s="217"/>
      <c r="BE860" s="277"/>
      <c r="BG860" s="142"/>
      <c r="BH860" s="264"/>
    </row>
    <row r="861" spans="2:60" s="20" customFormat="1">
      <c r="B861" s="381"/>
      <c r="C861" s="383"/>
      <c r="D861" s="383"/>
      <c r="E861" s="371"/>
      <c r="F861" s="371"/>
      <c r="G861" s="228" t="s">
        <v>155</v>
      </c>
      <c r="H861" s="46">
        <v>47297130</v>
      </c>
      <c r="I861" s="45">
        <f>IFERROR(H861/E855,"-")</f>
        <v>2.5064178125696512E-2</v>
      </c>
      <c r="J861" s="46">
        <v>253</v>
      </c>
      <c r="K861" s="45">
        <f>IFERROR(J861/F855,"-")</f>
        <v>8.1691959961252822E-2</v>
      </c>
      <c r="L861" s="187">
        <f t="shared" si="383"/>
        <v>186945.17786561264</v>
      </c>
      <c r="M861" s="199">
        <f t="shared" si="395"/>
        <v>1.133055667517578E-2</v>
      </c>
      <c r="N861" s="371"/>
      <c r="O861" s="371"/>
      <c r="P861" s="228" t="s">
        <v>155</v>
      </c>
      <c r="Q861" s="46">
        <v>13004834</v>
      </c>
      <c r="R861" s="45">
        <f>IFERROR(Q861/N855,"-")</f>
        <v>4.1156686978908709E-2</v>
      </c>
      <c r="S861" s="46">
        <v>46</v>
      </c>
      <c r="T861" s="45">
        <f>IFERROR(S861/O855,"-")</f>
        <v>9.2741935483870969E-2</v>
      </c>
      <c r="U861" s="187">
        <f t="shared" si="384"/>
        <v>282713.78260869568</v>
      </c>
      <c r="V861" s="199">
        <f t="shared" si="396"/>
        <v>2.0601012136683239E-3</v>
      </c>
      <c r="W861" s="371"/>
      <c r="X861" s="371"/>
      <c r="Y861" s="228" t="s">
        <v>155</v>
      </c>
      <c r="Z861" s="46">
        <v>6390417</v>
      </c>
      <c r="AA861" s="45">
        <f>IFERROR(Z861/W855,"-")</f>
        <v>2.7264200639135261E-2</v>
      </c>
      <c r="AB861" s="46">
        <v>26</v>
      </c>
      <c r="AC861" s="45">
        <f>IFERROR(AB861/X855,"-")</f>
        <v>8.3333333333333329E-2</v>
      </c>
      <c r="AD861" s="187">
        <f t="shared" si="385"/>
        <v>245785.26923076922</v>
      </c>
      <c r="AE861" s="199">
        <f t="shared" si="397"/>
        <v>1.1644050338125308E-3</v>
      </c>
      <c r="AF861" s="371"/>
      <c r="AG861" s="371"/>
      <c r="AH861" s="228" t="s">
        <v>155</v>
      </c>
      <c r="AI861" s="46">
        <v>11941449</v>
      </c>
      <c r="AJ861" s="45">
        <f>IFERROR(AI861/AF855,"-")</f>
        <v>2.7421739893921056E-2</v>
      </c>
      <c r="AK861" s="46">
        <v>55</v>
      </c>
      <c r="AL861" s="45">
        <f>IFERROR(AK861/AG855,"-")</f>
        <v>0.12195121951219512</v>
      </c>
      <c r="AM861" s="187">
        <f t="shared" si="386"/>
        <v>217117.25454545455</v>
      </c>
      <c r="AN861" s="199">
        <f t="shared" si="398"/>
        <v>2.4631644946034306E-3</v>
      </c>
      <c r="AO861" s="371"/>
      <c r="AP861" s="401"/>
      <c r="AQ861" s="228" t="s">
        <v>155</v>
      </c>
      <c r="AR861" s="46">
        <f t="shared" si="394"/>
        <v>78633830</v>
      </c>
      <c r="AS861" s="45">
        <f>IFERROR(AR861/AO855,"-")</f>
        <v>2.7371015897218839E-2</v>
      </c>
      <c r="AT861" s="46">
        <f t="shared" si="382"/>
        <v>380</v>
      </c>
      <c r="AU861" s="45">
        <f>IFERROR(AT861/AP855,"-")</f>
        <v>8.7235996326905416E-2</v>
      </c>
      <c r="AV861" s="187">
        <f t="shared" si="388"/>
        <v>206931.13157894736</v>
      </c>
      <c r="AW861" s="199">
        <f t="shared" si="399"/>
        <v>1.7018227417260064E-2</v>
      </c>
      <c r="AX861" s="217"/>
      <c r="BE861" s="277"/>
      <c r="BG861" s="142"/>
      <c r="BH861" s="264"/>
    </row>
    <row r="862" spans="2:60" s="20" customFormat="1">
      <c r="B862" s="381"/>
      <c r="C862" s="383"/>
      <c r="D862" s="383"/>
      <c r="E862" s="371"/>
      <c r="F862" s="371"/>
      <c r="G862" s="228" t="s">
        <v>165</v>
      </c>
      <c r="H862" s="46">
        <v>3027</v>
      </c>
      <c r="I862" s="45">
        <f>IFERROR(H862/E855,"-")</f>
        <v>1.6040987515835177E-6</v>
      </c>
      <c r="J862" s="46">
        <v>2</v>
      </c>
      <c r="K862" s="45">
        <f>IFERROR(J862/F855,"-")</f>
        <v>6.4578624475298673E-4</v>
      </c>
      <c r="L862" s="187">
        <f t="shared" si="383"/>
        <v>1513.5</v>
      </c>
      <c r="M862" s="199">
        <f t="shared" si="395"/>
        <v>8.9569617985579291E-5</v>
      </c>
      <c r="N862" s="371"/>
      <c r="O862" s="371"/>
      <c r="P862" s="228" t="s">
        <v>165</v>
      </c>
      <c r="Q862" s="46">
        <v>0</v>
      </c>
      <c r="R862" s="45">
        <f>IFERROR(Q862/N855,"-")</f>
        <v>0</v>
      </c>
      <c r="S862" s="46">
        <v>0</v>
      </c>
      <c r="T862" s="45">
        <f>IFERROR(S862/O855,"-")</f>
        <v>0</v>
      </c>
      <c r="U862" s="187" t="str">
        <f t="shared" si="384"/>
        <v>-</v>
      </c>
      <c r="V862" s="199">
        <f t="shared" si="396"/>
        <v>0</v>
      </c>
      <c r="W862" s="371"/>
      <c r="X862" s="371"/>
      <c r="Y862" s="228" t="s">
        <v>165</v>
      </c>
      <c r="Z862" s="46">
        <v>0</v>
      </c>
      <c r="AA862" s="45">
        <f>IFERROR(Z862/W855,"-")</f>
        <v>0</v>
      </c>
      <c r="AB862" s="46">
        <v>0</v>
      </c>
      <c r="AC862" s="45">
        <f>IFERROR(AB862/X855,"-")</f>
        <v>0</v>
      </c>
      <c r="AD862" s="187" t="str">
        <f t="shared" si="385"/>
        <v>-</v>
      </c>
      <c r="AE862" s="199">
        <f t="shared" si="397"/>
        <v>0</v>
      </c>
      <c r="AF862" s="371"/>
      <c r="AG862" s="371"/>
      <c r="AH862" s="228" t="s">
        <v>165</v>
      </c>
      <c r="AI862" s="46">
        <v>0</v>
      </c>
      <c r="AJ862" s="45">
        <f>IFERROR(AI862/AF855,"-")</f>
        <v>0</v>
      </c>
      <c r="AK862" s="46">
        <v>0</v>
      </c>
      <c r="AL862" s="45">
        <f>IFERROR(AK862/AG855,"-")</f>
        <v>0</v>
      </c>
      <c r="AM862" s="187" t="str">
        <f t="shared" si="386"/>
        <v>-</v>
      </c>
      <c r="AN862" s="199">
        <f t="shared" si="398"/>
        <v>0</v>
      </c>
      <c r="AO862" s="371"/>
      <c r="AP862" s="401"/>
      <c r="AQ862" s="228" t="s">
        <v>165</v>
      </c>
      <c r="AR862" s="46">
        <f t="shared" si="394"/>
        <v>3027</v>
      </c>
      <c r="AS862" s="45">
        <f>IFERROR(AR862/AO855,"-")</f>
        <v>1.0536440247267801E-6</v>
      </c>
      <c r="AT862" s="46">
        <f t="shared" si="382"/>
        <v>2</v>
      </c>
      <c r="AU862" s="45">
        <f>IFERROR(AT862/AP855,"-")</f>
        <v>4.591368227731864E-4</v>
      </c>
      <c r="AV862" s="187">
        <f t="shared" si="388"/>
        <v>1513.5</v>
      </c>
      <c r="AW862" s="199">
        <f t="shared" si="399"/>
        <v>8.9569617985579291E-5</v>
      </c>
      <c r="AX862" s="217"/>
      <c r="BE862" s="277"/>
      <c r="BG862" s="142"/>
      <c r="BH862" s="264"/>
    </row>
    <row r="863" spans="2:60" s="20" customFormat="1">
      <c r="B863" s="381"/>
      <c r="C863" s="383"/>
      <c r="D863" s="383"/>
      <c r="E863" s="371"/>
      <c r="F863" s="371"/>
      <c r="G863" s="228" t="s">
        <v>156</v>
      </c>
      <c r="H863" s="46">
        <v>393585</v>
      </c>
      <c r="I863" s="45">
        <f>IFERROR(H863/E855,"-")</f>
        <v>2.0857258247175379E-4</v>
      </c>
      <c r="J863" s="46">
        <v>25</v>
      </c>
      <c r="K863" s="45">
        <f>IFERROR(J863/F855,"-")</f>
        <v>8.0723280594123346E-3</v>
      </c>
      <c r="L863" s="187">
        <f t="shared" si="383"/>
        <v>15743.4</v>
      </c>
      <c r="M863" s="199">
        <f t="shared" si="395"/>
        <v>1.1196202248197412E-3</v>
      </c>
      <c r="N863" s="371"/>
      <c r="O863" s="371"/>
      <c r="P863" s="228" t="s">
        <v>156</v>
      </c>
      <c r="Q863" s="46">
        <v>32242</v>
      </c>
      <c r="R863" s="45">
        <f>IFERROR(Q863/N855,"-")</f>
        <v>1.0203697344956303E-4</v>
      </c>
      <c r="S863" s="46">
        <v>3</v>
      </c>
      <c r="T863" s="45">
        <f>IFERROR(S863/O855,"-")</f>
        <v>6.0483870967741934E-3</v>
      </c>
      <c r="U863" s="187">
        <f t="shared" si="384"/>
        <v>10747.333333333334</v>
      </c>
      <c r="V863" s="199">
        <f t="shared" si="396"/>
        <v>1.3435442697836894E-4</v>
      </c>
      <c r="W863" s="371"/>
      <c r="X863" s="371"/>
      <c r="Y863" s="228" t="s">
        <v>156</v>
      </c>
      <c r="Z863" s="46">
        <v>0</v>
      </c>
      <c r="AA863" s="45">
        <f>IFERROR(Z863/W855,"-")</f>
        <v>0</v>
      </c>
      <c r="AB863" s="46">
        <v>0</v>
      </c>
      <c r="AC863" s="45">
        <f>IFERROR(AB863/X855,"-")</f>
        <v>0</v>
      </c>
      <c r="AD863" s="187" t="str">
        <f t="shared" si="385"/>
        <v>-</v>
      </c>
      <c r="AE863" s="199">
        <f t="shared" si="397"/>
        <v>0</v>
      </c>
      <c r="AF863" s="371"/>
      <c r="AG863" s="371"/>
      <c r="AH863" s="228" t="s">
        <v>156</v>
      </c>
      <c r="AI863" s="46">
        <v>190165</v>
      </c>
      <c r="AJ863" s="45">
        <f>IFERROR(AI863/AF855,"-")</f>
        <v>4.366852939645346E-4</v>
      </c>
      <c r="AK863" s="46">
        <v>7</v>
      </c>
      <c r="AL863" s="45">
        <f>IFERROR(AK863/AG855,"-")</f>
        <v>1.5521064301552107E-2</v>
      </c>
      <c r="AM863" s="187">
        <f t="shared" si="386"/>
        <v>27166.428571428572</v>
      </c>
      <c r="AN863" s="199">
        <f t="shared" si="398"/>
        <v>3.134936629495275E-4</v>
      </c>
      <c r="AO863" s="371"/>
      <c r="AP863" s="401"/>
      <c r="AQ863" s="228" t="s">
        <v>156</v>
      </c>
      <c r="AR863" s="46">
        <f t="shared" si="394"/>
        <v>615992</v>
      </c>
      <c r="AS863" s="45">
        <f>IFERROR(AR863/AO855,"-")</f>
        <v>2.1441568882705608E-4</v>
      </c>
      <c r="AT863" s="46">
        <f t="shared" si="382"/>
        <v>35</v>
      </c>
      <c r="AU863" s="45">
        <f>IFERROR(AT863/AP855,"-")</f>
        <v>8.034894398530763E-3</v>
      </c>
      <c r="AV863" s="187">
        <f t="shared" si="388"/>
        <v>17599.771428571428</v>
      </c>
      <c r="AW863" s="199">
        <f t="shared" si="399"/>
        <v>1.5674683147476377E-3</v>
      </c>
      <c r="AX863" s="217"/>
      <c r="BE863" s="277"/>
      <c r="BG863" s="142"/>
      <c r="BH863" s="264"/>
    </row>
    <row r="864" spans="2:60" s="20" customFormat="1">
      <c r="B864" s="381"/>
      <c r="C864" s="383"/>
      <c r="D864" s="383"/>
      <c r="E864" s="371"/>
      <c r="F864" s="371"/>
      <c r="G864" s="228" t="s">
        <v>157</v>
      </c>
      <c r="H864" s="46">
        <v>1198978</v>
      </c>
      <c r="I864" s="45">
        <f>IFERROR(H864/E855,"-")</f>
        <v>6.3537466566769172E-4</v>
      </c>
      <c r="J864" s="46">
        <v>78</v>
      </c>
      <c r="K864" s="45">
        <f>IFERROR(J864/F855,"-")</f>
        <v>2.5185663545366485E-2</v>
      </c>
      <c r="L864" s="187">
        <f t="shared" si="383"/>
        <v>15371.51282051282</v>
      </c>
      <c r="M864" s="199">
        <f t="shared" si="395"/>
        <v>3.4932151014375923E-3</v>
      </c>
      <c r="N864" s="371"/>
      <c r="O864" s="371"/>
      <c r="P864" s="228" t="s">
        <v>157</v>
      </c>
      <c r="Q864" s="46">
        <v>107690</v>
      </c>
      <c r="R864" s="45">
        <f>IFERROR(Q864/N855,"-")</f>
        <v>3.4080893464373931E-4</v>
      </c>
      <c r="S864" s="46">
        <v>17</v>
      </c>
      <c r="T864" s="45">
        <f>IFERROR(S864/O855,"-")</f>
        <v>3.4274193548387094E-2</v>
      </c>
      <c r="U864" s="187">
        <f t="shared" si="384"/>
        <v>6334.7058823529414</v>
      </c>
      <c r="V864" s="199">
        <f t="shared" si="396"/>
        <v>7.6134175287742394E-4</v>
      </c>
      <c r="W864" s="371"/>
      <c r="X864" s="371"/>
      <c r="Y864" s="228" t="s">
        <v>157</v>
      </c>
      <c r="Z864" s="46">
        <v>172690</v>
      </c>
      <c r="AA864" s="45">
        <f>IFERROR(Z864/W855,"-")</f>
        <v>7.3676800878131558E-4</v>
      </c>
      <c r="AB864" s="46">
        <v>12</v>
      </c>
      <c r="AC864" s="45">
        <f>IFERROR(AB864/X855,"-")</f>
        <v>3.8461538461538464E-2</v>
      </c>
      <c r="AD864" s="187">
        <f t="shared" si="385"/>
        <v>14390.833333333334</v>
      </c>
      <c r="AE864" s="199">
        <f t="shared" si="397"/>
        <v>5.3741770791347577E-4</v>
      </c>
      <c r="AF864" s="371"/>
      <c r="AG864" s="371"/>
      <c r="AH864" s="228" t="s">
        <v>157</v>
      </c>
      <c r="AI864" s="46">
        <v>515936</v>
      </c>
      <c r="AJ864" s="45">
        <f>IFERROR(AI864/AF855,"-")</f>
        <v>1.1847693520200147E-3</v>
      </c>
      <c r="AK864" s="46">
        <v>45</v>
      </c>
      <c r="AL864" s="45">
        <f>IFERROR(AK864/AG855,"-")</f>
        <v>9.9778270509977826E-2</v>
      </c>
      <c r="AM864" s="187">
        <f t="shared" si="386"/>
        <v>11465.244444444445</v>
      </c>
      <c r="AN864" s="199">
        <f t="shared" si="398"/>
        <v>2.015316404675534E-3</v>
      </c>
      <c r="AO864" s="371"/>
      <c r="AP864" s="401"/>
      <c r="AQ864" s="228" t="s">
        <v>157</v>
      </c>
      <c r="AR864" s="46">
        <f t="shared" si="394"/>
        <v>1995294</v>
      </c>
      <c r="AS864" s="45">
        <f>IFERROR(AR864/AO855,"-")</f>
        <v>6.9452580134562146E-4</v>
      </c>
      <c r="AT864" s="46">
        <f t="shared" si="382"/>
        <v>152</v>
      </c>
      <c r="AU864" s="45">
        <f>IFERROR(AT864/AP855,"-")</f>
        <v>3.489439853076217E-2</v>
      </c>
      <c r="AV864" s="187">
        <f t="shared" si="388"/>
        <v>13126.934210526315</v>
      </c>
      <c r="AW864" s="199">
        <f t="shared" si="399"/>
        <v>6.8072909669040262E-3</v>
      </c>
      <c r="AX864" s="217"/>
      <c r="BE864" s="277"/>
      <c r="BG864" s="142"/>
      <c r="BH864" s="264"/>
    </row>
    <row r="865" spans="2:60" s="20" customFormat="1">
      <c r="B865" s="381"/>
      <c r="C865" s="383"/>
      <c r="D865" s="383"/>
      <c r="E865" s="371"/>
      <c r="F865" s="371"/>
      <c r="G865" s="228" t="s">
        <v>158</v>
      </c>
      <c r="H865" s="46">
        <v>2479803</v>
      </c>
      <c r="I865" s="45">
        <f>IFERROR(H865/E855,"-")</f>
        <v>1.3141225293931489E-3</v>
      </c>
      <c r="J865" s="46">
        <v>8</v>
      </c>
      <c r="K865" s="45">
        <f>IFERROR(J865/F855,"-")</f>
        <v>2.5831449790119469E-3</v>
      </c>
      <c r="L865" s="187">
        <f t="shared" si="383"/>
        <v>309975.375</v>
      </c>
      <c r="M865" s="199">
        <f t="shared" si="395"/>
        <v>3.5827847194231716E-4</v>
      </c>
      <c r="N865" s="371"/>
      <c r="O865" s="371"/>
      <c r="P865" s="228" t="s">
        <v>158</v>
      </c>
      <c r="Q865" s="46">
        <v>21484</v>
      </c>
      <c r="R865" s="45">
        <f>IFERROR(Q865/N855,"-")</f>
        <v>6.7990891929483658E-5</v>
      </c>
      <c r="S865" s="46">
        <v>6</v>
      </c>
      <c r="T865" s="45">
        <f>IFERROR(S865/O855,"-")</f>
        <v>1.2096774193548387E-2</v>
      </c>
      <c r="U865" s="187">
        <f t="shared" si="384"/>
        <v>3580.6666666666665</v>
      </c>
      <c r="V865" s="199">
        <f t="shared" si="396"/>
        <v>2.6870885395673789E-4</v>
      </c>
      <c r="W865" s="371"/>
      <c r="X865" s="371"/>
      <c r="Y865" s="228" t="s">
        <v>158</v>
      </c>
      <c r="Z865" s="46">
        <v>1963</v>
      </c>
      <c r="AA865" s="45">
        <f>IFERROR(Z865/W855,"-")</f>
        <v>8.3749817663890359E-6</v>
      </c>
      <c r="AB865" s="46">
        <v>1</v>
      </c>
      <c r="AC865" s="45">
        <f>IFERROR(AB865/X855,"-")</f>
        <v>3.205128205128205E-3</v>
      </c>
      <c r="AD865" s="187">
        <f t="shared" si="385"/>
        <v>1963</v>
      </c>
      <c r="AE865" s="199">
        <f t="shared" si="397"/>
        <v>4.4784808992789645E-5</v>
      </c>
      <c r="AF865" s="371"/>
      <c r="AG865" s="371"/>
      <c r="AH865" s="228" t="s">
        <v>158</v>
      </c>
      <c r="AI865" s="46">
        <v>776401</v>
      </c>
      <c r="AJ865" s="45">
        <f>IFERROR(AI865/AF855,"-")</f>
        <v>1.7828880126172461E-3</v>
      </c>
      <c r="AK865" s="46">
        <v>7</v>
      </c>
      <c r="AL865" s="45">
        <f>IFERROR(AK865/AG855,"-")</f>
        <v>1.5521064301552107E-2</v>
      </c>
      <c r="AM865" s="187">
        <f t="shared" si="386"/>
        <v>110914.42857142857</v>
      </c>
      <c r="AN865" s="199">
        <f t="shared" si="398"/>
        <v>3.134936629495275E-4</v>
      </c>
      <c r="AO865" s="371"/>
      <c r="AP865" s="401"/>
      <c r="AQ865" s="228" t="s">
        <v>158</v>
      </c>
      <c r="AR865" s="46">
        <f t="shared" si="394"/>
        <v>3279651</v>
      </c>
      <c r="AS865" s="45">
        <f>IFERROR(AR865/AO855,"-")</f>
        <v>1.141587274310938E-3</v>
      </c>
      <c r="AT865" s="46">
        <f t="shared" si="382"/>
        <v>22</v>
      </c>
      <c r="AU865" s="45">
        <f>IFERROR(AT865/AP855,"-")</f>
        <v>5.0505050505050509E-3</v>
      </c>
      <c r="AV865" s="187">
        <f t="shared" si="388"/>
        <v>149075.04545454544</v>
      </c>
      <c r="AW865" s="199">
        <f t="shared" si="399"/>
        <v>9.852657978413721E-4</v>
      </c>
      <c r="AX865" s="217"/>
      <c r="BE865" s="277"/>
      <c r="BG865" s="142"/>
      <c r="BH865" s="264"/>
    </row>
    <row r="866" spans="2:60" s="20" customFormat="1">
      <c r="B866" s="381"/>
      <c r="C866" s="383"/>
      <c r="D866" s="383"/>
      <c r="E866" s="371"/>
      <c r="F866" s="371"/>
      <c r="G866" s="228" t="s">
        <v>159</v>
      </c>
      <c r="H866" s="46">
        <v>2638030</v>
      </c>
      <c r="I866" s="45">
        <f>IFERROR(H866/E855,"-")</f>
        <v>1.3979717970399295E-3</v>
      </c>
      <c r="J866" s="46">
        <v>11</v>
      </c>
      <c r="K866" s="45">
        <f>IFERROR(J866/F855,"-")</f>
        <v>3.551824346141427E-3</v>
      </c>
      <c r="L866" s="187">
        <f t="shared" si="383"/>
        <v>239820.90909090909</v>
      </c>
      <c r="M866" s="199">
        <f t="shared" si="395"/>
        <v>4.9263289892068605E-4</v>
      </c>
      <c r="N866" s="371"/>
      <c r="O866" s="371"/>
      <c r="P866" s="228" t="s">
        <v>159</v>
      </c>
      <c r="Q866" s="46">
        <v>372393</v>
      </c>
      <c r="R866" s="45">
        <f>IFERROR(Q866/N855,"-")</f>
        <v>1.1785203974258149E-3</v>
      </c>
      <c r="S866" s="46">
        <v>2</v>
      </c>
      <c r="T866" s="45">
        <f>IFERROR(S866/O855,"-")</f>
        <v>4.0322580645161289E-3</v>
      </c>
      <c r="U866" s="187">
        <f t="shared" si="384"/>
        <v>186196.5</v>
      </c>
      <c r="V866" s="199">
        <f t="shared" si="396"/>
        <v>8.9569617985579291E-5</v>
      </c>
      <c r="W866" s="371"/>
      <c r="X866" s="371"/>
      <c r="Y866" s="228" t="s">
        <v>159</v>
      </c>
      <c r="Z866" s="46">
        <v>0</v>
      </c>
      <c r="AA866" s="45">
        <f>IFERROR(Z866/W855,"-")</f>
        <v>0</v>
      </c>
      <c r="AB866" s="46">
        <v>0</v>
      </c>
      <c r="AC866" s="45">
        <f>IFERROR(AB866/X855,"-")</f>
        <v>0</v>
      </c>
      <c r="AD866" s="187" t="str">
        <f t="shared" si="385"/>
        <v>-</v>
      </c>
      <c r="AE866" s="199">
        <f t="shared" si="397"/>
        <v>0</v>
      </c>
      <c r="AF866" s="371"/>
      <c r="AG866" s="371"/>
      <c r="AH866" s="228" t="s">
        <v>159</v>
      </c>
      <c r="AI866" s="46">
        <v>2660499</v>
      </c>
      <c r="AJ866" s="45">
        <f>IFERROR(AI866/AF855,"-")</f>
        <v>6.1094354266418649E-3</v>
      </c>
      <c r="AK866" s="46">
        <v>8</v>
      </c>
      <c r="AL866" s="45">
        <f>IFERROR(AK866/AG855,"-")</f>
        <v>1.7738359201773836E-2</v>
      </c>
      <c r="AM866" s="187">
        <f t="shared" si="386"/>
        <v>332562.375</v>
      </c>
      <c r="AN866" s="199">
        <f t="shared" si="398"/>
        <v>3.5827847194231716E-4</v>
      </c>
      <c r="AO866" s="371"/>
      <c r="AP866" s="401"/>
      <c r="AQ866" s="228" t="s">
        <v>159</v>
      </c>
      <c r="AR866" s="46">
        <f t="shared" si="394"/>
        <v>5670922</v>
      </c>
      <c r="AS866" s="45">
        <f>IFERROR(AR866/AO855,"-")</f>
        <v>1.9739455170107835E-3</v>
      </c>
      <c r="AT866" s="46">
        <f t="shared" si="382"/>
        <v>21</v>
      </c>
      <c r="AU866" s="45">
        <f>IFERROR(AT866/AP855,"-")</f>
        <v>4.8209366391184574E-3</v>
      </c>
      <c r="AV866" s="187">
        <f t="shared" si="388"/>
        <v>270043.90476190473</v>
      </c>
      <c r="AW866" s="199">
        <f t="shared" si="399"/>
        <v>9.404809888485826E-4</v>
      </c>
      <c r="AX866" s="217"/>
      <c r="BE866" s="277"/>
      <c r="BG866" s="142"/>
      <c r="BH866" s="264"/>
    </row>
    <row r="867" spans="2:60" s="20" customFormat="1">
      <c r="B867" s="381"/>
      <c r="C867" s="383"/>
      <c r="D867" s="383"/>
      <c r="E867" s="371"/>
      <c r="F867" s="371"/>
      <c r="G867" s="228" t="s">
        <v>160</v>
      </c>
      <c r="H867" s="46">
        <v>7784996</v>
      </c>
      <c r="I867" s="45">
        <f>IFERROR(H867/E855,"-")</f>
        <v>4.1255045803378519E-3</v>
      </c>
      <c r="J867" s="46">
        <v>277</v>
      </c>
      <c r="K867" s="45">
        <f>IFERROR(J867/F855,"-")</f>
        <v>8.9441394898288673E-2</v>
      </c>
      <c r="L867" s="187">
        <f t="shared" si="383"/>
        <v>28104.678700361012</v>
      </c>
      <c r="M867" s="199">
        <f t="shared" si="395"/>
        <v>1.2405392091002733E-2</v>
      </c>
      <c r="N867" s="371"/>
      <c r="O867" s="371"/>
      <c r="P867" s="228" t="s">
        <v>160</v>
      </c>
      <c r="Q867" s="46">
        <v>1754162</v>
      </c>
      <c r="R867" s="45">
        <f>IFERROR(Q867/N855,"-")</f>
        <v>5.5514354388757643E-3</v>
      </c>
      <c r="S867" s="46">
        <v>54</v>
      </c>
      <c r="T867" s="45">
        <f>IFERROR(S867/O855,"-")</f>
        <v>0.10887096774193548</v>
      </c>
      <c r="U867" s="187">
        <f t="shared" si="384"/>
        <v>32484.481481481482</v>
      </c>
      <c r="V867" s="199">
        <f t="shared" si="396"/>
        <v>2.4183796856106408E-3</v>
      </c>
      <c r="W867" s="371"/>
      <c r="X867" s="371"/>
      <c r="Y867" s="228" t="s">
        <v>160</v>
      </c>
      <c r="Z867" s="46">
        <v>851554</v>
      </c>
      <c r="AA867" s="45">
        <f>IFERROR(Z867/W855,"-")</f>
        <v>3.633086715789938E-3</v>
      </c>
      <c r="AB867" s="46">
        <v>39</v>
      </c>
      <c r="AC867" s="45">
        <f>IFERROR(AB867/X855,"-")</f>
        <v>0.125</v>
      </c>
      <c r="AD867" s="187">
        <f t="shared" si="385"/>
        <v>21834.717948717949</v>
      </c>
      <c r="AE867" s="199">
        <f t="shared" si="397"/>
        <v>1.7466075507187962E-3</v>
      </c>
      <c r="AF867" s="371"/>
      <c r="AG867" s="371"/>
      <c r="AH867" s="228" t="s">
        <v>160</v>
      </c>
      <c r="AI867" s="46">
        <v>2763894</v>
      </c>
      <c r="AJ867" s="45">
        <f>IFERROR(AI867/AF855,"-")</f>
        <v>6.3468664784624585E-3</v>
      </c>
      <c r="AK867" s="46">
        <v>75</v>
      </c>
      <c r="AL867" s="45">
        <f>IFERROR(AK867/AG855,"-")</f>
        <v>0.16629711751662971</v>
      </c>
      <c r="AM867" s="187">
        <f t="shared" si="386"/>
        <v>36851.919999999998</v>
      </c>
      <c r="AN867" s="199">
        <f t="shared" si="398"/>
        <v>3.3588606744592233E-3</v>
      </c>
      <c r="AO867" s="371"/>
      <c r="AP867" s="401"/>
      <c r="AQ867" s="228" t="s">
        <v>160</v>
      </c>
      <c r="AR867" s="46">
        <f t="shared" si="394"/>
        <v>13154606</v>
      </c>
      <c r="AS867" s="45">
        <f>IFERROR(AR867/AO855,"-")</f>
        <v>4.578880743156607E-3</v>
      </c>
      <c r="AT867" s="46">
        <f t="shared" si="382"/>
        <v>445</v>
      </c>
      <c r="AU867" s="45">
        <f>IFERROR(AT867/AP855,"-")</f>
        <v>0.10215794306703398</v>
      </c>
      <c r="AV867" s="187">
        <f t="shared" si="388"/>
        <v>29560.912359550563</v>
      </c>
      <c r="AW867" s="199">
        <f t="shared" si="399"/>
        <v>1.9929240001791391E-2</v>
      </c>
      <c r="AX867" s="217"/>
      <c r="BE867" s="277"/>
      <c r="BG867" s="142"/>
      <c r="BH867" s="264"/>
    </row>
    <row r="868" spans="2:60" s="20" customFormat="1">
      <c r="B868" s="381"/>
      <c r="C868" s="383"/>
      <c r="D868" s="383"/>
      <c r="E868" s="371"/>
      <c r="F868" s="371"/>
      <c r="G868" s="228" t="s">
        <v>161</v>
      </c>
      <c r="H868" s="46">
        <v>22512891</v>
      </c>
      <c r="I868" s="45">
        <f>IFERROR(H868/E855,"-")</f>
        <v>1.1930261099318074E-2</v>
      </c>
      <c r="J868" s="46">
        <v>196</v>
      </c>
      <c r="K868" s="45">
        <f>IFERROR(J868/F855,"-")</f>
        <v>6.3287051985792708E-2</v>
      </c>
      <c r="L868" s="187">
        <f t="shared" si="383"/>
        <v>114861.68877551021</v>
      </c>
      <c r="M868" s="199">
        <f t="shared" si="395"/>
        <v>8.7778225625867699E-3</v>
      </c>
      <c r="N868" s="371"/>
      <c r="O868" s="371"/>
      <c r="P868" s="228" t="s">
        <v>161</v>
      </c>
      <c r="Q868" s="46">
        <v>1514389</v>
      </c>
      <c r="R868" s="45">
        <f>IFERROR(Q868/N855,"-")</f>
        <v>4.7926205007539947E-3</v>
      </c>
      <c r="S868" s="46">
        <v>22</v>
      </c>
      <c r="T868" s="45">
        <f>IFERROR(S868/O855,"-")</f>
        <v>4.4354838709677422E-2</v>
      </c>
      <c r="U868" s="187">
        <f t="shared" si="384"/>
        <v>68835.863636363632</v>
      </c>
      <c r="V868" s="199">
        <f t="shared" si="396"/>
        <v>9.852657978413721E-4</v>
      </c>
      <c r="W868" s="371"/>
      <c r="X868" s="371"/>
      <c r="Y868" s="228" t="s">
        <v>161</v>
      </c>
      <c r="Z868" s="46">
        <v>4257198</v>
      </c>
      <c r="AA868" s="45">
        <f>IFERROR(Z868/W855,"-")</f>
        <v>1.8162993186911801E-2</v>
      </c>
      <c r="AB868" s="46">
        <v>22</v>
      </c>
      <c r="AC868" s="45">
        <f>IFERROR(AB868/X855,"-")</f>
        <v>7.0512820512820512E-2</v>
      </c>
      <c r="AD868" s="187">
        <f t="shared" si="385"/>
        <v>193509</v>
      </c>
      <c r="AE868" s="199">
        <f t="shared" si="397"/>
        <v>9.852657978413721E-4</v>
      </c>
      <c r="AF868" s="371"/>
      <c r="AG868" s="371"/>
      <c r="AH868" s="228" t="s">
        <v>161</v>
      </c>
      <c r="AI868" s="46">
        <v>4590923</v>
      </c>
      <c r="AJ868" s="45">
        <f>IFERROR(AI868/AF855,"-")</f>
        <v>1.0542363525483359E-2</v>
      </c>
      <c r="AK868" s="46">
        <v>49</v>
      </c>
      <c r="AL868" s="45">
        <f>IFERROR(AK868/AG855,"-")</f>
        <v>0.10864745011086474</v>
      </c>
      <c r="AM868" s="187">
        <f t="shared" si="386"/>
        <v>93692.306122448979</v>
      </c>
      <c r="AN868" s="199">
        <f t="shared" si="398"/>
        <v>2.1944556406466925E-3</v>
      </c>
      <c r="AO868" s="371"/>
      <c r="AP868" s="401"/>
      <c r="AQ868" s="228" t="s">
        <v>161</v>
      </c>
      <c r="AR868" s="46">
        <f t="shared" si="394"/>
        <v>32875401</v>
      </c>
      <c r="AS868" s="45">
        <f>IFERROR(AR868/AO855,"-")</f>
        <v>1.1443333275238459E-2</v>
      </c>
      <c r="AT868" s="46">
        <f t="shared" si="382"/>
        <v>289</v>
      </c>
      <c r="AU868" s="45">
        <f>IFERROR(AT868/AP855,"-")</f>
        <v>6.6345270890725436E-2</v>
      </c>
      <c r="AV868" s="187">
        <f t="shared" si="388"/>
        <v>113755.71280276816</v>
      </c>
      <c r="AW868" s="199">
        <f t="shared" si="399"/>
        <v>1.2942809798916207E-2</v>
      </c>
      <c r="AX868" s="217"/>
      <c r="BE868" s="277"/>
      <c r="BG868" s="142"/>
      <c r="BH868" s="264"/>
    </row>
    <row r="869" spans="2:60" s="20" customFormat="1">
      <c r="B869" s="381"/>
      <c r="C869" s="383"/>
      <c r="D869" s="383"/>
      <c r="E869" s="371"/>
      <c r="F869" s="371"/>
      <c r="G869" s="228" t="s">
        <v>162</v>
      </c>
      <c r="H869" s="46">
        <v>3446987</v>
      </c>
      <c r="I869" s="45">
        <f>IFERROR(H869/E855,"-")</f>
        <v>1.82666255151127E-3</v>
      </c>
      <c r="J869" s="46">
        <v>117</v>
      </c>
      <c r="K869" s="45">
        <f>IFERROR(J869/F855,"-")</f>
        <v>3.7778495318049728E-2</v>
      </c>
      <c r="L869" s="187">
        <f t="shared" si="383"/>
        <v>29461.427350427351</v>
      </c>
      <c r="M869" s="199">
        <f t="shared" si="395"/>
        <v>5.2398226521563887E-3</v>
      </c>
      <c r="N869" s="371"/>
      <c r="O869" s="371"/>
      <c r="P869" s="228" t="s">
        <v>162</v>
      </c>
      <c r="Q869" s="46">
        <v>1284852</v>
      </c>
      <c r="R869" s="45">
        <f>IFERROR(Q869/N855,"-")</f>
        <v>4.0661996591594184E-3</v>
      </c>
      <c r="S869" s="46">
        <v>29</v>
      </c>
      <c r="T869" s="45">
        <f>IFERROR(S869/O855,"-")</f>
        <v>5.8467741935483868E-2</v>
      </c>
      <c r="U869" s="187">
        <f t="shared" si="384"/>
        <v>44305.241379310348</v>
      </c>
      <c r="V869" s="199">
        <f t="shared" si="396"/>
        <v>1.2987594607908998E-3</v>
      </c>
      <c r="W869" s="371"/>
      <c r="X869" s="371"/>
      <c r="Y869" s="228" t="s">
        <v>162</v>
      </c>
      <c r="Z869" s="46">
        <v>1052638</v>
      </c>
      <c r="AA869" s="45">
        <f>IFERROR(Z869/W855,"-")</f>
        <v>4.4909954440184516E-3</v>
      </c>
      <c r="AB869" s="46">
        <v>24</v>
      </c>
      <c r="AC869" s="45">
        <f>IFERROR(AB869/X855,"-")</f>
        <v>7.6923076923076927E-2</v>
      </c>
      <c r="AD869" s="187">
        <f t="shared" si="385"/>
        <v>43859.916666666664</v>
      </c>
      <c r="AE869" s="199">
        <f t="shared" si="397"/>
        <v>1.0748354158269515E-3</v>
      </c>
      <c r="AF869" s="371"/>
      <c r="AG869" s="371"/>
      <c r="AH869" s="228" t="s">
        <v>162</v>
      </c>
      <c r="AI869" s="46">
        <v>2136345</v>
      </c>
      <c r="AJ869" s="45">
        <f>IFERROR(AI869/AF855,"-")</f>
        <v>4.9057946748069497E-3</v>
      </c>
      <c r="AK869" s="46">
        <v>43</v>
      </c>
      <c r="AL869" s="45">
        <f>IFERROR(AK869/AG855,"-")</f>
        <v>9.5343680709534362E-2</v>
      </c>
      <c r="AM869" s="187">
        <f t="shared" si="386"/>
        <v>49682.441860465115</v>
      </c>
      <c r="AN869" s="199">
        <f t="shared" si="398"/>
        <v>1.9257467866899548E-3</v>
      </c>
      <c r="AO869" s="371"/>
      <c r="AP869" s="401"/>
      <c r="AQ869" s="228" t="s">
        <v>162</v>
      </c>
      <c r="AR869" s="46">
        <f t="shared" si="394"/>
        <v>7920822</v>
      </c>
      <c r="AS869" s="45">
        <f>IFERROR(AR869/AO855,"-")</f>
        <v>2.7570950681283196E-3</v>
      </c>
      <c r="AT869" s="46">
        <f t="shared" si="382"/>
        <v>213</v>
      </c>
      <c r="AU869" s="45">
        <f>IFERROR(AT869/AP855,"-")</f>
        <v>4.8898071625344354E-2</v>
      </c>
      <c r="AV869" s="187">
        <f t="shared" si="388"/>
        <v>37186.957746478874</v>
      </c>
      <c r="AW869" s="199">
        <f t="shared" si="399"/>
        <v>9.539164315464194E-3</v>
      </c>
      <c r="AX869" s="217"/>
      <c r="BE869" s="277"/>
      <c r="BG869" s="142"/>
      <c r="BH869" s="264"/>
    </row>
    <row r="870" spans="2:60" s="20" customFormat="1">
      <c r="B870" s="381"/>
      <c r="C870" s="383"/>
      <c r="D870" s="383"/>
      <c r="E870" s="371"/>
      <c r="F870" s="371"/>
      <c r="G870" s="229" t="s">
        <v>163</v>
      </c>
      <c r="H870" s="48">
        <v>1729717</v>
      </c>
      <c r="I870" s="47">
        <f>IFERROR(H870/E855,"-")</f>
        <v>9.1662929642972817E-4</v>
      </c>
      <c r="J870" s="48">
        <v>185</v>
      </c>
      <c r="K870" s="47">
        <f>IFERROR(J870/F855,"-")</f>
        <v>5.9735227639651278E-2</v>
      </c>
      <c r="L870" s="188">
        <f t="shared" si="383"/>
        <v>9349.8216216216224</v>
      </c>
      <c r="M870" s="200">
        <f t="shared" si="395"/>
        <v>8.285189663666084E-3</v>
      </c>
      <c r="N870" s="371"/>
      <c r="O870" s="371"/>
      <c r="P870" s="229" t="s">
        <v>163</v>
      </c>
      <c r="Q870" s="48">
        <v>158792</v>
      </c>
      <c r="R870" s="47">
        <f>IFERROR(Q870/N855,"-")</f>
        <v>5.0253256894742919E-4</v>
      </c>
      <c r="S870" s="48">
        <v>29</v>
      </c>
      <c r="T870" s="47">
        <f>IFERROR(S870/O855,"-")</f>
        <v>5.8467741935483868E-2</v>
      </c>
      <c r="U870" s="188">
        <f t="shared" si="384"/>
        <v>5475.5862068965516</v>
      </c>
      <c r="V870" s="200">
        <f t="shared" si="396"/>
        <v>1.2987594607908998E-3</v>
      </c>
      <c r="W870" s="371"/>
      <c r="X870" s="371"/>
      <c r="Y870" s="229" t="s">
        <v>163</v>
      </c>
      <c r="Z870" s="48">
        <v>213277</v>
      </c>
      <c r="AA870" s="47">
        <f>IFERROR(Z870/W855,"-")</f>
        <v>9.0992918298021103E-4</v>
      </c>
      <c r="AB870" s="48">
        <v>27</v>
      </c>
      <c r="AC870" s="47">
        <f>IFERROR(AB870/X855,"-")</f>
        <v>8.6538461538461536E-2</v>
      </c>
      <c r="AD870" s="188">
        <f t="shared" si="385"/>
        <v>7899.1481481481478</v>
      </c>
      <c r="AE870" s="200">
        <f t="shared" si="397"/>
        <v>1.2091898428053204E-3</v>
      </c>
      <c r="AF870" s="371"/>
      <c r="AG870" s="371"/>
      <c r="AH870" s="229" t="s">
        <v>163</v>
      </c>
      <c r="AI870" s="48">
        <v>1371816</v>
      </c>
      <c r="AJ870" s="47">
        <f>IFERROR(AI870/AF855,"-")</f>
        <v>3.1501689229103775E-3</v>
      </c>
      <c r="AK870" s="48">
        <v>56</v>
      </c>
      <c r="AL870" s="47">
        <f>IFERROR(AK870/AG855,"-")</f>
        <v>0.12416851441241686</v>
      </c>
      <c r="AM870" s="188">
        <f t="shared" si="386"/>
        <v>24496.714285714286</v>
      </c>
      <c r="AN870" s="200">
        <f t="shared" si="398"/>
        <v>2.50794930359622E-3</v>
      </c>
      <c r="AO870" s="371"/>
      <c r="AP870" s="401"/>
      <c r="AQ870" s="229" t="s">
        <v>163</v>
      </c>
      <c r="AR870" s="48">
        <f t="shared" si="394"/>
        <v>3473602</v>
      </c>
      <c r="AS870" s="47">
        <f>IFERROR(AR870/AO855,"-")</f>
        <v>1.209098114165508E-3</v>
      </c>
      <c r="AT870" s="48">
        <f t="shared" si="382"/>
        <v>297</v>
      </c>
      <c r="AU870" s="47">
        <f>IFERROR(AT870/AP855,"-")</f>
        <v>6.8181818181818177E-2</v>
      </c>
      <c r="AV870" s="188">
        <f t="shared" si="388"/>
        <v>11695.62962962963</v>
      </c>
      <c r="AW870" s="200">
        <f t="shared" si="399"/>
        <v>1.3301088270858524E-2</v>
      </c>
      <c r="AX870" s="217"/>
      <c r="BE870" s="277"/>
      <c r="BG870" s="142"/>
      <c r="BH870" s="264"/>
    </row>
    <row r="871" spans="2:60" s="20" customFormat="1">
      <c r="B871" s="381"/>
      <c r="C871" s="384"/>
      <c r="D871" s="384"/>
      <c r="E871" s="372"/>
      <c r="F871" s="372"/>
      <c r="G871" s="230" t="s">
        <v>86</v>
      </c>
      <c r="H871" s="49">
        <f>SUM(H855:H870)</f>
        <v>325286114</v>
      </c>
      <c r="I871" s="47">
        <f>IFERROR(H871/E855,"-")</f>
        <v>0.17237893933757972</v>
      </c>
      <c r="J871" s="48">
        <v>2206</v>
      </c>
      <c r="K871" s="47">
        <f>IFERROR(J871/F855,"-")</f>
        <v>0.71230222796254439</v>
      </c>
      <c r="L871" s="188">
        <f t="shared" si="383"/>
        <v>147455.17407071622</v>
      </c>
      <c r="M871" s="201">
        <f t="shared" si="395"/>
        <v>9.8795288638093962E-2</v>
      </c>
      <c r="N871" s="372"/>
      <c r="O871" s="372"/>
      <c r="P871" s="230" t="s">
        <v>86</v>
      </c>
      <c r="Q871" s="49">
        <f>SUM(Q855:Q870)</f>
        <v>58802791</v>
      </c>
      <c r="R871" s="47">
        <f>IFERROR(Q871/N855,"-")</f>
        <v>0.18609449860514868</v>
      </c>
      <c r="S871" s="48">
        <v>364</v>
      </c>
      <c r="T871" s="47">
        <f>IFERROR(S871/O855,"-")</f>
        <v>0.7338709677419355</v>
      </c>
      <c r="U871" s="188">
        <f t="shared" si="384"/>
        <v>161546.12912087911</v>
      </c>
      <c r="V871" s="201">
        <f t="shared" si="396"/>
        <v>1.630167047337543E-2</v>
      </c>
      <c r="W871" s="372"/>
      <c r="X871" s="372"/>
      <c r="Y871" s="230" t="s">
        <v>86</v>
      </c>
      <c r="Z871" s="49">
        <f>SUM(Z855:Z870)</f>
        <v>50315324</v>
      </c>
      <c r="AA871" s="47">
        <f>IFERROR(Z871/W855,"-")</f>
        <v>0.21466628684154693</v>
      </c>
      <c r="AB871" s="48">
        <v>247</v>
      </c>
      <c r="AC871" s="47">
        <f>IFERROR(AB871/X855,"-")</f>
        <v>0.79166666666666663</v>
      </c>
      <c r="AD871" s="188">
        <f t="shared" si="385"/>
        <v>203705.76518218624</v>
      </c>
      <c r="AE871" s="201">
        <f t="shared" si="397"/>
        <v>1.1061847821219042E-2</v>
      </c>
      <c r="AF871" s="372"/>
      <c r="AG871" s="372"/>
      <c r="AH871" s="230" t="s">
        <v>86</v>
      </c>
      <c r="AI871" s="49">
        <f>SUM(AI855:AI870)</f>
        <v>68774042</v>
      </c>
      <c r="AJ871" s="47">
        <f>IFERROR(AI871/AF855,"-")</f>
        <v>0.15792923381221174</v>
      </c>
      <c r="AK871" s="48">
        <v>380</v>
      </c>
      <c r="AL871" s="47">
        <f>IFERROR(AK871/AG855,"-")</f>
        <v>0.84257206208425717</v>
      </c>
      <c r="AM871" s="188">
        <f t="shared" si="386"/>
        <v>180984.32105263157</v>
      </c>
      <c r="AN871" s="201">
        <f t="shared" si="398"/>
        <v>1.7018227417260064E-2</v>
      </c>
      <c r="AO871" s="372"/>
      <c r="AP871" s="402"/>
      <c r="AQ871" s="230" t="s">
        <v>86</v>
      </c>
      <c r="AR871" s="49">
        <f>SUM(AR855:AR870)</f>
        <v>503178271</v>
      </c>
      <c r="AS871" s="47">
        <f>IFERROR(AR871/AO855,"-")</f>
        <v>0.17514726746333084</v>
      </c>
      <c r="AT871" s="48">
        <f t="shared" si="382"/>
        <v>3197</v>
      </c>
      <c r="AU871" s="47">
        <f>IFERROR(AT871/AP855,"-")</f>
        <v>0.73393021120293844</v>
      </c>
      <c r="AV871" s="188">
        <f t="shared" si="388"/>
        <v>157390.76352830778</v>
      </c>
      <c r="AW871" s="201">
        <f t="shared" si="399"/>
        <v>0.1431770343499485</v>
      </c>
      <c r="AX871" s="217"/>
      <c r="BE871" s="277"/>
      <c r="BG871" s="142"/>
      <c r="BH871" s="264"/>
    </row>
    <row r="872" spans="2:60" s="20" customFormat="1">
      <c r="B872" s="381">
        <v>52</v>
      </c>
      <c r="C872" s="382" t="s">
        <v>4</v>
      </c>
      <c r="D872" s="385">
        <f>BA56</f>
        <v>18303</v>
      </c>
      <c r="E872" s="380">
        <v>1448288080</v>
      </c>
      <c r="F872" s="380">
        <v>2776</v>
      </c>
      <c r="G872" s="226" t="s">
        <v>149</v>
      </c>
      <c r="H872" s="44">
        <v>36495362</v>
      </c>
      <c r="I872" s="43">
        <f>IFERROR(H872/E872,"-")</f>
        <v>2.5198965940533048E-2</v>
      </c>
      <c r="J872" s="44">
        <v>441</v>
      </c>
      <c r="K872" s="43">
        <f>IFERROR(J872/F872,"-")</f>
        <v>0.15886167146974065</v>
      </c>
      <c r="L872" s="186">
        <f t="shared" si="383"/>
        <v>82755.922902494334</v>
      </c>
      <c r="M872" s="198">
        <f>IFERROR(J872/$BA$56,0)</f>
        <v>2.4094410752335683E-2</v>
      </c>
      <c r="N872" s="380">
        <v>282416740</v>
      </c>
      <c r="O872" s="380">
        <v>383</v>
      </c>
      <c r="P872" s="226" t="s">
        <v>149</v>
      </c>
      <c r="Q872" s="44">
        <v>11025466</v>
      </c>
      <c r="R872" s="43">
        <f>IFERROR(Q872/N872,"-")</f>
        <v>3.9039704232829826E-2</v>
      </c>
      <c r="S872" s="44">
        <v>67</v>
      </c>
      <c r="T872" s="43">
        <f>IFERROR(S872/O872,"-")</f>
        <v>0.17493472584856398</v>
      </c>
      <c r="U872" s="186">
        <f t="shared" si="384"/>
        <v>164559.19402985074</v>
      </c>
      <c r="V872" s="198">
        <f>IFERROR(S872/$BA$56,0)</f>
        <v>3.660602087089548E-3</v>
      </c>
      <c r="W872" s="380">
        <v>159699510</v>
      </c>
      <c r="X872" s="380">
        <v>237</v>
      </c>
      <c r="Y872" s="226" t="s">
        <v>149</v>
      </c>
      <c r="Z872" s="44">
        <v>3940847</v>
      </c>
      <c r="AA872" s="43">
        <f>IFERROR(Z872/W872,"-")</f>
        <v>2.4676638018488597E-2</v>
      </c>
      <c r="AB872" s="44">
        <v>41</v>
      </c>
      <c r="AC872" s="43">
        <f>IFERROR(AB872/X872,"-")</f>
        <v>0.1729957805907173</v>
      </c>
      <c r="AD872" s="186">
        <f t="shared" si="385"/>
        <v>96118.219512195123</v>
      </c>
      <c r="AE872" s="198">
        <f>IFERROR(AB872/$BA$56,0)</f>
        <v>2.2400699338906188E-3</v>
      </c>
      <c r="AF872" s="380">
        <v>363719870</v>
      </c>
      <c r="AG872" s="380">
        <v>394</v>
      </c>
      <c r="AH872" s="226" t="s">
        <v>149</v>
      </c>
      <c r="AI872" s="44">
        <v>4039626</v>
      </c>
      <c r="AJ872" s="43">
        <f>IFERROR(AI872/AF872,"-")</f>
        <v>1.110642099371695E-2</v>
      </c>
      <c r="AK872" s="44">
        <v>86</v>
      </c>
      <c r="AL872" s="43">
        <f>IFERROR(AK872/AG872,"-")</f>
        <v>0.21827411167512689</v>
      </c>
      <c r="AM872" s="186">
        <f t="shared" si="386"/>
        <v>46972.395348837206</v>
      </c>
      <c r="AN872" s="198">
        <f>IFERROR(AK872/$BA$56,0)</f>
        <v>4.698683275965689E-3</v>
      </c>
      <c r="AO872" s="380">
        <f>SUM(E872,N872,W872,AF872)</f>
        <v>2254124200</v>
      </c>
      <c r="AP872" s="400">
        <f>SUM(F872,O872,X872,AG872)</f>
        <v>3790</v>
      </c>
      <c r="AQ872" s="226" t="s">
        <v>149</v>
      </c>
      <c r="AR872" s="44">
        <f t="shared" ref="AR872:AR887" si="400">SUM(H872,Q872,Z872,AI872)</f>
        <v>55501301</v>
      </c>
      <c r="AS872" s="43">
        <f>IFERROR(AR872/AO872,"-")</f>
        <v>2.4622113102729656E-2</v>
      </c>
      <c r="AT872" s="44">
        <f t="shared" si="382"/>
        <v>635</v>
      </c>
      <c r="AU872" s="43">
        <f>IFERROR(AT872/AP872,"-")</f>
        <v>0.16754617414248021</v>
      </c>
      <c r="AV872" s="186">
        <f t="shared" si="388"/>
        <v>87403.623622047249</v>
      </c>
      <c r="AW872" s="198">
        <f>IFERROR(AT872/$BA$56,0)</f>
        <v>3.4693766049281538E-2</v>
      </c>
      <c r="AX872" s="217"/>
      <c r="BE872" s="277"/>
      <c r="BG872" s="142"/>
      <c r="BH872" s="264"/>
    </row>
    <row r="873" spans="2:60" s="20" customFormat="1">
      <c r="B873" s="381"/>
      <c r="C873" s="383"/>
      <c r="D873" s="383"/>
      <c r="E873" s="371"/>
      <c r="F873" s="371"/>
      <c r="G873" s="227" t="s">
        <v>150</v>
      </c>
      <c r="H873" s="46">
        <v>36568228</v>
      </c>
      <c r="I873" s="45">
        <f>IFERROR(H873/E872,"-")</f>
        <v>2.524927775418824E-2</v>
      </c>
      <c r="J873" s="46">
        <v>645</v>
      </c>
      <c r="K873" s="45">
        <f>IFERROR(J873/F872,"-")</f>
        <v>0.23234870317002881</v>
      </c>
      <c r="L873" s="187">
        <f t="shared" si="383"/>
        <v>56694.927131782948</v>
      </c>
      <c r="M873" s="199">
        <f t="shared" ref="M873:M888" si="401">IFERROR(J873/$BA$56,0)</f>
        <v>3.5240124569742667E-2</v>
      </c>
      <c r="N873" s="371"/>
      <c r="O873" s="371"/>
      <c r="P873" s="227" t="s">
        <v>150</v>
      </c>
      <c r="Q873" s="46">
        <v>10443301</v>
      </c>
      <c r="R873" s="45">
        <f>IFERROR(Q873/N872,"-")</f>
        <v>3.6978335632654069E-2</v>
      </c>
      <c r="S873" s="46">
        <v>96</v>
      </c>
      <c r="T873" s="45">
        <f>IFERROR(S873/O872,"-")</f>
        <v>0.25065274151436029</v>
      </c>
      <c r="U873" s="187">
        <f t="shared" si="384"/>
        <v>108784.38541666667</v>
      </c>
      <c r="V873" s="199">
        <f t="shared" ref="V873:V888" si="402">IFERROR(S873/$BA$56,0)</f>
        <v>5.2450417964268149E-3</v>
      </c>
      <c r="W873" s="371"/>
      <c r="X873" s="371"/>
      <c r="Y873" s="227" t="s">
        <v>150</v>
      </c>
      <c r="Z873" s="46">
        <v>5400241</v>
      </c>
      <c r="AA873" s="45">
        <f>IFERROR(Z873/W872,"-")</f>
        <v>3.3815012957773005E-2</v>
      </c>
      <c r="AB873" s="46">
        <v>66</v>
      </c>
      <c r="AC873" s="45">
        <f>IFERROR(AB873/X872,"-")</f>
        <v>0.27848101265822783</v>
      </c>
      <c r="AD873" s="187">
        <f t="shared" si="385"/>
        <v>81821.833333333328</v>
      </c>
      <c r="AE873" s="199">
        <f t="shared" ref="AE873:AE888" si="403">IFERROR(AB873/$BA$56,0)</f>
        <v>3.6059662350434356E-3</v>
      </c>
      <c r="AF873" s="371"/>
      <c r="AG873" s="371"/>
      <c r="AH873" s="227" t="s">
        <v>150</v>
      </c>
      <c r="AI873" s="46">
        <v>11194639</v>
      </c>
      <c r="AJ873" s="45">
        <f>IFERROR(AI873/AF872,"-")</f>
        <v>3.0778189269670641E-2</v>
      </c>
      <c r="AK873" s="46">
        <v>139</v>
      </c>
      <c r="AL873" s="45">
        <f>IFERROR(AK873/AG872,"-")</f>
        <v>0.35279187817258884</v>
      </c>
      <c r="AM873" s="187">
        <f t="shared" si="386"/>
        <v>80536.971223021581</v>
      </c>
      <c r="AN873" s="199">
        <f t="shared" ref="AN873:AN888" si="404">IFERROR(AK873/$BA$56,0)</f>
        <v>7.5943834344096598E-3</v>
      </c>
      <c r="AO873" s="371"/>
      <c r="AP873" s="401"/>
      <c r="AQ873" s="227" t="s">
        <v>150</v>
      </c>
      <c r="AR873" s="46">
        <f t="shared" si="400"/>
        <v>63606409</v>
      </c>
      <c r="AS873" s="45">
        <f>IFERROR(AR873/AO872,"-")</f>
        <v>2.8217792524475802E-2</v>
      </c>
      <c r="AT873" s="46">
        <f t="shared" si="382"/>
        <v>946</v>
      </c>
      <c r="AU873" s="45">
        <f>IFERROR(AT873/AP872,"-")</f>
        <v>0.24960422163588392</v>
      </c>
      <c r="AV873" s="187">
        <f t="shared" si="388"/>
        <v>67237.21881606766</v>
      </c>
      <c r="AW873" s="199">
        <f t="shared" ref="AW873:AW888" si="405">IFERROR(AT873/$BA$56,0)</f>
        <v>5.1685516035622575E-2</v>
      </c>
      <c r="AX873" s="217"/>
      <c r="BE873" s="277"/>
      <c r="BG873" s="142"/>
      <c r="BH873" s="264"/>
    </row>
    <row r="874" spans="2:60" s="20" customFormat="1">
      <c r="B874" s="381"/>
      <c r="C874" s="383"/>
      <c r="D874" s="383"/>
      <c r="E874" s="371"/>
      <c r="F874" s="371"/>
      <c r="G874" s="228" t="s">
        <v>151</v>
      </c>
      <c r="H874" s="46">
        <v>47440622</v>
      </c>
      <c r="I874" s="45">
        <f>IFERROR(H874/E872,"-")</f>
        <v>3.2756343613626927E-2</v>
      </c>
      <c r="J874" s="46">
        <v>715</v>
      </c>
      <c r="K874" s="45">
        <f>IFERROR(J874/F872,"-")</f>
        <v>0.25756484149855907</v>
      </c>
      <c r="L874" s="187">
        <f t="shared" si="383"/>
        <v>66350.52027972028</v>
      </c>
      <c r="M874" s="199">
        <f t="shared" si="401"/>
        <v>3.9064634212970552E-2</v>
      </c>
      <c r="N874" s="371"/>
      <c r="O874" s="371"/>
      <c r="P874" s="228" t="s">
        <v>151</v>
      </c>
      <c r="Q874" s="46">
        <v>5250206</v>
      </c>
      <c r="R874" s="45">
        <f>IFERROR(Q874/N872,"-")</f>
        <v>1.8590279032326483E-2</v>
      </c>
      <c r="S874" s="46">
        <v>89</v>
      </c>
      <c r="T874" s="45">
        <f>IFERROR(S874/O872,"-")</f>
        <v>0.23237597911227154</v>
      </c>
      <c r="U874" s="187">
        <f t="shared" si="384"/>
        <v>58991.078651685391</v>
      </c>
      <c r="V874" s="199">
        <f t="shared" si="402"/>
        <v>4.8625908321040263E-3</v>
      </c>
      <c r="W874" s="371"/>
      <c r="X874" s="371"/>
      <c r="Y874" s="228" t="s">
        <v>151</v>
      </c>
      <c r="Z874" s="46">
        <v>3159340</v>
      </c>
      <c r="AA874" s="45">
        <f>IFERROR(Z874/W872,"-")</f>
        <v>1.9783028764458952E-2</v>
      </c>
      <c r="AB874" s="46">
        <v>72</v>
      </c>
      <c r="AC874" s="45">
        <f>IFERROR(AB874/X872,"-")</f>
        <v>0.30379746835443039</v>
      </c>
      <c r="AD874" s="187">
        <f t="shared" si="385"/>
        <v>43879.722222222219</v>
      </c>
      <c r="AE874" s="199">
        <f t="shared" si="403"/>
        <v>3.9337813473201118E-3</v>
      </c>
      <c r="AF874" s="371"/>
      <c r="AG874" s="371"/>
      <c r="AH874" s="228" t="s">
        <v>151</v>
      </c>
      <c r="AI874" s="46">
        <v>7559141</v>
      </c>
      <c r="AJ874" s="45">
        <f>IFERROR(AI874/AF872,"-")</f>
        <v>2.0782865120896474E-2</v>
      </c>
      <c r="AK874" s="46">
        <v>112</v>
      </c>
      <c r="AL874" s="45">
        <f>IFERROR(AK874/AG872,"-")</f>
        <v>0.28426395939086296</v>
      </c>
      <c r="AM874" s="187">
        <f t="shared" si="386"/>
        <v>67492.330357142855</v>
      </c>
      <c r="AN874" s="199">
        <f t="shared" si="404"/>
        <v>6.1192154291646178E-3</v>
      </c>
      <c r="AO874" s="371"/>
      <c r="AP874" s="401"/>
      <c r="AQ874" s="228" t="s">
        <v>151</v>
      </c>
      <c r="AR874" s="46">
        <f t="shared" si="400"/>
        <v>63409309</v>
      </c>
      <c r="AS874" s="45">
        <f>IFERROR(AR874/AO872,"-")</f>
        <v>2.8130352799548491E-2</v>
      </c>
      <c r="AT874" s="46">
        <f t="shared" si="382"/>
        <v>988</v>
      </c>
      <c r="AU874" s="45">
        <f>IFERROR(AT874/AP872,"-")</f>
        <v>0.26068601583113454</v>
      </c>
      <c r="AV874" s="187">
        <f t="shared" si="388"/>
        <v>64179.462550607284</v>
      </c>
      <c r="AW874" s="199">
        <f t="shared" si="405"/>
        <v>5.3980221821559309E-2</v>
      </c>
      <c r="AX874" s="217"/>
      <c r="BE874" s="277"/>
      <c r="BG874" s="142"/>
      <c r="BH874" s="264"/>
    </row>
    <row r="875" spans="2:60" s="20" customFormat="1">
      <c r="B875" s="381"/>
      <c r="C875" s="383"/>
      <c r="D875" s="383"/>
      <c r="E875" s="371"/>
      <c r="F875" s="371"/>
      <c r="G875" s="228" t="s">
        <v>152</v>
      </c>
      <c r="H875" s="46">
        <v>7287845</v>
      </c>
      <c r="I875" s="45">
        <f>IFERROR(H875/E872,"-")</f>
        <v>5.0320410011245832E-3</v>
      </c>
      <c r="J875" s="46">
        <v>93</v>
      </c>
      <c r="K875" s="45">
        <f>IFERROR(J875/F872,"-")</f>
        <v>3.35014409221902E-2</v>
      </c>
      <c r="L875" s="187">
        <f t="shared" si="383"/>
        <v>78363.924731182793</v>
      </c>
      <c r="M875" s="199">
        <f t="shared" si="401"/>
        <v>5.0811342402884777E-3</v>
      </c>
      <c r="N875" s="371"/>
      <c r="O875" s="371"/>
      <c r="P875" s="228" t="s">
        <v>152</v>
      </c>
      <c r="Q875" s="46">
        <v>437190</v>
      </c>
      <c r="R875" s="45">
        <f>IFERROR(Q875/N872,"-")</f>
        <v>1.5480314658401623E-3</v>
      </c>
      <c r="S875" s="46">
        <v>27</v>
      </c>
      <c r="T875" s="45">
        <f>IFERROR(S875/O872,"-")</f>
        <v>7.0496083550913843E-2</v>
      </c>
      <c r="U875" s="187">
        <f t="shared" si="384"/>
        <v>16192.222222222223</v>
      </c>
      <c r="V875" s="199">
        <f t="shared" si="402"/>
        <v>1.4751680052450418E-3</v>
      </c>
      <c r="W875" s="371"/>
      <c r="X875" s="371"/>
      <c r="Y875" s="228" t="s">
        <v>152</v>
      </c>
      <c r="Z875" s="46">
        <v>98451</v>
      </c>
      <c r="AA875" s="45">
        <f>IFERROR(Z875/W872,"-")</f>
        <v>6.1647653145585732E-4</v>
      </c>
      <c r="AB875" s="46">
        <v>7</v>
      </c>
      <c r="AC875" s="45">
        <f>IFERROR(AB875/X872,"-")</f>
        <v>2.9535864978902954E-2</v>
      </c>
      <c r="AD875" s="187">
        <f t="shared" si="385"/>
        <v>14064.428571428571</v>
      </c>
      <c r="AE875" s="199">
        <f t="shared" si="403"/>
        <v>3.8245096432278861E-4</v>
      </c>
      <c r="AF875" s="371"/>
      <c r="AG875" s="371"/>
      <c r="AH875" s="228" t="s">
        <v>152</v>
      </c>
      <c r="AI875" s="46">
        <v>3736427</v>
      </c>
      <c r="AJ875" s="45">
        <f>IFERROR(AI875/AF872,"-")</f>
        <v>1.0272815175041165E-2</v>
      </c>
      <c r="AK875" s="46">
        <v>17</v>
      </c>
      <c r="AL875" s="45">
        <f>IFERROR(AK875/AG872,"-")</f>
        <v>4.3147208121827409E-2</v>
      </c>
      <c r="AM875" s="187">
        <f t="shared" si="386"/>
        <v>219789.82352941178</v>
      </c>
      <c r="AN875" s="199">
        <f t="shared" si="404"/>
        <v>9.2880948478391522E-4</v>
      </c>
      <c r="AO875" s="371"/>
      <c r="AP875" s="401"/>
      <c r="AQ875" s="228" t="s">
        <v>152</v>
      </c>
      <c r="AR875" s="46">
        <f t="shared" si="400"/>
        <v>11559913</v>
      </c>
      <c r="AS875" s="45">
        <f>IFERROR(AR875/AO872,"-")</f>
        <v>5.1283389797243647E-3</v>
      </c>
      <c r="AT875" s="46">
        <f t="shared" si="382"/>
        <v>144</v>
      </c>
      <c r="AU875" s="45">
        <f>IFERROR(AT875/AP872,"-")</f>
        <v>3.7994722955145117E-2</v>
      </c>
      <c r="AV875" s="187">
        <f t="shared" si="388"/>
        <v>80277.173611111109</v>
      </c>
      <c r="AW875" s="199">
        <f t="shared" si="405"/>
        <v>7.8675626946402236E-3</v>
      </c>
      <c r="AX875" s="217"/>
      <c r="BE875" s="277"/>
      <c r="BG875" s="142"/>
      <c r="BH875" s="264"/>
    </row>
    <row r="876" spans="2:60" s="20" customFormat="1">
      <c r="B876" s="381"/>
      <c r="C876" s="383"/>
      <c r="D876" s="383"/>
      <c r="E876" s="371"/>
      <c r="F876" s="371"/>
      <c r="G876" s="228" t="s">
        <v>153</v>
      </c>
      <c r="H876" s="46">
        <v>29097010</v>
      </c>
      <c r="I876" s="45">
        <f>IFERROR(H876/E872,"-")</f>
        <v>2.0090623130724104E-2</v>
      </c>
      <c r="J876" s="46">
        <v>788</v>
      </c>
      <c r="K876" s="45">
        <f>IFERROR(J876/F872,"-")</f>
        <v>0.28386167146974062</v>
      </c>
      <c r="L876" s="187">
        <f t="shared" si="383"/>
        <v>36925.139593908629</v>
      </c>
      <c r="M876" s="199">
        <f t="shared" si="401"/>
        <v>4.3053051412336778E-2</v>
      </c>
      <c r="N876" s="371"/>
      <c r="O876" s="371"/>
      <c r="P876" s="228" t="s">
        <v>153</v>
      </c>
      <c r="Q876" s="46">
        <v>5787273</v>
      </c>
      <c r="R876" s="45">
        <f>IFERROR(Q876/N872,"-")</f>
        <v>2.0491961630886329E-2</v>
      </c>
      <c r="S876" s="46">
        <v>118</v>
      </c>
      <c r="T876" s="45">
        <f>IFERROR(S876/O872,"-")</f>
        <v>0.30809399477806787</v>
      </c>
      <c r="U876" s="187">
        <f t="shared" si="384"/>
        <v>49044.686440677964</v>
      </c>
      <c r="V876" s="199">
        <f t="shared" si="402"/>
        <v>6.447030541441294E-3</v>
      </c>
      <c r="W876" s="371"/>
      <c r="X876" s="371"/>
      <c r="Y876" s="228" t="s">
        <v>153</v>
      </c>
      <c r="Z876" s="46">
        <v>2909622</v>
      </c>
      <c r="AA876" s="45">
        <f>IFERROR(Z876/W872,"-")</f>
        <v>1.821935458662334E-2</v>
      </c>
      <c r="AB876" s="46">
        <v>69</v>
      </c>
      <c r="AC876" s="45">
        <f>IFERROR(AB876/X872,"-")</f>
        <v>0.29113924050632911</v>
      </c>
      <c r="AD876" s="187">
        <f t="shared" si="385"/>
        <v>42168.434782608696</v>
      </c>
      <c r="AE876" s="199">
        <f t="shared" si="403"/>
        <v>3.7698737911817733E-3</v>
      </c>
      <c r="AF876" s="371"/>
      <c r="AG876" s="371"/>
      <c r="AH876" s="228" t="s">
        <v>153</v>
      </c>
      <c r="AI876" s="46">
        <v>4000546</v>
      </c>
      <c r="AJ876" s="45">
        <f>IFERROR(AI876/AF872,"-")</f>
        <v>1.0998975667730223E-2</v>
      </c>
      <c r="AK876" s="46">
        <v>129</v>
      </c>
      <c r="AL876" s="45">
        <f>IFERROR(AK876/AG872,"-")</f>
        <v>0.32741116751269034</v>
      </c>
      <c r="AM876" s="187">
        <f t="shared" si="386"/>
        <v>31011.984496124031</v>
      </c>
      <c r="AN876" s="199">
        <f t="shared" si="404"/>
        <v>7.0480249139485331E-3</v>
      </c>
      <c r="AO876" s="371"/>
      <c r="AP876" s="401"/>
      <c r="AQ876" s="228" t="s">
        <v>153</v>
      </c>
      <c r="AR876" s="46">
        <f t="shared" si="400"/>
        <v>41794451</v>
      </c>
      <c r="AS876" s="45">
        <f>IFERROR(AR876/AO872,"-")</f>
        <v>1.8541325717544757E-2</v>
      </c>
      <c r="AT876" s="46">
        <f t="shared" si="382"/>
        <v>1104</v>
      </c>
      <c r="AU876" s="45">
        <f>IFERROR(AT876/AP872,"-")</f>
        <v>0.29129287598944592</v>
      </c>
      <c r="AV876" s="187">
        <f t="shared" si="388"/>
        <v>37857.292572463768</v>
      </c>
      <c r="AW876" s="199">
        <f t="shared" si="405"/>
        <v>6.0317980658908373E-2</v>
      </c>
      <c r="AX876" s="217"/>
      <c r="BE876" s="277"/>
      <c r="BG876" s="142"/>
      <c r="BH876" s="264"/>
    </row>
    <row r="877" spans="2:60" s="20" customFormat="1">
      <c r="B877" s="381"/>
      <c r="C877" s="383"/>
      <c r="D877" s="383"/>
      <c r="E877" s="371"/>
      <c r="F877" s="371"/>
      <c r="G877" s="228" t="s">
        <v>154</v>
      </c>
      <c r="H877" s="46">
        <v>57023465</v>
      </c>
      <c r="I877" s="45">
        <f>IFERROR(H877/E872,"-")</f>
        <v>3.9373012722717433E-2</v>
      </c>
      <c r="J877" s="46">
        <v>844</v>
      </c>
      <c r="K877" s="45">
        <f>IFERROR(J877/F872,"-")</f>
        <v>0.30403458213256485</v>
      </c>
      <c r="L877" s="187">
        <f t="shared" si="383"/>
        <v>67563.3471563981</v>
      </c>
      <c r="M877" s="199">
        <f t="shared" si="401"/>
        <v>4.6112659126919087E-2</v>
      </c>
      <c r="N877" s="371"/>
      <c r="O877" s="371"/>
      <c r="P877" s="228" t="s">
        <v>154</v>
      </c>
      <c r="Q877" s="46">
        <v>9492178</v>
      </c>
      <c r="R877" s="45">
        <f>IFERROR(Q877/N872,"-")</f>
        <v>3.3610535976018985E-2</v>
      </c>
      <c r="S877" s="46">
        <v>143</v>
      </c>
      <c r="T877" s="45">
        <f>IFERROR(S877/O872,"-")</f>
        <v>0.37336814621409919</v>
      </c>
      <c r="U877" s="187">
        <f t="shared" si="384"/>
        <v>66378.867132867133</v>
      </c>
      <c r="V877" s="199">
        <f t="shared" si="402"/>
        <v>7.8129268425941104E-3</v>
      </c>
      <c r="W877" s="371"/>
      <c r="X877" s="371"/>
      <c r="Y877" s="228" t="s">
        <v>154</v>
      </c>
      <c r="Z877" s="46">
        <v>5022855</v>
      </c>
      <c r="AA877" s="45">
        <f>IFERROR(Z877/W872,"-")</f>
        <v>3.1451912407245333E-2</v>
      </c>
      <c r="AB877" s="46">
        <v>80</v>
      </c>
      <c r="AC877" s="45">
        <f>IFERROR(AB877/X872,"-")</f>
        <v>0.33755274261603374</v>
      </c>
      <c r="AD877" s="187">
        <f t="shared" si="385"/>
        <v>62785.6875</v>
      </c>
      <c r="AE877" s="199">
        <f t="shared" si="403"/>
        <v>4.3708681636890128E-3</v>
      </c>
      <c r="AF877" s="371"/>
      <c r="AG877" s="371"/>
      <c r="AH877" s="228" t="s">
        <v>154</v>
      </c>
      <c r="AI877" s="46">
        <v>10113422</v>
      </c>
      <c r="AJ877" s="45">
        <f>IFERROR(AI877/AF872,"-")</f>
        <v>2.7805525169686221E-2</v>
      </c>
      <c r="AK877" s="46">
        <v>126</v>
      </c>
      <c r="AL877" s="45">
        <f>IFERROR(AK877/AG872,"-")</f>
        <v>0.31979695431472083</v>
      </c>
      <c r="AM877" s="187">
        <f t="shared" si="386"/>
        <v>80265.253968253965</v>
      </c>
      <c r="AN877" s="199">
        <f t="shared" si="404"/>
        <v>6.884117357810195E-3</v>
      </c>
      <c r="AO877" s="371"/>
      <c r="AP877" s="401"/>
      <c r="AQ877" s="228" t="s">
        <v>154</v>
      </c>
      <c r="AR877" s="46">
        <f t="shared" si="400"/>
        <v>81651920</v>
      </c>
      <c r="AS877" s="45">
        <f>IFERROR(AR877/AO872,"-")</f>
        <v>3.6223345634637166E-2</v>
      </c>
      <c r="AT877" s="46">
        <f t="shared" si="382"/>
        <v>1193</v>
      </c>
      <c r="AU877" s="45">
        <f>IFERROR(AT877/AP872,"-")</f>
        <v>0.31477572559366757</v>
      </c>
      <c r="AV877" s="187">
        <f t="shared" si="388"/>
        <v>68442.514668901931</v>
      </c>
      <c r="AW877" s="199">
        <f t="shared" si="405"/>
        <v>6.5180571491012404E-2</v>
      </c>
      <c r="AX877" s="217"/>
      <c r="BE877" s="277"/>
      <c r="BG877" s="142"/>
      <c r="BH877" s="264"/>
    </row>
    <row r="878" spans="2:60" s="20" customFormat="1">
      <c r="B878" s="381"/>
      <c r="C878" s="383"/>
      <c r="D878" s="383"/>
      <c r="E878" s="371"/>
      <c r="F878" s="371"/>
      <c r="G878" s="228" t="s">
        <v>155</v>
      </c>
      <c r="H878" s="46">
        <v>30948196</v>
      </c>
      <c r="I878" s="45">
        <f>IFERROR(H878/E872,"-")</f>
        <v>2.1368812204820467E-2</v>
      </c>
      <c r="J878" s="46">
        <v>208</v>
      </c>
      <c r="K878" s="45">
        <f>IFERROR(J878/F872,"-")</f>
        <v>7.492795389048991E-2</v>
      </c>
      <c r="L878" s="187">
        <f t="shared" si="383"/>
        <v>148789.40384615384</v>
      </c>
      <c r="M878" s="199">
        <f t="shared" si="401"/>
        <v>1.1364257225591434E-2</v>
      </c>
      <c r="N878" s="371"/>
      <c r="O878" s="371"/>
      <c r="P878" s="228" t="s">
        <v>155</v>
      </c>
      <c r="Q878" s="46">
        <v>1019740</v>
      </c>
      <c r="R878" s="45">
        <f>IFERROR(Q878/N872,"-")</f>
        <v>3.6107632996542627E-3</v>
      </c>
      <c r="S878" s="46">
        <v>37</v>
      </c>
      <c r="T878" s="45">
        <f>IFERROR(S878/O872,"-")</f>
        <v>9.6605744125326368E-2</v>
      </c>
      <c r="U878" s="187">
        <f t="shared" si="384"/>
        <v>27560.54054054054</v>
      </c>
      <c r="V878" s="199">
        <f t="shared" si="402"/>
        <v>2.0215265257061683E-3</v>
      </c>
      <c r="W878" s="371"/>
      <c r="X878" s="371"/>
      <c r="Y878" s="228" t="s">
        <v>155</v>
      </c>
      <c r="Z878" s="46">
        <v>1764870</v>
      </c>
      <c r="AA878" s="45">
        <f>IFERROR(Z878/W872,"-")</f>
        <v>1.1051192329895064E-2</v>
      </c>
      <c r="AB878" s="46">
        <v>21</v>
      </c>
      <c r="AC878" s="45">
        <f>IFERROR(AB878/X872,"-")</f>
        <v>8.8607594936708861E-2</v>
      </c>
      <c r="AD878" s="187">
        <f t="shared" si="385"/>
        <v>84041.428571428565</v>
      </c>
      <c r="AE878" s="199">
        <f t="shared" si="403"/>
        <v>1.1473528929683658E-3</v>
      </c>
      <c r="AF878" s="371"/>
      <c r="AG878" s="371"/>
      <c r="AH878" s="228" t="s">
        <v>155</v>
      </c>
      <c r="AI878" s="46">
        <v>13646499</v>
      </c>
      <c r="AJ878" s="45">
        <f>IFERROR(AI878/AF872,"-")</f>
        <v>3.7519256234200236E-2</v>
      </c>
      <c r="AK878" s="46">
        <v>45</v>
      </c>
      <c r="AL878" s="45">
        <f>IFERROR(AK878/AG872,"-")</f>
        <v>0.11421319796954314</v>
      </c>
      <c r="AM878" s="187">
        <f t="shared" si="386"/>
        <v>303255.53333333333</v>
      </c>
      <c r="AN878" s="199">
        <f t="shared" si="404"/>
        <v>2.4586133420750698E-3</v>
      </c>
      <c r="AO878" s="371"/>
      <c r="AP878" s="401"/>
      <c r="AQ878" s="228" t="s">
        <v>155</v>
      </c>
      <c r="AR878" s="46">
        <f t="shared" si="400"/>
        <v>47379305</v>
      </c>
      <c r="AS878" s="45">
        <f>IFERROR(AR878/AO872,"-")</f>
        <v>2.1018941635957772E-2</v>
      </c>
      <c r="AT878" s="46">
        <f t="shared" si="382"/>
        <v>311</v>
      </c>
      <c r="AU878" s="45">
        <f>IFERROR(AT878/AP872,"-")</f>
        <v>8.2058047493403688E-2</v>
      </c>
      <c r="AV878" s="187">
        <f t="shared" si="388"/>
        <v>152345.03215434085</v>
      </c>
      <c r="AW878" s="199">
        <f t="shared" si="405"/>
        <v>1.6991749986341037E-2</v>
      </c>
      <c r="AX878" s="217"/>
      <c r="BE878" s="277"/>
      <c r="BG878" s="142"/>
      <c r="BH878" s="264"/>
    </row>
    <row r="879" spans="2:60" s="20" customFormat="1">
      <c r="B879" s="381"/>
      <c r="C879" s="383"/>
      <c r="D879" s="383"/>
      <c r="E879" s="371"/>
      <c r="F879" s="371"/>
      <c r="G879" s="228" t="s">
        <v>165</v>
      </c>
      <c r="H879" s="46">
        <v>2556</v>
      </c>
      <c r="I879" s="45">
        <f>IFERROR(H879/E872,"-")</f>
        <v>1.7648422543117251E-6</v>
      </c>
      <c r="J879" s="46">
        <v>2</v>
      </c>
      <c r="K879" s="45">
        <f>IFERROR(J879/F872,"-")</f>
        <v>7.2046109510086451E-4</v>
      </c>
      <c r="L879" s="187">
        <f t="shared" si="383"/>
        <v>1278</v>
      </c>
      <c r="M879" s="199">
        <f t="shared" si="401"/>
        <v>1.0927170409222532E-4</v>
      </c>
      <c r="N879" s="371"/>
      <c r="O879" s="371"/>
      <c r="P879" s="228" t="s">
        <v>165</v>
      </c>
      <c r="Q879" s="46">
        <v>0</v>
      </c>
      <c r="R879" s="45">
        <f>IFERROR(Q879/N872,"-")</f>
        <v>0</v>
      </c>
      <c r="S879" s="46">
        <v>0</v>
      </c>
      <c r="T879" s="45">
        <f>IFERROR(S879/O872,"-")</f>
        <v>0</v>
      </c>
      <c r="U879" s="187" t="str">
        <f t="shared" si="384"/>
        <v>-</v>
      </c>
      <c r="V879" s="199">
        <f t="shared" si="402"/>
        <v>0</v>
      </c>
      <c r="W879" s="371"/>
      <c r="X879" s="371"/>
      <c r="Y879" s="228" t="s">
        <v>165</v>
      </c>
      <c r="Z879" s="46">
        <v>0</v>
      </c>
      <c r="AA879" s="45">
        <f>IFERROR(Z879/W872,"-")</f>
        <v>0</v>
      </c>
      <c r="AB879" s="46">
        <v>0</v>
      </c>
      <c r="AC879" s="45">
        <f>IFERROR(AB879/X872,"-")</f>
        <v>0</v>
      </c>
      <c r="AD879" s="187" t="str">
        <f t="shared" si="385"/>
        <v>-</v>
      </c>
      <c r="AE879" s="199">
        <f t="shared" si="403"/>
        <v>0</v>
      </c>
      <c r="AF879" s="371"/>
      <c r="AG879" s="371"/>
      <c r="AH879" s="228" t="s">
        <v>165</v>
      </c>
      <c r="AI879" s="46">
        <v>0</v>
      </c>
      <c r="AJ879" s="45">
        <f>IFERROR(AI879/AF872,"-")</f>
        <v>0</v>
      </c>
      <c r="AK879" s="46">
        <v>0</v>
      </c>
      <c r="AL879" s="45">
        <f>IFERROR(AK879/AG872,"-")</f>
        <v>0</v>
      </c>
      <c r="AM879" s="187" t="str">
        <f t="shared" si="386"/>
        <v>-</v>
      </c>
      <c r="AN879" s="199">
        <f t="shared" si="404"/>
        <v>0</v>
      </c>
      <c r="AO879" s="371"/>
      <c r="AP879" s="401"/>
      <c r="AQ879" s="228" t="s">
        <v>165</v>
      </c>
      <c r="AR879" s="46">
        <f t="shared" si="400"/>
        <v>2556</v>
      </c>
      <c r="AS879" s="45">
        <f>IFERROR(AR879/AO872,"-")</f>
        <v>1.1339215470026008E-6</v>
      </c>
      <c r="AT879" s="46">
        <f t="shared" si="382"/>
        <v>2</v>
      </c>
      <c r="AU879" s="45">
        <f>IFERROR(AT879/AP872,"-")</f>
        <v>5.2770448548812663E-4</v>
      </c>
      <c r="AV879" s="187">
        <f t="shared" si="388"/>
        <v>1278</v>
      </c>
      <c r="AW879" s="199">
        <f t="shared" si="405"/>
        <v>1.0927170409222532E-4</v>
      </c>
      <c r="AX879" s="217"/>
      <c r="BE879" s="277"/>
      <c r="BG879" s="142"/>
      <c r="BH879" s="264"/>
    </row>
    <row r="880" spans="2:60" s="20" customFormat="1">
      <c r="B880" s="381"/>
      <c r="C880" s="383"/>
      <c r="D880" s="383"/>
      <c r="E880" s="371"/>
      <c r="F880" s="371"/>
      <c r="G880" s="228" t="s">
        <v>156</v>
      </c>
      <c r="H880" s="46">
        <v>758752</v>
      </c>
      <c r="I880" s="45">
        <f>IFERROR(H880/E872,"-")</f>
        <v>5.2389577079167845E-4</v>
      </c>
      <c r="J880" s="46">
        <v>21</v>
      </c>
      <c r="K880" s="45">
        <f>IFERROR(J880/F872,"-")</f>
        <v>7.5648414985590778E-3</v>
      </c>
      <c r="L880" s="187">
        <f t="shared" si="383"/>
        <v>36131.047619047618</v>
      </c>
      <c r="M880" s="199">
        <f t="shared" si="401"/>
        <v>1.1473528929683658E-3</v>
      </c>
      <c r="N880" s="371"/>
      <c r="O880" s="371"/>
      <c r="P880" s="228" t="s">
        <v>156</v>
      </c>
      <c r="Q880" s="46">
        <v>105096</v>
      </c>
      <c r="R880" s="45">
        <f>IFERROR(Q880/N872,"-")</f>
        <v>3.7213091546910425E-4</v>
      </c>
      <c r="S880" s="46">
        <v>5</v>
      </c>
      <c r="T880" s="45">
        <f>IFERROR(S880/O872,"-")</f>
        <v>1.3054830287206266E-2</v>
      </c>
      <c r="U880" s="187">
        <f t="shared" si="384"/>
        <v>21019.200000000001</v>
      </c>
      <c r="V880" s="199">
        <f t="shared" si="402"/>
        <v>2.731792602305633E-4</v>
      </c>
      <c r="W880" s="371"/>
      <c r="X880" s="371"/>
      <c r="Y880" s="228" t="s">
        <v>156</v>
      </c>
      <c r="Z880" s="46">
        <v>141304</v>
      </c>
      <c r="AA880" s="45">
        <f>IFERROR(Z880/W872,"-")</f>
        <v>8.8481173173292772E-4</v>
      </c>
      <c r="AB880" s="46">
        <v>3</v>
      </c>
      <c r="AC880" s="45">
        <f>IFERROR(AB880/X872,"-")</f>
        <v>1.2658227848101266E-2</v>
      </c>
      <c r="AD880" s="187">
        <f t="shared" si="385"/>
        <v>47101.333333333336</v>
      </c>
      <c r="AE880" s="199">
        <f t="shared" si="403"/>
        <v>1.6390755613833797E-4</v>
      </c>
      <c r="AF880" s="371"/>
      <c r="AG880" s="371"/>
      <c r="AH880" s="228" t="s">
        <v>156</v>
      </c>
      <c r="AI880" s="46">
        <v>134330</v>
      </c>
      <c r="AJ880" s="45">
        <f>IFERROR(AI880/AF872,"-")</f>
        <v>3.6932268781466351E-4</v>
      </c>
      <c r="AK880" s="46">
        <v>7</v>
      </c>
      <c r="AL880" s="45">
        <f>IFERROR(AK880/AG872,"-")</f>
        <v>1.7766497461928935E-2</v>
      </c>
      <c r="AM880" s="187">
        <f t="shared" si="386"/>
        <v>19190</v>
      </c>
      <c r="AN880" s="199">
        <f t="shared" si="404"/>
        <v>3.8245096432278861E-4</v>
      </c>
      <c r="AO880" s="371"/>
      <c r="AP880" s="401"/>
      <c r="AQ880" s="228" t="s">
        <v>156</v>
      </c>
      <c r="AR880" s="46">
        <f t="shared" si="400"/>
        <v>1139482</v>
      </c>
      <c r="AS880" s="45">
        <f>IFERROR(AR880/AO872,"-")</f>
        <v>5.0550985611174401E-4</v>
      </c>
      <c r="AT880" s="46">
        <f t="shared" si="382"/>
        <v>36</v>
      </c>
      <c r="AU880" s="45">
        <f>IFERROR(AT880/AP872,"-")</f>
        <v>9.4986807387862793E-3</v>
      </c>
      <c r="AV880" s="187">
        <f t="shared" si="388"/>
        <v>31652.277777777777</v>
      </c>
      <c r="AW880" s="199">
        <f t="shared" si="405"/>
        <v>1.9668906736600559E-3</v>
      </c>
      <c r="AX880" s="217"/>
      <c r="BE880" s="277"/>
      <c r="BG880" s="142"/>
      <c r="BH880" s="264"/>
    </row>
    <row r="881" spans="2:60" s="20" customFormat="1">
      <c r="B881" s="381"/>
      <c r="C881" s="383"/>
      <c r="D881" s="383"/>
      <c r="E881" s="371"/>
      <c r="F881" s="371"/>
      <c r="G881" s="228" t="s">
        <v>157</v>
      </c>
      <c r="H881" s="46">
        <v>1499999</v>
      </c>
      <c r="I881" s="45">
        <f>IFERROR(H881/E872,"-")</f>
        <v>1.0357048578346374E-3</v>
      </c>
      <c r="J881" s="46">
        <v>68</v>
      </c>
      <c r="K881" s="45">
        <f>IFERROR(J881/F872,"-")</f>
        <v>2.4495677233429394E-2</v>
      </c>
      <c r="L881" s="187">
        <f t="shared" si="383"/>
        <v>22058.808823529413</v>
      </c>
      <c r="M881" s="199">
        <f t="shared" si="401"/>
        <v>3.7152379391356609E-3</v>
      </c>
      <c r="N881" s="371"/>
      <c r="O881" s="371"/>
      <c r="P881" s="228" t="s">
        <v>157</v>
      </c>
      <c r="Q881" s="46">
        <v>93230</v>
      </c>
      <c r="R881" s="45">
        <f>IFERROR(Q881/N872,"-")</f>
        <v>3.3011499247530442E-4</v>
      </c>
      <c r="S881" s="46">
        <v>14</v>
      </c>
      <c r="T881" s="45">
        <f>IFERROR(S881/O872,"-")</f>
        <v>3.6553524804177548E-2</v>
      </c>
      <c r="U881" s="187">
        <f t="shared" si="384"/>
        <v>6659.2857142857147</v>
      </c>
      <c r="V881" s="199">
        <f t="shared" si="402"/>
        <v>7.6490192864557723E-4</v>
      </c>
      <c r="W881" s="371"/>
      <c r="X881" s="371"/>
      <c r="Y881" s="228" t="s">
        <v>157</v>
      </c>
      <c r="Z881" s="46">
        <v>47379</v>
      </c>
      <c r="AA881" s="45">
        <f>IFERROR(Z881/W872,"-")</f>
        <v>2.9667592593114408E-4</v>
      </c>
      <c r="AB881" s="46">
        <v>5</v>
      </c>
      <c r="AC881" s="45">
        <f>IFERROR(AB881/X872,"-")</f>
        <v>2.1097046413502109E-2</v>
      </c>
      <c r="AD881" s="187">
        <f t="shared" si="385"/>
        <v>9475.7999999999993</v>
      </c>
      <c r="AE881" s="199">
        <f t="shared" si="403"/>
        <v>2.731792602305633E-4</v>
      </c>
      <c r="AF881" s="371"/>
      <c r="AG881" s="371"/>
      <c r="AH881" s="228" t="s">
        <v>157</v>
      </c>
      <c r="AI881" s="46">
        <v>316705</v>
      </c>
      <c r="AJ881" s="45">
        <f>IFERROR(AI881/AF872,"-")</f>
        <v>8.7073879136710349E-4</v>
      </c>
      <c r="AK881" s="46">
        <v>20</v>
      </c>
      <c r="AL881" s="45">
        <f>IFERROR(AK881/AG872,"-")</f>
        <v>5.0761421319796954E-2</v>
      </c>
      <c r="AM881" s="187">
        <f t="shared" si="386"/>
        <v>15835.25</v>
      </c>
      <c r="AN881" s="199">
        <f t="shared" si="404"/>
        <v>1.0927170409222532E-3</v>
      </c>
      <c r="AO881" s="371"/>
      <c r="AP881" s="401"/>
      <c r="AQ881" s="228" t="s">
        <v>157</v>
      </c>
      <c r="AR881" s="46">
        <f t="shared" si="400"/>
        <v>1957313</v>
      </c>
      <c r="AS881" s="45">
        <f>IFERROR(AR881/AO872,"-")</f>
        <v>8.683252679688191E-4</v>
      </c>
      <c r="AT881" s="46">
        <f t="shared" si="382"/>
        <v>107</v>
      </c>
      <c r="AU881" s="45">
        <f>IFERROR(AT881/AP872,"-")</f>
        <v>2.8232189973614777E-2</v>
      </c>
      <c r="AV881" s="187">
        <f t="shared" si="388"/>
        <v>18292.644859813085</v>
      </c>
      <c r="AW881" s="199">
        <f t="shared" si="405"/>
        <v>5.8460361689340549E-3</v>
      </c>
      <c r="AX881" s="217"/>
      <c r="BE881" s="277"/>
      <c r="BG881" s="142"/>
      <c r="BH881" s="264"/>
    </row>
    <row r="882" spans="2:60" s="20" customFormat="1">
      <c r="B882" s="381"/>
      <c r="C882" s="383"/>
      <c r="D882" s="383"/>
      <c r="E882" s="371"/>
      <c r="F882" s="371"/>
      <c r="G882" s="228" t="s">
        <v>158</v>
      </c>
      <c r="H882" s="46">
        <v>163643</v>
      </c>
      <c r="I882" s="45">
        <f>IFERROR(H882/E872,"-")</f>
        <v>1.1299064202751706E-4</v>
      </c>
      <c r="J882" s="46">
        <v>12</v>
      </c>
      <c r="K882" s="45">
        <f>IFERROR(J882/F872,"-")</f>
        <v>4.3227665706051877E-3</v>
      </c>
      <c r="L882" s="187">
        <f t="shared" si="383"/>
        <v>13636.916666666666</v>
      </c>
      <c r="M882" s="199">
        <f t="shared" si="401"/>
        <v>6.5563022455335186E-4</v>
      </c>
      <c r="N882" s="371"/>
      <c r="O882" s="371"/>
      <c r="P882" s="228" t="s">
        <v>158</v>
      </c>
      <c r="Q882" s="46">
        <v>33777</v>
      </c>
      <c r="R882" s="45">
        <f>IFERROR(Q882/N872,"-")</f>
        <v>1.1959985091535297E-4</v>
      </c>
      <c r="S882" s="46">
        <v>4</v>
      </c>
      <c r="T882" s="45">
        <f>IFERROR(S882/O872,"-")</f>
        <v>1.0443864229765013E-2</v>
      </c>
      <c r="U882" s="187">
        <f t="shared" si="384"/>
        <v>8444.25</v>
      </c>
      <c r="V882" s="199">
        <f t="shared" si="402"/>
        <v>2.1854340818445065E-4</v>
      </c>
      <c r="W882" s="371"/>
      <c r="X882" s="371"/>
      <c r="Y882" s="228" t="s">
        <v>158</v>
      </c>
      <c r="Z882" s="46">
        <v>0</v>
      </c>
      <c r="AA882" s="45">
        <f>IFERROR(Z882/W872,"-")</f>
        <v>0</v>
      </c>
      <c r="AB882" s="46">
        <v>0</v>
      </c>
      <c r="AC882" s="45">
        <f>IFERROR(AB882/X872,"-")</f>
        <v>0</v>
      </c>
      <c r="AD882" s="187" t="str">
        <f t="shared" si="385"/>
        <v>-</v>
      </c>
      <c r="AE882" s="199">
        <f t="shared" si="403"/>
        <v>0</v>
      </c>
      <c r="AF882" s="371"/>
      <c r="AG882" s="371"/>
      <c r="AH882" s="228" t="s">
        <v>158</v>
      </c>
      <c r="AI882" s="46">
        <v>151799</v>
      </c>
      <c r="AJ882" s="45">
        <f>IFERROR(AI882/AF872,"-")</f>
        <v>4.1735140837920127E-4</v>
      </c>
      <c r="AK882" s="46">
        <v>10</v>
      </c>
      <c r="AL882" s="45">
        <f>IFERROR(AK882/AG872,"-")</f>
        <v>2.5380710659898477E-2</v>
      </c>
      <c r="AM882" s="187">
        <f t="shared" si="386"/>
        <v>15179.9</v>
      </c>
      <c r="AN882" s="199">
        <f t="shared" si="404"/>
        <v>5.4635852046112661E-4</v>
      </c>
      <c r="AO882" s="371"/>
      <c r="AP882" s="401"/>
      <c r="AQ882" s="228" t="s">
        <v>158</v>
      </c>
      <c r="AR882" s="46">
        <f t="shared" si="400"/>
        <v>349219</v>
      </c>
      <c r="AS882" s="45">
        <f>IFERROR(AR882/AO872,"-")</f>
        <v>1.5492447133126029E-4</v>
      </c>
      <c r="AT882" s="46">
        <f t="shared" si="382"/>
        <v>26</v>
      </c>
      <c r="AU882" s="45">
        <f>IFERROR(AT882/AP872,"-")</f>
        <v>6.8601583113456462E-3</v>
      </c>
      <c r="AV882" s="187">
        <f t="shared" si="388"/>
        <v>13431.5</v>
      </c>
      <c r="AW882" s="199">
        <f t="shared" si="405"/>
        <v>1.4205321531989292E-3</v>
      </c>
      <c r="AX882" s="217"/>
      <c r="BE882" s="277"/>
      <c r="BG882" s="142"/>
      <c r="BH882" s="264"/>
    </row>
    <row r="883" spans="2:60" s="20" customFormat="1">
      <c r="B883" s="381"/>
      <c r="C883" s="383"/>
      <c r="D883" s="383"/>
      <c r="E883" s="371"/>
      <c r="F883" s="371"/>
      <c r="G883" s="228" t="s">
        <v>159</v>
      </c>
      <c r="H883" s="46">
        <v>1815379</v>
      </c>
      <c r="I883" s="45">
        <f>IFERROR(H883/E872,"-")</f>
        <v>1.253465401717592E-3</v>
      </c>
      <c r="J883" s="46">
        <v>13</v>
      </c>
      <c r="K883" s="45">
        <f>IFERROR(J883/F872,"-")</f>
        <v>4.6829971181556193E-3</v>
      </c>
      <c r="L883" s="187">
        <f t="shared" si="383"/>
        <v>139644.53846153847</v>
      </c>
      <c r="M883" s="199">
        <f t="shared" si="401"/>
        <v>7.102660765994646E-4</v>
      </c>
      <c r="N883" s="371"/>
      <c r="O883" s="371"/>
      <c r="P883" s="228" t="s">
        <v>159</v>
      </c>
      <c r="Q883" s="46">
        <v>408615</v>
      </c>
      <c r="R883" s="45">
        <f>IFERROR(Q883/N872,"-")</f>
        <v>1.4468512029421486E-3</v>
      </c>
      <c r="S883" s="46">
        <v>2</v>
      </c>
      <c r="T883" s="45">
        <f>IFERROR(S883/O872,"-")</f>
        <v>5.2219321148825066E-3</v>
      </c>
      <c r="U883" s="187">
        <f t="shared" si="384"/>
        <v>204307.5</v>
      </c>
      <c r="V883" s="199">
        <f t="shared" si="402"/>
        <v>1.0927170409222532E-4</v>
      </c>
      <c r="W883" s="371"/>
      <c r="X883" s="371"/>
      <c r="Y883" s="228" t="s">
        <v>159</v>
      </c>
      <c r="Z883" s="46">
        <v>827929</v>
      </c>
      <c r="AA883" s="45">
        <f>IFERROR(Z883/W872,"-")</f>
        <v>5.1842926756631878E-3</v>
      </c>
      <c r="AB883" s="46">
        <v>3</v>
      </c>
      <c r="AC883" s="45">
        <f>IFERROR(AB883/X872,"-")</f>
        <v>1.2658227848101266E-2</v>
      </c>
      <c r="AD883" s="187">
        <f t="shared" si="385"/>
        <v>275976.33333333331</v>
      </c>
      <c r="AE883" s="199">
        <f t="shared" si="403"/>
        <v>1.6390755613833797E-4</v>
      </c>
      <c r="AF883" s="371"/>
      <c r="AG883" s="371"/>
      <c r="AH883" s="228" t="s">
        <v>159</v>
      </c>
      <c r="AI883" s="46">
        <v>2333517</v>
      </c>
      <c r="AJ883" s="45">
        <f>IFERROR(AI883/AF872,"-")</f>
        <v>6.4156984329726057E-3</v>
      </c>
      <c r="AK883" s="46">
        <v>8</v>
      </c>
      <c r="AL883" s="45">
        <f>IFERROR(AK883/AG872,"-")</f>
        <v>2.030456852791878E-2</v>
      </c>
      <c r="AM883" s="187">
        <f t="shared" si="386"/>
        <v>291689.625</v>
      </c>
      <c r="AN883" s="199">
        <f t="shared" si="404"/>
        <v>4.3708681636890129E-4</v>
      </c>
      <c r="AO883" s="371"/>
      <c r="AP883" s="401"/>
      <c r="AQ883" s="228" t="s">
        <v>159</v>
      </c>
      <c r="AR883" s="46">
        <f t="shared" si="400"/>
        <v>5385440</v>
      </c>
      <c r="AS883" s="45">
        <f>IFERROR(AR883/AO872,"-")</f>
        <v>2.389149630708015E-3</v>
      </c>
      <c r="AT883" s="46">
        <f t="shared" si="382"/>
        <v>26</v>
      </c>
      <c r="AU883" s="45">
        <f>IFERROR(AT883/AP872,"-")</f>
        <v>6.8601583113456462E-3</v>
      </c>
      <c r="AV883" s="187">
        <f t="shared" si="388"/>
        <v>207132.30769230769</v>
      </c>
      <c r="AW883" s="199">
        <f t="shared" si="405"/>
        <v>1.4205321531989292E-3</v>
      </c>
      <c r="AX883" s="217"/>
      <c r="BE883" s="277"/>
      <c r="BG883" s="142"/>
      <c r="BH883" s="264"/>
    </row>
    <row r="884" spans="2:60" s="20" customFormat="1">
      <c r="B884" s="381"/>
      <c r="C884" s="383"/>
      <c r="D884" s="383"/>
      <c r="E884" s="371"/>
      <c r="F884" s="371"/>
      <c r="G884" s="228" t="s">
        <v>160</v>
      </c>
      <c r="H884" s="46">
        <v>8108755</v>
      </c>
      <c r="I884" s="45">
        <f>IFERROR(H884/E872,"-")</f>
        <v>5.5988550288972897E-3</v>
      </c>
      <c r="J884" s="46">
        <v>201</v>
      </c>
      <c r="K884" s="45">
        <f>IFERROR(J884/F872,"-")</f>
        <v>7.2406340057636881E-2</v>
      </c>
      <c r="L884" s="187">
        <f t="shared" si="383"/>
        <v>40342.064676616916</v>
      </c>
      <c r="M884" s="199">
        <f t="shared" si="401"/>
        <v>1.0981806261268644E-2</v>
      </c>
      <c r="N884" s="371"/>
      <c r="O884" s="371"/>
      <c r="P884" s="228" t="s">
        <v>160</v>
      </c>
      <c r="Q884" s="46">
        <v>2183952</v>
      </c>
      <c r="R884" s="45">
        <f>IFERROR(Q884/N872,"-")</f>
        <v>7.7330826777477855E-3</v>
      </c>
      <c r="S884" s="46">
        <v>35</v>
      </c>
      <c r="T884" s="45">
        <f>IFERROR(S884/O872,"-")</f>
        <v>9.1383812010443863E-2</v>
      </c>
      <c r="U884" s="187">
        <f t="shared" si="384"/>
        <v>62398.62857142857</v>
      </c>
      <c r="V884" s="199">
        <f t="shared" si="402"/>
        <v>1.9122548216139431E-3</v>
      </c>
      <c r="W884" s="371"/>
      <c r="X884" s="371"/>
      <c r="Y884" s="228" t="s">
        <v>160</v>
      </c>
      <c r="Z884" s="46">
        <v>1080766</v>
      </c>
      <c r="AA884" s="45">
        <f>IFERROR(Z884/W872,"-")</f>
        <v>6.7674972828658019E-3</v>
      </c>
      <c r="AB884" s="46">
        <v>29</v>
      </c>
      <c r="AC884" s="45">
        <f>IFERROR(AB884/X872,"-")</f>
        <v>0.12236286919831224</v>
      </c>
      <c r="AD884" s="187">
        <f t="shared" si="385"/>
        <v>37267.793103448275</v>
      </c>
      <c r="AE884" s="199">
        <f t="shared" si="403"/>
        <v>1.5844397093372671E-3</v>
      </c>
      <c r="AF884" s="371"/>
      <c r="AG884" s="371"/>
      <c r="AH884" s="228" t="s">
        <v>160</v>
      </c>
      <c r="AI884" s="46">
        <v>2268518</v>
      </c>
      <c r="AJ884" s="45">
        <f>IFERROR(AI884/AF872,"-")</f>
        <v>6.2369922215137711E-3</v>
      </c>
      <c r="AK884" s="46">
        <v>56</v>
      </c>
      <c r="AL884" s="45">
        <f>IFERROR(AK884/AG872,"-")</f>
        <v>0.14213197969543148</v>
      </c>
      <c r="AM884" s="187">
        <f t="shared" si="386"/>
        <v>40509.25</v>
      </c>
      <c r="AN884" s="199">
        <f t="shared" si="404"/>
        <v>3.0596077145823089E-3</v>
      </c>
      <c r="AO884" s="371"/>
      <c r="AP884" s="401"/>
      <c r="AQ884" s="228" t="s">
        <v>160</v>
      </c>
      <c r="AR884" s="46">
        <f t="shared" si="400"/>
        <v>13641991</v>
      </c>
      <c r="AS884" s="45">
        <f>IFERROR(AR884/AO872,"-")</f>
        <v>6.0520139041140677E-3</v>
      </c>
      <c r="AT884" s="46">
        <f t="shared" si="382"/>
        <v>321</v>
      </c>
      <c r="AU884" s="45">
        <f>IFERROR(AT884/AP872,"-")</f>
        <v>8.4696569920844331E-2</v>
      </c>
      <c r="AV884" s="187">
        <f t="shared" si="388"/>
        <v>42498.414330218067</v>
      </c>
      <c r="AW884" s="199">
        <f t="shared" si="405"/>
        <v>1.7538108506802163E-2</v>
      </c>
      <c r="AX884" s="217"/>
      <c r="BE884" s="277"/>
      <c r="BG884" s="142"/>
      <c r="BH884" s="264"/>
    </row>
    <row r="885" spans="2:60" s="20" customFormat="1">
      <c r="B885" s="381"/>
      <c r="C885" s="383"/>
      <c r="D885" s="383"/>
      <c r="E885" s="371"/>
      <c r="F885" s="371"/>
      <c r="G885" s="228" t="s">
        <v>161</v>
      </c>
      <c r="H885" s="46">
        <v>19631195</v>
      </c>
      <c r="I885" s="45">
        <f>IFERROR(H885/E872,"-")</f>
        <v>1.3554758387571622E-2</v>
      </c>
      <c r="J885" s="46">
        <v>205</v>
      </c>
      <c r="K885" s="45">
        <f>IFERROR(J885/F872,"-")</f>
        <v>7.3847262247838621E-2</v>
      </c>
      <c r="L885" s="187">
        <f t="shared" si="383"/>
        <v>95761.926829268297</v>
      </c>
      <c r="M885" s="199">
        <f t="shared" si="401"/>
        <v>1.1200349669453095E-2</v>
      </c>
      <c r="N885" s="371"/>
      <c r="O885" s="371"/>
      <c r="P885" s="228" t="s">
        <v>161</v>
      </c>
      <c r="Q885" s="46">
        <v>1481294</v>
      </c>
      <c r="R885" s="45">
        <f>IFERROR(Q885/N872,"-")</f>
        <v>5.2450644391688677E-3</v>
      </c>
      <c r="S885" s="46">
        <v>27</v>
      </c>
      <c r="T885" s="45">
        <f>IFERROR(S885/O872,"-")</f>
        <v>7.0496083550913843E-2</v>
      </c>
      <c r="U885" s="187">
        <f t="shared" si="384"/>
        <v>54862.740740740737</v>
      </c>
      <c r="V885" s="199">
        <f t="shared" si="402"/>
        <v>1.4751680052450418E-3</v>
      </c>
      <c r="W885" s="371"/>
      <c r="X885" s="371"/>
      <c r="Y885" s="228" t="s">
        <v>161</v>
      </c>
      <c r="Z885" s="46">
        <v>1955225</v>
      </c>
      <c r="AA885" s="45">
        <f>IFERROR(Z885/W872,"-")</f>
        <v>1.2243149650240004E-2</v>
      </c>
      <c r="AB885" s="46">
        <v>22</v>
      </c>
      <c r="AC885" s="45">
        <f>IFERROR(AB885/X872,"-")</f>
        <v>9.2827004219409287E-2</v>
      </c>
      <c r="AD885" s="187">
        <f t="shared" si="385"/>
        <v>88873.863636363632</v>
      </c>
      <c r="AE885" s="199">
        <f t="shared" si="403"/>
        <v>1.2019887450144785E-3</v>
      </c>
      <c r="AF885" s="371"/>
      <c r="AG885" s="371"/>
      <c r="AH885" s="228" t="s">
        <v>161</v>
      </c>
      <c r="AI885" s="46">
        <v>7784509</v>
      </c>
      <c r="AJ885" s="45">
        <f>IFERROR(AI885/AF872,"-")</f>
        <v>2.1402484829877454E-2</v>
      </c>
      <c r="AK885" s="46">
        <v>43</v>
      </c>
      <c r="AL885" s="45">
        <f>IFERROR(AK885/AG872,"-")</f>
        <v>0.10913705583756345</v>
      </c>
      <c r="AM885" s="187">
        <f t="shared" si="386"/>
        <v>181035.09302325582</v>
      </c>
      <c r="AN885" s="199">
        <f t="shared" si="404"/>
        <v>2.3493416379828445E-3</v>
      </c>
      <c r="AO885" s="371"/>
      <c r="AP885" s="401"/>
      <c r="AQ885" s="228" t="s">
        <v>161</v>
      </c>
      <c r="AR885" s="46">
        <f t="shared" si="400"/>
        <v>30852223</v>
      </c>
      <c r="AS885" s="45">
        <f>IFERROR(AR885/AO872,"-")</f>
        <v>1.3687011123876847E-2</v>
      </c>
      <c r="AT885" s="46">
        <f t="shared" si="382"/>
        <v>297</v>
      </c>
      <c r="AU885" s="45">
        <f>IFERROR(AT885/AP872,"-")</f>
        <v>7.8364116094986808E-2</v>
      </c>
      <c r="AV885" s="187">
        <f t="shared" si="388"/>
        <v>103879.53872053872</v>
      </c>
      <c r="AW885" s="199">
        <f t="shared" si="405"/>
        <v>1.6226848057695458E-2</v>
      </c>
      <c r="AX885" s="217"/>
      <c r="BE885" s="277"/>
      <c r="BG885" s="142"/>
      <c r="BH885" s="264"/>
    </row>
    <row r="886" spans="2:60" s="20" customFormat="1">
      <c r="B886" s="381"/>
      <c r="C886" s="383"/>
      <c r="D886" s="383"/>
      <c r="E886" s="371"/>
      <c r="F886" s="371"/>
      <c r="G886" s="228" t="s">
        <v>162</v>
      </c>
      <c r="H886" s="46">
        <v>5663447</v>
      </c>
      <c r="I886" s="45">
        <f>IFERROR(H886/E872,"-")</f>
        <v>3.9104423202875492E-3</v>
      </c>
      <c r="J886" s="46">
        <v>128</v>
      </c>
      <c r="K886" s="45">
        <f>IFERROR(J886/F872,"-")</f>
        <v>4.6109510086455328E-2</v>
      </c>
      <c r="L886" s="187">
        <f t="shared" si="383"/>
        <v>44245.6796875</v>
      </c>
      <c r="M886" s="199">
        <f t="shared" si="401"/>
        <v>6.9933890619024207E-3</v>
      </c>
      <c r="N886" s="371"/>
      <c r="O886" s="371"/>
      <c r="P886" s="228" t="s">
        <v>162</v>
      </c>
      <c r="Q886" s="46">
        <v>1000054</v>
      </c>
      <c r="R886" s="45">
        <f>IFERROR(Q886/N872,"-")</f>
        <v>3.5410577999023711E-3</v>
      </c>
      <c r="S886" s="46">
        <v>23</v>
      </c>
      <c r="T886" s="45">
        <f>IFERROR(S886/O872,"-")</f>
        <v>6.0052219321148827E-2</v>
      </c>
      <c r="U886" s="187">
        <f t="shared" si="384"/>
        <v>43480.608695652176</v>
      </c>
      <c r="V886" s="199">
        <f t="shared" si="402"/>
        <v>1.2566245970605911E-3</v>
      </c>
      <c r="W886" s="371"/>
      <c r="X886" s="371"/>
      <c r="Y886" s="228" t="s">
        <v>162</v>
      </c>
      <c r="Z886" s="46">
        <v>782086</v>
      </c>
      <c r="AA886" s="45">
        <f>IFERROR(Z886/W872,"-")</f>
        <v>4.897234813056095E-3</v>
      </c>
      <c r="AB886" s="46">
        <v>21</v>
      </c>
      <c r="AC886" s="45">
        <f>IFERROR(AB886/X872,"-")</f>
        <v>8.8607594936708861E-2</v>
      </c>
      <c r="AD886" s="187">
        <f t="shared" si="385"/>
        <v>37242.190476190473</v>
      </c>
      <c r="AE886" s="199">
        <f t="shared" si="403"/>
        <v>1.1473528929683658E-3</v>
      </c>
      <c r="AF886" s="371"/>
      <c r="AG886" s="371"/>
      <c r="AH886" s="228" t="s">
        <v>162</v>
      </c>
      <c r="AI886" s="46">
        <v>1874139</v>
      </c>
      <c r="AJ886" s="45">
        <f>IFERROR(AI886/AF872,"-")</f>
        <v>5.1526989713264774E-3</v>
      </c>
      <c r="AK886" s="46">
        <v>25</v>
      </c>
      <c r="AL886" s="45">
        <f>IFERROR(AK886/AG872,"-")</f>
        <v>6.3451776649746189E-2</v>
      </c>
      <c r="AM886" s="187">
        <f t="shared" si="386"/>
        <v>74965.56</v>
      </c>
      <c r="AN886" s="199">
        <f t="shared" si="404"/>
        <v>1.3658963011528166E-3</v>
      </c>
      <c r="AO886" s="371"/>
      <c r="AP886" s="401"/>
      <c r="AQ886" s="228" t="s">
        <v>162</v>
      </c>
      <c r="AR886" s="46">
        <f t="shared" si="400"/>
        <v>9319726</v>
      </c>
      <c r="AS886" s="45">
        <f>IFERROR(AR886/AO872,"-")</f>
        <v>4.1345219575744758E-3</v>
      </c>
      <c r="AT886" s="46">
        <f t="shared" si="382"/>
        <v>197</v>
      </c>
      <c r="AU886" s="45">
        <f>IFERROR(AT886/AP872,"-")</f>
        <v>5.1978891820580478E-2</v>
      </c>
      <c r="AV886" s="187">
        <f t="shared" si="388"/>
        <v>47308.253807106601</v>
      </c>
      <c r="AW886" s="199">
        <f t="shared" si="405"/>
        <v>1.0763262853084194E-2</v>
      </c>
      <c r="AX886" s="217"/>
      <c r="BE886" s="277"/>
      <c r="BG886" s="142"/>
      <c r="BH886" s="264"/>
    </row>
    <row r="887" spans="2:60" s="20" customFormat="1">
      <c r="B887" s="381"/>
      <c r="C887" s="383"/>
      <c r="D887" s="383"/>
      <c r="E887" s="371"/>
      <c r="F887" s="371"/>
      <c r="G887" s="229" t="s">
        <v>163</v>
      </c>
      <c r="H887" s="48">
        <v>3360785</v>
      </c>
      <c r="I887" s="47">
        <f>IFERROR(H887/E872,"-")</f>
        <v>2.3205224474401528E-3</v>
      </c>
      <c r="J887" s="48">
        <v>178</v>
      </c>
      <c r="K887" s="47">
        <f>IFERROR(J887/F872,"-")</f>
        <v>6.4121037463976946E-2</v>
      </c>
      <c r="L887" s="188">
        <f t="shared" si="383"/>
        <v>18880.814606741573</v>
      </c>
      <c r="M887" s="200">
        <f t="shared" si="401"/>
        <v>9.7251816642080526E-3</v>
      </c>
      <c r="N887" s="371"/>
      <c r="O887" s="371"/>
      <c r="P887" s="229" t="s">
        <v>163</v>
      </c>
      <c r="Q887" s="48">
        <v>256275</v>
      </c>
      <c r="R887" s="47">
        <f>IFERROR(Q887/N872,"-")</f>
        <v>9.0743558614832817E-4</v>
      </c>
      <c r="S887" s="48">
        <v>28</v>
      </c>
      <c r="T887" s="47">
        <f>IFERROR(S887/O872,"-")</f>
        <v>7.3107049608355096E-2</v>
      </c>
      <c r="U887" s="188">
        <f t="shared" si="384"/>
        <v>9152.6785714285706</v>
      </c>
      <c r="V887" s="200">
        <f t="shared" si="402"/>
        <v>1.5298038572911545E-3</v>
      </c>
      <c r="W887" s="371"/>
      <c r="X887" s="371"/>
      <c r="Y887" s="229" t="s">
        <v>163</v>
      </c>
      <c r="Z887" s="48">
        <v>338899</v>
      </c>
      <c r="AA887" s="47">
        <f>IFERROR(Z887/W872,"-")</f>
        <v>2.1221041943084232E-3</v>
      </c>
      <c r="AB887" s="48">
        <v>28</v>
      </c>
      <c r="AC887" s="47">
        <f>IFERROR(AB887/X872,"-")</f>
        <v>0.11814345991561181</v>
      </c>
      <c r="AD887" s="188">
        <f t="shared" si="385"/>
        <v>12103.535714285714</v>
      </c>
      <c r="AE887" s="200">
        <f t="shared" si="403"/>
        <v>1.5298038572911545E-3</v>
      </c>
      <c r="AF887" s="371"/>
      <c r="AG887" s="371"/>
      <c r="AH887" s="229" t="s">
        <v>163</v>
      </c>
      <c r="AI887" s="48">
        <v>980785</v>
      </c>
      <c r="AJ887" s="47">
        <f>IFERROR(AI887/AF872,"-")</f>
        <v>2.6965395099255917E-3</v>
      </c>
      <c r="AK887" s="48">
        <v>46</v>
      </c>
      <c r="AL887" s="47">
        <f>IFERROR(AK887/AG872,"-")</f>
        <v>0.116751269035533</v>
      </c>
      <c r="AM887" s="188">
        <f t="shared" si="386"/>
        <v>21321.41304347826</v>
      </c>
      <c r="AN887" s="200">
        <f t="shared" si="404"/>
        <v>2.5132491941211822E-3</v>
      </c>
      <c r="AO887" s="371"/>
      <c r="AP887" s="401"/>
      <c r="AQ887" s="229" t="s">
        <v>163</v>
      </c>
      <c r="AR887" s="48">
        <f t="shared" si="400"/>
        <v>4936744</v>
      </c>
      <c r="AS887" s="47">
        <f>IFERROR(AR887/AO872,"-")</f>
        <v>2.1900940507182348E-3</v>
      </c>
      <c r="AT887" s="48">
        <f t="shared" si="382"/>
        <v>280</v>
      </c>
      <c r="AU887" s="47">
        <f>IFERROR(AT887/AP872,"-")</f>
        <v>7.3878627968337732E-2</v>
      </c>
      <c r="AV887" s="188">
        <f t="shared" si="388"/>
        <v>17631.228571428572</v>
      </c>
      <c r="AW887" s="200">
        <f t="shared" si="405"/>
        <v>1.5298038572911545E-2</v>
      </c>
      <c r="AX887" s="217"/>
      <c r="BE887" s="277"/>
      <c r="BG887" s="142"/>
      <c r="BH887" s="264"/>
    </row>
    <row r="888" spans="2:60" s="20" customFormat="1">
      <c r="B888" s="381"/>
      <c r="C888" s="384"/>
      <c r="D888" s="384"/>
      <c r="E888" s="372"/>
      <c r="F888" s="372"/>
      <c r="G888" s="230" t="s">
        <v>86</v>
      </c>
      <c r="H888" s="49">
        <f>SUM(H872:H887)</f>
        <v>285865239</v>
      </c>
      <c r="I888" s="47">
        <f>IFERROR(H888/E872,"-")</f>
        <v>0.19738147606655715</v>
      </c>
      <c r="J888" s="48">
        <v>2004</v>
      </c>
      <c r="K888" s="47">
        <f>IFERROR(J888/F872,"-")</f>
        <v>0.72190201729106629</v>
      </c>
      <c r="L888" s="188">
        <f t="shared" si="383"/>
        <v>142647.3248502994</v>
      </c>
      <c r="M888" s="201">
        <f t="shared" si="401"/>
        <v>0.10949024750040977</v>
      </c>
      <c r="N888" s="372"/>
      <c r="O888" s="372"/>
      <c r="P888" s="230" t="s">
        <v>86</v>
      </c>
      <c r="Q888" s="49">
        <f>SUM(Q872:Q887)</f>
        <v>49017647</v>
      </c>
      <c r="R888" s="47">
        <f>IFERROR(Q888/N872,"-")</f>
        <v>0.17356494873497938</v>
      </c>
      <c r="S888" s="48">
        <v>302</v>
      </c>
      <c r="T888" s="47">
        <f>IFERROR(S888/O872,"-")</f>
        <v>0.78851174934725854</v>
      </c>
      <c r="U888" s="188">
        <f t="shared" si="384"/>
        <v>162310.08940397351</v>
      </c>
      <c r="V888" s="201">
        <f t="shared" si="402"/>
        <v>1.6500027317926023E-2</v>
      </c>
      <c r="W888" s="372"/>
      <c r="X888" s="372"/>
      <c r="Y888" s="230" t="s">
        <v>86</v>
      </c>
      <c r="Z888" s="49">
        <f>SUM(Z872:Z887)</f>
        <v>27469814</v>
      </c>
      <c r="AA888" s="47">
        <f>IFERROR(Z888/W872,"-")</f>
        <v>0.17200938186973774</v>
      </c>
      <c r="AB888" s="48">
        <v>181</v>
      </c>
      <c r="AC888" s="47">
        <f>IFERROR(AB888/X872,"-")</f>
        <v>0.76371308016877637</v>
      </c>
      <c r="AD888" s="188">
        <f t="shared" si="385"/>
        <v>151766.92817679557</v>
      </c>
      <c r="AE888" s="201">
        <f t="shared" si="403"/>
        <v>9.8890892203463907E-3</v>
      </c>
      <c r="AF888" s="372"/>
      <c r="AG888" s="372"/>
      <c r="AH888" s="230" t="s">
        <v>86</v>
      </c>
      <c r="AI888" s="49">
        <f>SUM(AI872:AI887)</f>
        <v>70134602</v>
      </c>
      <c r="AJ888" s="47">
        <f>IFERROR(AI888/AF872,"-")</f>
        <v>0.19282587448411878</v>
      </c>
      <c r="AK888" s="48">
        <v>325</v>
      </c>
      <c r="AL888" s="47">
        <f>IFERROR(AK888/AG872,"-")</f>
        <v>0.82487309644670048</v>
      </c>
      <c r="AM888" s="188">
        <f t="shared" si="386"/>
        <v>215798.77538461538</v>
      </c>
      <c r="AN888" s="201">
        <f t="shared" si="404"/>
        <v>1.7756651914986613E-2</v>
      </c>
      <c r="AO888" s="372"/>
      <c r="AP888" s="402"/>
      <c r="AQ888" s="230" t="s">
        <v>86</v>
      </c>
      <c r="AR888" s="49">
        <f>SUM(AR872:AR887)</f>
        <v>432487302</v>
      </c>
      <c r="AS888" s="47">
        <f>IFERROR(AR888/AO872,"-")</f>
        <v>0.19186489457856848</v>
      </c>
      <c r="AT888" s="48">
        <f t="shared" si="382"/>
        <v>2812</v>
      </c>
      <c r="AU888" s="47">
        <f>IFERROR(AT888/AP872,"-")</f>
        <v>0.74195250659630607</v>
      </c>
      <c r="AV888" s="188">
        <f t="shared" si="388"/>
        <v>153800.60526315789</v>
      </c>
      <c r="AW888" s="201">
        <f t="shared" si="405"/>
        <v>0.1536360159536688</v>
      </c>
      <c r="AX888" s="217"/>
      <c r="BE888" s="277"/>
      <c r="BG888" s="142"/>
      <c r="BH888" s="264"/>
    </row>
    <row r="889" spans="2:60" s="20" customFormat="1">
      <c r="B889" s="381">
        <v>53</v>
      </c>
      <c r="C889" s="382" t="s">
        <v>22</v>
      </c>
      <c r="D889" s="385">
        <f>BA57</f>
        <v>10341</v>
      </c>
      <c r="E889" s="380">
        <v>802426360</v>
      </c>
      <c r="F889" s="380">
        <v>1243</v>
      </c>
      <c r="G889" s="226" t="s">
        <v>149</v>
      </c>
      <c r="H889" s="44">
        <v>14437255</v>
      </c>
      <c r="I889" s="43">
        <f>IFERROR(H889/E889,"-")</f>
        <v>1.7991999913861256E-2</v>
      </c>
      <c r="J889" s="44">
        <v>230</v>
      </c>
      <c r="K889" s="43">
        <f>IFERROR(J889/F889,"-")</f>
        <v>0.18503620273531779</v>
      </c>
      <c r="L889" s="186">
        <f t="shared" si="383"/>
        <v>62770.67391304348</v>
      </c>
      <c r="M889" s="198">
        <f>IFERROR(J889/$BA$57,0)</f>
        <v>2.2241562711536603E-2</v>
      </c>
      <c r="N889" s="380">
        <v>109874540</v>
      </c>
      <c r="O889" s="380">
        <v>176</v>
      </c>
      <c r="P889" s="226" t="s">
        <v>149</v>
      </c>
      <c r="Q889" s="44">
        <v>3122554</v>
      </c>
      <c r="R889" s="43">
        <f>IFERROR(Q889/N889,"-")</f>
        <v>2.8419268012407607E-2</v>
      </c>
      <c r="S889" s="44">
        <v>29</v>
      </c>
      <c r="T889" s="43">
        <f>IFERROR(S889/O889,"-")</f>
        <v>0.16477272727272727</v>
      </c>
      <c r="U889" s="186">
        <f t="shared" si="384"/>
        <v>107674.27586206897</v>
      </c>
      <c r="V889" s="198">
        <f>IFERROR(S889/$BA$57,0)</f>
        <v>2.80437095058505E-3</v>
      </c>
      <c r="W889" s="380">
        <v>80486570</v>
      </c>
      <c r="X889" s="380">
        <v>80</v>
      </c>
      <c r="Y889" s="226" t="s">
        <v>149</v>
      </c>
      <c r="Z889" s="44">
        <v>344536</v>
      </c>
      <c r="AA889" s="43">
        <f>IFERROR(Z889/W889,"-")</f>
        <v>4.2806644636490289E-3</v>
      </c>
      <c r="AB889" s="44">
        <v>11</v>
      </c>
      <c r="AC889" s="43">
        <f>IFERROR(AB889/X889,"-")</f>
        <v>0.13750000000000001</v>
      </c>
      <c r="AD889" s="186">
        <f t="shared" si="385"/>
        <v>31321.454545454544</v>
      </c>
      <c r="AE889" s="198">
        <f>IFERROR(AB889/$BA$57,0)</f>
        <v>1.0637269122908809E-3</v>
      </c>
      <c r="AF889" s="380">
        <v>163821250</v>
      </c>
      <c r="AG889" s="380">
        <v>171</v>
      </c>
      <c r="AH889" s="226" t="s">
        <v>149</v>
      </c>
      <c r="AI889" s="44">
        <v>7955806</v>
      </c>
      <c r="AJ889" s="43">
        <f>IFERROR(AI889/AF889,"-")</f>
        <v>4.8563943932792598E-2</v>
      </c>
      <c r="AK889" s="44">
        <v>51</v>
      </c>
      <c r="AL889" s="43">
        <f>IFERROR(AK889/AG889,"-")</f>
        <v>0.2982456140350877</v>
      </c>
      <c r="AM889" s="186">
        <f t="shared" si="386"/>
        <v>155996.19607843139</v>
      </c>
      <c r="AN889" s="198">
        <f>IFERROR(AK889/$BA$57,0)</f>
        <v>4.9318247751668114E-3</v>
      </c>
      <c r="AO889" s="380">
        <f>SUM(E889,N889,W889,AF889)</f>
        <v>1156608720</v>
      </c>
      <c r="AP889" s="400">
        <f>SUM(F889,O889,X889,AG889)</f>
        <v>1670</v>
      </c>
      <c r="AQ889" s="226" t="s">
        <v>149</v>
      </c>
      <c r="AR889" s="44">
        <f t="shared" ref="AR889:AR904" si="406">SUM(H889,Q889,Z889,AI889)</f>
        <v>25860151</v>
      </c>
      <c r="AS889" s="43">
        <f>IFERROR(AR889/AO889,"-")</f>
        <v>2.2358599371445166E-2</v>
      </c>
      <c r="AT889" s="44">
        <f t="shared" si="382"/>
        <v>321</v>
      </c>
      <c r="AU889" s="43">
        <f>IFERROR(AT889/AP889,"-")</f>
        <v>0.19221556886227545</v>
      </c>
      <c r="AV889" s="186">
        <f t="shared" si="388"/>
        <v>80561.218068535833</v>
      </c>
      <c r="AW889" s="198">
        <f>IFERROR(AT889/$BA$57,0)</f>
        <v>3.1041485349579345E-2</v>
      </c>
      <c r="AX889" s="217"/>
      <c r="BE889" s="277"/>
      <c r="BG889" s="142"/>
      <c r="BH889" s="264"/>
    </row>
    <row r="890" spans="2:60" s="20" customFormat="1">
      <c r="B890" s="381"/>
      <c r="C890" s="383"/>
      <c r="D890" s="383"/>
      <c r="E890" s="371"/>
      <c r="F890" s="371"/>
      <c r="G890" s="227" t="s">
        <v>150</v>
      </c>
      <c r="H890" s="46">
        <v>14474485</v>
      </c>
      <c r="I890" s="45">
        <f>IFERROR(H890/E889,"-")</f>
        <v>1.8038396694744673E-2</v>
      </c>
      <c r="J890" s="46">
        <v>292</v>
      </c>
      <c r="K890" s="45">
        <f>IFERROR(J890/F889,"-")</f>
        <v>0.23491552695092519</v>
      </c>
      <c r="L890" s="187">
        <f t="shared" si="383"/>
        <v>49570.154109589042</v>
      </c>
      <c r="M890" s="199">
        <f t="shared" ref="M890:M905" si="407">IFERROR(J890/$BA$57,0)</f>
        <v>2.8237114398994293E-2</v>
      </c>
      <c r="N890" s="371"/>
      <c r="O890" s="371"/>
      <c r="P890" s="227" t="s">
        <v>150</v>
      </c>
      <c r="Q890" s="46">
        <v>7461504</v>
      </c>
      <c r="R890" s="45">
        <f>IFERROR(Q890/N889,"-")</f>
        <v>6.7909308198241369E-2</v>
      </c>
      <c r="S890" s="46">
        <v>47</v>
      </c>
      <c r="T890" s="45">
        <f>IFERROR(S890/O889,"-")</f>
        <v>0.26704545454545453</v>
      </c>
      <c r="U890" s="187">
        <f t="shared" si="384"/>
        <v>158755.40425531915</v>
      </c>
      <c r="V890" s="199">
        <f t="shared" ref="V890:V905" si="408">IFERROR(S890/$BA$57,0)</f>
        <v>4.545014988879219E-3</v>
      </c>
      <c r="W890" s="371"/>
      <c r="X890" s="371"/>
      <c r="Y890" s="227" t="s">
        <v>150</v>
      </c>
      <c r="Z890" s="46">
        <v>3051860</v>
      </c>
      <c r="AA890" s="45">
        <f>IFERROR(Z890/W889,"-")</f>
        <v>3.7917630233217793E-2</v>
      </c>
      <c r="AB890" s="46">
        <v>25</v>
      </c>
      <c r="AC890" s="45">
        <f>IFERROR(AB890/X889,"-")</f>
        <v>0.3125</v>
      </c>
      <c r="AD890" s="187">
        <f t="shared" si="385"/>
        <v>122074.4</v>
      </c>
      <c r="AE890" s="199">
        <f t="shared" ref="AE890:AE905" si="409">IFERROR(AB890/$BA$57,0)</f>
        <v>2.4175611642974566E-3</v>
      </c>
      <c r="AF890" s="371"/>
      <c r="AG890" s="371"/>
      <c r="AH890" s="227" t="s">
        <v>150</v>
      </c>
      <c r="AI890" s="46">
        <v>1349420</v>
      </c>
      <c r="AJ890" s="45">
        <f>IFERROR(AI890/AF889,"-")</f>
        <v>8.23714872154864E-3</v>
      </c>
      <c r="AK890" s="46">
        <v>50</v>
      </c>
      <c r="AL890" s="45">
        <f>IFERROR(AK890/AG889,"-")</f>
        <v>0.29239766081871343</v>
      </c>
      <c r="AM890" s="187">
        <f t="shared" si="386"/>
        <v>26988.400000000001</v>
      </c>
      <c r="AN890" s="199">
        <f t="shared" ref="AN890:AN905" si="410">IFERROR(AK890/$BA$57,0)</f>
        <v>4.8351223285949133E-3</v>
      </c>
      <c r="AO890" s="371"/>
      <c r="AP890" s="401"/>
      <c r="AQ890" s="227" t="s">
        <v>150</v>
      </c>
      <c r="AR890" s="46">
        <f t="shared" si="406"/>
        <v>26337269</v>
      </c>
      <c r="AS890" s="45">
        <f>IFERROR(AR890/AO889,"-")</f>
        <v>2.2771113985721982E-2</v>
      </c>
      <c r="AT890" s="46">
        <f t="shared" si="382"/>
        <v>414</v>
      </c>
      <c r="AU890" s="45">
        <f>IFERROR(AT890/AP889,"-")</f>
        <v>0.24790419161676647</v>
      </c>
      <c r="AV890" s="187">
        <f t="shared" si="388"/>
        <v>63616.591787439611</v>
      </c>
      <c r="AW890" s="199">
        <f t="shared" ref="AW890:AW905" si="411">IFERROR(AT890/$BA$57,0)</f>
        <v>4.0034812880765887E-2</v>
      </c>
      <c r="AX890" s="217"/>
      <c r="BE890" s="277"/>
      <c r="BG890" s="142"/>
      <c r="BH890" s="264"/>
    </row>
    <row r="891" spans="2:60" s="20" customFormat="1">
      <c r="B891" s="381"/>
      <c r="C891" s="383"/>
      <c r="D891" s="383"/>
      <c r="E891" s="371"/>
      <c r="F891" s="371"/>
      <c r="G891" s="228" t="s">
        <v>151</v>
      </c>
      <c r="H891" s="46">
        <v>13802876</v>
      </c>
      <c r="I891" s="45">
        <f>IFERROR(H891/E889,"-")</f>
        <v>1.7201423941257364E-2</v>
      </c>
      <c r="J891" s="46">
        <v>392</v>
      </c>
      <c r="K891" s="45">
        <f>IFERROR(J891/F889,"-")</f>
        <v>0.31536604987932421</v>
      </c>
      <c r="L891" s="187">
        <f t="shared" si="383"/>
        <v>35211.418367346938</v>
      </c>
      <c r="M891" s="199">
        <f t="shared" si="407"/>
        <v>3.7907359056184121E-2</v>
      </c>
      <c r="N891" s="371"/>
      <c r="O891" s="371"/>
      <c r="P891" s="228" t="s">
        <v>151</v>
      </c>
      <c r="Q891" s="46">
        <v>2377514</v>
      </c>
      <c r="R891" s="45">
        <f>IFERROR(Q891/N889,"-")</f>
        <v>2.1638443264472371E-2</v>
      </c>
      <c r="S891" s="46">
        <v>63</v>
      </c>
      <c r="T891" s="45">
        <f>IFERROR(S891/O889,"-")</f>
        <v>0.35795454545454547</v>
      </c>
      <c r="U891" s="187">
        <f t="shared" si="384"/>
        <v>37738.317460317463</v>
      </c>
      <c r="V891" s="199">
        <f t="shared" si="408"/>
        <v>6.0922541340295913E-3</v>
      </c>
      <c r="W891" s="371"/>
      <c r="X891" s="371"/>
      <c r="Y891" s="228" t="s">
        <v>151</v>
      </c>
      <c r="Z891" s="46">
        <v>905577</v>
      </c>
      <c r="AA891" s="45">
        <f>IFERROR(Z891/W889,"-")</f>
        <v>1.1251280803741543E-2</v>
      </c>
      <c r="AB891" s="46">
        <v>34</v>
      </c>
      <c r="AC891" s="45">
        <f>IFERROR(AB891/X889,"-")</f>
        <v>0.42499999999999999</v>
      </c>
      <c r="AD891" s="187">
        <f t="shared" si="385"/>
        <v>26634.617647058825</v>
      </c>
      <c r="AE891" s="199">
        <f t="shared" si="409"/>
        <v>3.2878831834445409E-3</v>
      </c>
      <c r="AF891" s="371"/>
      <c r="AG891" s="371"/>
      <c r="AH891" s="228" t="s">
        <v>151</v>
      </c>
      <c r="AI891" s="46">
        <v>5643659</v>
      </c>
      <c r="AJ891" s="45">
        <f>IFERROR(AI891/AF889,"-")</f>
        <v>3.445010339012796E-2</v>
      </c>
      <c r="AK891" s="46">
        <v>49</v>
      </c>
      <c r="AL891" s="45">
        <f>IFERROR(AK891/AG889,"-")</f>
        <v>0.28654970760233917</v>
      </c>
      <c r="AM891" s="187">
        <f t="shared" si="386"/>
        <v>115176.71428571429</v>
      </c>
      <c r="AN891" s="199">
        <f t="shared" si="410"/>
        <v>4.7384198820230152E-3</v>
      </c>
      <c r="AO891" s="371"/>
      <c r="AP891" s="401"/>
      <c r="AQ891" s="228" t="s">
        <v>151</v>
      </c>
      <c r="AR891" s="46">
        <f t="shared" si="406"/>
        <v>22729626</v>
      </c>
      <c r="AS891" s="45">
        <f>IFERROR(AR891/AO889,"-")</f>
        <v>1.9651958010484305E-2</v>
      </c>
      <c r="AT891" s="46">
        <f t="shared" si="382"/>
        <v>538</v>
      </c>
      <c r="AU891" s="45">
        <f>IFERROR(AT891/AP889,"-")</f>
        <v>0.32215568862275451</v>
      </c>
      <c r="AV891" s="187">
        <f t="shared" si="388"/>
        <v>42248.375464684017</v>
      </c>
      <c r="AW891" s="199">
        <f t="shared" si="411"/>
        <v>5.2025916255681266E-2</v>
      </c>
      <c r="AX891" s="217"/>
      <c r="BE891" s="277"/>
      <c r="BG891" s="142"/>
      <c r="BH891" s="264"/>
    </row>
    <row r="892" spans="2:60" s="20" customFormat="1">
      <c r="B892" s="381"/>
      <c r="C892" s="383"/>
      <c r="D892" s="383"/>
      <c r="E892" s="371"/>
      <c r="F892" s="371"/>
      <c r="G892" s="228" t="s">
        <v>152</v>
      </c>
      <c r="H892" s="46">
        <v>2234123</v>
      </c>
      <c r="I892" s="45">
        <f>IFERROR(H892/E889,"-")</f>
        <v>2.7842093821543947E-3</v>
      </c>
      <c r="J892" s="46">
        <v>50</v>
      </c>
      <c r="K892" s="45">
        <f>IFERROR(J892/F889,"-")</f>
        <v>4.0225261464199517E-2</v>
      </c>
      <c r="L892" s="187">
        <f t="shared" si="383"/>
        <v>44682.46</v>
      </c>
      <c r="M892" s="199">
        <f t="shared" si="407"/>
        <v>4.8351223285949133E-3</v>
      </c>
      <c r="N892" s="371"/>
      <c r="O892" s="371"/>
      <c r="P892" s="228" t="s">
        <v>152</v>
      </c>
      <c r="Q892" s="46">
        <v>60735</v>
      </c>
      <c r="R892" s="45">
        <f>IFERROR(Q892/N889,"-")</f>
        <v>5.5276681931956206E-4</v>
      </c>
      <c r="S892" s="46">
        <v>6</v>
      </c>
      <c r="T892" s="45">
        <f>IFERROR(S892/O889,"-")</f>
        <v>3.4090909090909088E-2</v>
      </c>
      <c r="U892" s="187">
        <f t="shared" si="384"/>
        <v>10122.5</v>
      </c>
      <c r="V892" s="199">
        <f t="shared" si="408"/>
        <v>5.8021467943138963E-4</v>
      </c>
      <c r="W892" s="371"/>
      <c r="X892" s="371"/>
      <c r="Y892" s="228" t="s">
        <v>152</v>
      </c>
      <c r="Z892" s="46">
        <v>14268</v>
      </c>
      <c r="AA892" s="45">
        <f>IFERROR(Z892/W889,"-")</f>
        <v>1.7727181068841671E-4</v>
      </c>
      <c r="AB892" s="46">
        <v>1</v>
      </c>
      <c r="AC892" s="45">
        <f>IFERROR(AB892/X889,"-")</f>
        <v>1.2500000000000001E-2</v>
      </c>
      <c r="AD892" s="187">
        <f t="shared" si="385"/>
        <v>14268</v>
      </c>
      <c r="AE892" s="199">
        <f t="shared" si="409"/>
        <v>9.6702446571898272E-5</v>
      </c>
      <c r="AF892" s="371"/>
      <c r="AG892" s="371"/>
      <c r="AH892" s="228" t="s">
        <v>152</v>
      </c>
      <c r="AI892" s="46">
        <v>585703</v>
      </c>
      <c r="AJ892" s="45">
        <f>IFERROR(AI892/AF889,"-")</f>
        <v>3.5752565677529624E-3</v>
      </c>
      <c r="AK892" s="46">
        <v>6</v>
      </c>
      <c r="AL892" s="45">
        <f>IFERROR(AK892/AG889,"-")</f>
        <v>3.5087719298245612E-2</v>
      </c>
      <c r="AM892" s="187">
        <f t="shared" si="386"/>
        <v>97617.166666666672</v>
      </c>
      <c r="AN892" s="199">
        <f t="shared" si="410"/>
        <v>5.8021467943138963E-4</v>
      </c>
      <c r="AO892" s="371"/>
      <c r="AP892" s="401"/>
      <c r="AQ892" s="228" t="s">
        <v>152</v>
      </c>
      <c r="AR892" s="46">
        <f t="shared" si="406"/>
        <v>2894829</v>
      </c>
      <c r="AS892" s="45">
        <f>IFERROR(AR892/AO889,"-")</f>
        <v>2.5028593939703308E-3</v>
      </c>
      <c r="AT892" s="46">
        <f t="shared" si="382"/>
        <v>63</v>
      </c>
      <c r="AU892" s="45">
        <f>IFERROR(AT892/AP889,"-")</f>
        <v>3.772455089820359E-2</v>
      </c>
      <c r="AV892" s="187">
        <f t="shared" si="388"/>
        <v>45949.666666666664</v>
      </c>
      <c r="AW892" s="199">
        <f t="shared" si="411"/>
        <v>6.0922541340295913E-3</v>
      </c>
      <c r="AX892" s="217"/>
      <c r="BE892" s="277"/>
      <c r="BG892" s="142"/>
      <c r="BH892" s="264"/>
    </row>
    <row r="893" spans="2:60" s="20" customFormat="1">
      <c r="B893" s="381"/>
      <c r="C893" s="383"/>
      <c r="D893" s="383"/>
      <c r="E893" s="371"/>
      <c r="F893" s="371"/>
      <c r="G893" s="228" t="s">
        <v>153</v>
      </c>
      <c r="H893" s="46">
        <v>19502019</v>
      </c>
      <c r="I893" s="45">
        <f>IFERROR(H893/E889,"-")</f>
        <v>2.4303811504896224E-2</v>
      </c>
      <c r="J893" s="46">
        <v>423</v>
      </c>
      <c r="K893" s="45">
        <f>IFERROR(J893/F889,"-")</f>
        <v>0.34030571198712789</v>
      </c>
      <c r="L893" s="187">
        <f t="shared" si="383"/>
        <v>46104.063829787236</v>
      </c>
      <c r="M893" s="199">
        <f t="shared" si="407"/>
        <v>4.0905134899912966E-2</v>
      </c>
      <c r="N893" s="371"/>
      <c r="O893" s="371"/>
      <c r="P893" s="228" t="s">
        <v>153</v>
      </c>
      <c r="Q893" s="46">
        <v>2799809</v>
      </c>
      <c r="R893" s="45">
        <f>IFERROR(Q893/N889,"-")</f>
        <v>2.5481872324562178E-2</v>
      </c>
      <c r="S893" s="46">
        <v>65</v>
      </c>
      <c r="T893" s="45">
        <f>IFERROR(S893/O889,"-")</f>
        <v>0.36931818181818182</v>
      </c>
      <c r="U893" s="187">
        <f t="shared" si="384"/>
        <v>43073.984615384616</v>
      </c>
      <c r="V893" s="199">
        <f t="shared" si="408"/>
        <v>6.2856590271733875E-3</v>
      </c>
      <c r="W893" s="371"/>
      <c r="X893" s="371"/>
      <c r="Y893" s="228" t="s">
        <v>153</v>
      </c>
      <c r="Z893" s="46">
        <v>826561</v>
      </c>
      <c r="AA893" s="45">
        <f>IFERROR(Z893/W889,"-")</f>
        <v>1.0269551802244772E-2</v>
      </c>
      <c r="AB893" s="46">
        <v>30</v>
      </c>
      <c r="AC893" s="45">
        <f>IFERROR(AB893/X889,"-")</f>
        <v>0.375</v>
      </c>
      <c r="AD893" s="187">
        <f t="shared" si="385"/>
        <v>27552.033333333333</v>
      </c>
      <c r="AE893" s="199">
        <f t="shared" si="409"/>
        <v>2.9010733971569481E-3</v>
      </c>
      <c r="AF893" s="371"/>
      <c r="AG893" s="371"/>
      <c r="AH893" s="228" t="s">
        <v>153</v>
      </c>
      <c r="AI893" s="46">
        <v>2594314</v>
      </c>
      <c r="AJ893" s="45">
        <f>IFERROR(AI893/AF889,"-")</f>
        <v>1.5836248349954601E-2</v>
      </c>
      <c r="AK893" s="46">
        <v>68</v>
      </c>
      <c r="AL893" s="45">
        <f>IFERROR(AK893/AG889,"-")</f>
        <v>0.39766081871345027</v>
      </c>
      <c r="AM893" s="187">
        <f t="shared" si="386"/>
        <v>38151.676470588238</v>
      </c>
      <c r="AN893" s="199">
        <f t="shared" si="410"/>
        <v>6.5757663668890819E-3</v>
      </c>
      <c r="AO893" s="371"/>
      <c r="AP893" s="401"/>
      <c r="AQ893" s="228" t="s">
        <v>153</v>
      </c>
      <c r="AR893" s="46">
        <f t="shared" si="406"/>
        <v>25722703</v>
      </c>
      <c r="AS893" s="45">
        <f>IFERROR(AR893/AO889,"-")</f>
        <v>2.223976229402801E-2</v>
      </c>
      <c r="AT893" s="46">
        <f t="shared" si="382"/>
        <v>586</v>
      </c>
      <c r="AU893" s="45">
        <f>IFERROR(AT893/AP889,"-")</f>
        <v>0.35089820359281437</v>
      </c>
      <c r="AV893" s="187">
        <f t="shared" si="388"/>
        <v>43895.3976109215</v>
      </c>
      <c r="AW893" s="199">
        <f t="shared" si="411"/>
        <v>5.6667633691132382E-2</v>
      </c>
      <c r="AX893" s="217"/>
      <c r="BE893" s="277"/>
      <c r="BG893" s="142"/>
      <c r="BH893" s="264"/>
    </row>
    <row r="894" spans="2:60" s="20" customFormat="1">
      <c r="B894" s="381"/>
      <c r="C894" s="383"/>
      <c r="D894" s="383"/>
      <c r="E894" s="371"/>
      <c r="F894" s="371"/>
      <c r="G894" s="228" t="s">
        <v>154</v>
      </c>
      <c r="H894" s="46">
        <v>33214789</v>
      </c>
      <c r="I894" s="45">
        <f>IFERROR(H894/E889,"-")</f>
        <v>4.1392943521945114E-2</v>
      </c>
      <c r="J894" s="46">
        <v>488</v>
      </c>
      <c r="K894" s="45">
        <f>IFERROR(J894/F889,"-")</f>
        <v>0.39259855189058729</v>
      </c>
      <c r="L894" s="187">
        <f t="shared" si="383"/>
        <v>68063.092213114753</v>
      </c>
      <c r="M894" s="199">
        <f t="shared" si="407"/>
        <v>4.7190793927086354E-2</v>
      </c>
      <c r="N894" s="371"/>
      <c r="O894" s="371"/>
      <c r="P894" s="228" t="s">
        <v>154</v>
      </c>
      <c r="Q894" s="46">
        <v>4688311</v>
      </c>
      <c r="R894" s="45">
        <f>IFERROR(Q894/N889,"-")</f>
        <v>4.2669675795684786E-2</v>
      </c>
      <c r="S894" s="46">
        <v>78</v>
      </c>
      <c r="T894" s="45">
        <f>IFERROR(S894/O889,"-")</f>
        <v>0.44318181818181818</v>
      </c>
      <c r="U894" s="187">
        <f t="shared" si="384"/>
        <v>60106.551282051281</v>
      </c>
      <c r="V894" s="199">
        <f t="shared" si="408"/>
        <v>7.5427908326080647E-3</v>
      </c>
      <c r="W894" s="371"/>
      <c r="X894" s="371"/>
      <c r="Y894" s="228" t="s">
        <v>154</v>
      </c>
      <c r="Z894" s="46">
        <v>4348630</v>
      </c>
      <c r="AA894" s="45">
        <f>IFERROR(Z894/W889,"-")</f>
        <v>5.4029262273196633E-2</v>
      </c>
      <c r="AB894" s="46">
        <v>41</v>
      </c>
      <c r="AC894" s="45">
        <f>IFERROR(AB894/X889,"-")</f>
        <v>0.51249999999999996</v>
      </c>
      <c r="AD894" s="187">
        <f t="shared" si="385"/>
        <v>106064.14634146342</v>
      </c>
      <c r="AE894" s="199">
        <f t="shared" si="409"/>
        <v>3.9648003094478294E-3</v>
      </c>
      <c r="AF894" s="371"/>
      <c r="AG894" s="371"/>
      <c r="AH894" s="228" t="s">
        <v>154</v>
      </c>
      <c r="AI894" s="46">
        <v>4316559</v>
      </c>
      <c r="AJ894" s="45">
        <f>IFERROR(AI894/AF889,"-")</f>
        <v>2.6349200729453598E-2</v>
      </c>
      <c r="AK894" s="46">
        <v>62</v>
      </c>
      <c r="AL894" s="45">
        <f>IFERROR(AK894/AG889,"-")</f>
        <v>0.36257309941520466</v>
      </c>
      <c r="AM894" s="187">
        <f t="shared" si="386"/>
        <v>69621.919354838712</v>
      </c>
      <c r="AN894" s="199">
        <f t="shared" si="410"/>
        <v>5.9955516874576923E-3</v>
      </c>
      <c r="AO894" s="371"/>
      <c r="AP894" s="401"/>
      <c r="AQ894" s="228" t="s">
        <v>154</v>
      </c>
      <c r="AR894" s="46">
        <f t="shared" si="406"/>
        <v>46568289</v>
      </c>
      <c r="AS894" s="45">
        <f>IFERROR(AR894/AO889,"-")</f>
        <v>4.0262785672236671E-2</v>
      </c>
      <c r="AT894" s="46">
        <f t="shared" si="382"/>
        <v>669</v>
      </c>
      <c r="AU894" s="45">
        <f>IFERROR(AT894/AP889,"-")</f>
        <v>0.40059880239520956</v>
      </c>
      <c r="AV894" s="187">
        <f t="shared" si="388"/>
        <v>69608.802690582961</v>
      </c>
      <c r="AW894" s="199">
        <f t="shared" si="411"/>
        <v>6.4693936756599943E-2</v>
      </c>
      <c r="AX894" s="217"/>
      <c r="BE894" s="277"/>
      <c r="BG894" s="142"/>
      <c r="BH894" s="264"/>
    </row>
    <row r="895" spans="2:60" s="20" customFormat="1">
      <c r="B895" s="381"/>
      <c r="C895" s="383"/>
      <c r="D895" s="383"/>
      <c r="E895" s="371"/>
      <c r="F895" s="371"/>
      <c r="G895" s="228" t="s">
        <v>155</v>
      </c>
      <c r="H895" s="46">
        <v>17073532</v>
      </c>
      <c r="I895" s="45">
        <f>IFERROR(H895/E889,"-")</f>
        <v>2.1277381764975917E-2</v>
      </c>
      <c r="J895" s="46">
        <v>129</v>
      </c>
      <c r="K895" s="45">
        <f>IFERROR(J895/F889,"-")</f>
        <v>0.10378117457763475</v>
      </c>
      <c r="L895" s="187">
        <f t="shared" si="383"/>
        <v>132352.96124031008</v>
      </c>
      <c r="M895" s="199">
        <f t="shared" si="407"/>
        <v>1.2474615607774877E-2</v>
      </c>
      <c r="N895" s="371"/>
      <c r="O895" s="371"/>
      <c r="P895" s="228" t="s">
        <v>155</v>
      </c>
      <c r="Q895" s="46">
        <v>1482739</v>
      </c>
      <c r="R895" s="45">
        <f>IFERROR(Q895/N889,"-")</f>
        <v>1.3494836929465188E-2</v>
      </c>
      <c r="S895" s="46">
        <v>22</v>
      </c>
      <c r="T895" s="45">
        <f>IFERROR(S895/O889,"-")</f>
        <v>0.125</v>
      </c>
      <c r="U895" s="187">
        <f t="shared" si="384"/>
        <v>67397.227272727279</v>
      </c>
      <c r="V895" s="199">
        <f t="shared" si="408"/>
        <v>2.1274538245817619E-3</v>
      </c>
      <c r="W895" s="371"/>
      <c r="X895" s="371"/>
      <c r="Y895" s="228" t="s">
        <v>155</v>
      </c>
      <c r="Z895" s="46">
        <v>2211896</v>
      </c>
      <c r="AA895" s="45">
        <f>IFERROR(Z895/W889,"-")</f>
        <v>2.748155375486867E-2</v>
      </c>
      <c r="AB895" s="46">
        <v>7</v>
      </c>
      <c r="AC895" s="45">
        <f>IFERROR(AB895/X889,"-")</f>
        <v>8.7499999999999994E-2</v>
      </c>
      <c r="AD895" s="187">
        <f t="shared" si="385"/>
        <v>315985.14285714284</v>
      </c>
      <c r="AE895" s="199">
        <f t="shared" si="409"/>
        <v>6.7691712600328785E-4</v>
      </c>
      <c r="AF895" s="371"/>
      <c r="AG895" s="371"/>
      <c r="AH895" s="228" t="s">
        <v>155</v>
      </c>
      <c r="AI895" s="46">
        <v>3377683</v>
      </c>
      <c r="AJ895" s="45">
        <f>IFERROR(AI895/AF889,"-")</f>
        <v>2.0618100521147285E-2</v>
      </c>
      <c r="AK895" s="46">
        <v>21</v>
      </c>
      <c r="AL895" s="45">
        <f>IFERROR(AK895/AG889,"-")</f>
        <v>0.12280701754385964</v>
      </c>
      <c r="AM895" s="187">
        <f t="shared" si="386"/>
        <v>160842.04761904763</v>
      </c>
      <c r="AN895" s="199">
        <f t="shared" si="410"/>
        <v>2.0307513780098638E-3</v>
      </c>
      <c r="AO895" s="371"/>
      <c r="AP895" s="401"/>
      <c r="AQ895" s="228" t="s">
        <v>155</v>
      </c>
      <c r="AR895" s="46">
        <f t="shared" si="406"/>
        <v>24145850</v>
      </c>
      <c r="AS895" s="45">
        <f>IFERROR(AR895/AO889,"-")</f>
        <v>2.0876420506323004E-2</v>
      </c>
      <c r="AT895" s="46">
        <f t="shared" si="382"/>
        <v>179</v>
      </c>
      <c r="AU895" s="45">
        <f>IFERROR(AT895/AP889,"-")</f>
        <v>0.10718562874251497</v>
      </c>
      <c r="AV895" s="187">
        <f t="shared" si="388"/>
        <v>134893.01675977654</v>
      </c>
      <c r="AW895" s="199">
        <f t="shared" si="411"/>
        <v>1.7309737936369789E-2</v>
      </c>
      <c r="AX895" s="217"/>
      <c r="BE895" s="277"/>
      <c r="BG895" s="142"/>
      <c r="BH895" s="264"/>
    </row>
    <row r="896" spans="2:60" s="20" customFormat="1">
      <c r="B896" s="381"/>
      <c r="C896" s="383"/>
      <c r="D896" s="383"/>
      <c r="E896" s="371"/>
      <c r="F896" s="371"/>
      <c r="G896" s="228" t="s">
        <v>165</v>
      </c>
      <c r="H896" s="46">
        <v>3624</v>
      </c>
      <c r="I896" s="45">
        <f>IFERROR(H896/E889,"-")</f>
        <v>4.5163022809968503E-6</v>
      </c>
      <c r="J896" s="46">
        <v>1</v>
      </c>
      <c r="K896" s="45">
        <f>IFERROR(J896/F889,"-")</f>
        <v>8.045052292839903E-4</v>
      </c>
      <c r="L896" s="187">
        <f t="shared" si="383"/>
        <v>3624</v>
      </c>
      <c r="M896" s="199">
        <f t="shared" si="407"/>
        <v>9.6702446571898272E-5</v>
      </c>
      <c r="N896" s="371"/>
      <c r="O896" s="371"/>
      <c r="P896" s="228" t="s">
        <v>165</v>
      </c>
      <c r="Q896" s="46">
        <v>0</v>
      </c>
      <c r="R896" s="45">
        <f>IFERROR(Q896/N889,"-")</f>
        <v>0</v>
      </c>
      <c r="S896" s="46">
        <v>0</v>
      </c>
      <c r="T896" s="45">
        <f>IFERROR(S896/O889,"-")</f>
        <v>0</v>
      </c>
      <c r="U896" s="187" t="str">
        <f t="shared" si="384"/>
        <v>-</v>
      </c>
      <c r="V896" s="199">
        <f t="shared" si="408"/>
        <v>0</v>
      </c>
      <c r="W896" s="371"/>
      <c r="X896" s="371"/>
      <c r="Y896" s="228" t="s">
        <v>165</v>
      </c>
      <c r="Z896" s="46">
        <v>0</v>
      </c>
      <c r="AA896" s="45">
        <f>IFERROR(Z896/W889,"-")</f>
        <v>0</v>
      </c>
      <c r="AB896" s="46">
        <v>0</v>
      </c>
      <c r="AC896" s="45">
        <f>IFERROR(AB896/X889,"-")</f>
        <v>0</v>
      </c>
      <c r="AD896" s="187" t="str">
        <f t="shared" si="385"/>
        <v>-</v>
      </c>
      <c r="AE896" s="199">
        <f t="shared" si="409"/>
        <v>0</v>
      </c>
      <c r="AF896" s="371"/>
      <c r="AG896" s="371"/>
      <c r="AH896" s="228" t="s">
        <v>165</v>
      </c>
      <c r="AI896" s="46">
        <v>0</v>
      </c>
      <c r="AJ896" s="45">
        <f>IFERROR(AI896/AF889,"-")</f>
        <v>0</v>
      </c>
      <c r="AK896" s="46">
        <v>0</v>
      </c>
      <c r="AL896" s="45">
        <f>IFERROR(AK896/AG889,"-")</f>
        <v>0</v>
      </c>
      <c r="AM896" s="187" t="str">
        <f t="shared" si="386"/>
        <v>-</v>
      </c>
      <c r="AN896" s="199">
        <f t="shared" si="410"/>
        <v>0</v>
      </c>
      <c r="AO896" s="371"/>
      <c r="AP896" s="401"/>
      <c r="AQ896" s="228" t="s">
        <v>165</v>
      </c>
      <c r="AR896" s="46">
        <f t="shared" si="406"/>
        <v>3624</v>
      </c>
      <c r="AS896" s="45">
        <f>IFERROR(AR896/AO889,"-")</f>
        <v>3.1332981822927982E-6</v>
      </c>
      <c r="AT896" s="46">
        <f t="shared" si="382"/>
        <v>1</v>
      </c>
      <c r="AU896" s="45">
        <f>IFERROR(AT896/AP889,"-")</f>
        <v>5.9880239520958083E-4</v>
      </c>
      <c r="AV896" s="187">
        <f t="shared" si="388"/>
        <v>3624</v>
      </c>
      <c r="AW896" s="199">
        <f t="shared" si="411"/>
        <v>9.6702446571898272E-5</v>
      </c>
      <c r="AX896" s="217"/>
      <c r="BE896" s="277"/>
      <c r="BG896" s="142"/>
      <c r="BH896" s="264"/>
    </row>
    <row r="897" spans="2:60" s="20" customFormat="1">
      <c r="B897" s="381"/>
      <c r="C897" s="383"/>
      <c r="D897" s="383"/>
      <c r="E897" s="371"/>
      <c r="F897" s="371"/>
      <c r="G897" s="228" t="s">
        <v>156</v>
      </c>
      <c r="H897" s="46">
        <v>15449</v>
      </c>
      <c r="I897" s="45">
        <f>IFERROR(H897/E889,"-")</f>
        <v>1.9252857047218637E-5</v>
      </c>
      <c r="J897" s="46">
        <v>3</v>
      </c>
      <c r="K897" s="45">
        <f>IFERROR(J897/F889,"-")</f>
        <v>2.4135156878519709E-3</v>
      </c>
      <c r="L897" s="187">
        <f t="shared" si="383"/>
        <v>5149.666666666667</v>
      </c>
      <c r="M897" s="199">
        <f t="shared" si="407"/>
        <v>2.9010733971569482E-4</v>
      </c>
      <c r="N897" s="371"/>
      <c r="O897" s="371"/>
      <c r="P897" s="228" t="s">
        <v>156</v>
      </c>
      <c r="Q897" s="46">
        <v>0</v>
      </c>
      <c r="R897" s="45">
        <f>IFERROR(Q897/N889,"-")</f>
        <v>0</v>
      </c>
      <c r="S897" s="46">
        <v>0</v>
      </c>
      <c r="T897" s="45">
        <f>IFERROR(S897/O889,"-")</f>
        <v>0</v>
      </c>
      <c r="U897" s="187" t="str">
        <f t="shared" si="384"/>
        <v>-</v>
      </c>
      <c r="V897" s="199">
        <f t="shared" si="408"/>
        <v>0</v>
      </c>
      <c r="W897" s="371"/>
      <c r="X897" s="371"/>
      <c r="Y897" s="228" t="s">
        <v>156</v>
      </c>
      <c r="Z897" s="46">
        <v>14676</v>
      </c>
      <c r="AA897" s="45">
        <f>IFERROR(Z897/W889,"-")</f>
        <v>1.823409793708441E-4</v>
      </c>
      <c r="AB897" s="46">
        <v>1</v>
      </c>
      <c r="AC897" s="45">
        <f>IFERROR(AB897/X889,"-")</f>
        <v>1.2500000000000001E-2</v>
      </c>
      <c r="AD897" s="187">
        <f t="shared" si="385"/>
        <v>14676</v>
      </c>
      <c r="AE897" s="199">
        <f t="shared" si="409"/>
        <v>9.6702446571898272E-5</v>
      </c>
      <c r="AF897" s="371"/>
      <c r="AG897" s="371"/>
      <c r="AH897" s="228" t="s">
        <v>156</v>
      </c>
      <c r="AI897" s="46">
        <v>4758</v>
      </c>
      <c r="AJ897" s="45">
        <f>IFERROR(AI897/AF889,"-")</f>
        <v>2.9043851148736808E-5</v>
      </c>
      <c r="AK897" s="46">
        <v>1</v>
      </c>
      <c r="AL897" s="45">
        <f>IFERROR(AK897/AG889,"-")</f>
        <v>5.8479532163742687E-3</v>
      </c>
      <c r="AM897" s="187">
        <f t="shared" si="386"/>
        <v>4758</v>
      </c>
      <c r="AN897" s="199">
        <f t="shared" si="410"/>
        <v>9.6702446571898272E-5</v>
      </c>
      <c r="AO897" s="371"/>
      <c r="AP897" s="401"/>
      <c r="AQ897" s="228" t="s">
        <v>156</v>
      </c>
      <c r="AR897" s="46">
        <f t="shared" si="406"/>
        <v>34883</v>
      </c>
      <c r="AS897" s="45">
        <f>IFERROR(AR897/AO889,"-")</f>
        <v>3.0159724197825518E-5</v>
      </c>
      <c r="AT897" s="46">
        <f t="shared" si="382"/>
        <v>5</v>
      </c>
      <c r="AU897" s="45">
        <f>IFERROR(AT897/AP889,"-")</f>
        <v>2.9940119760479044E-3</v>
      </c>
      <c r="AV897" s="187">
        <f t="shared" si="388"/>
        <v>6976.6</v>
      </c>
      <c r="AW897" s="199">
        <f t="shared" si="411"/>
        <v>4.8351223285949136E-4</v>
      </c>
      <c r="AX897" s="217"/>
      <c r="BE897" s="277"/>
      <c r="BG897" s="142"/>
      <c r="BH897" s="264"/>
    </row>
    <row r="898" spans="2:60" s="20" customFormat="1">
      <c r="B898" s="381"/>
      <c r="C898" s="383"/>
      <c r="D898" s="383"/>
      <c r="E898" s="371"/>
      <c r="F898" s="371"/>
      <c r="G898" s="228" t="s">
        <v>157</v>
      </c>
      <c r="H898" s="46">
        <v>673545</v>
      </c>
      <c r="I898" s="45">
        <f>IFERROR(H898/E889,"-")</f>
        <v>8.3938543594205958E-4</v>
      </c>
      <c r="J898" s="46">
        <v>52</v>
      </c>
      <c r="K898" s="45">
        <f>IFERROR(J898/F889,"-")</f>
        <v>4.1834271922767501E-2</v>
      </c>
      <c r="L898" s="187">
        <f t="shared" si="383"/>
        <v>12952.788461538461</v>
      </c>
      <c r="M898" s="199">
        <f t="shared" si="407"/>
        <v>5.0285272217387104E-3</v>
      </c>
      <c r="N898" s="371"/>
      <c r="O898" s="371"/>
      <c r="P898" s="228" t="s">
        <v>157</v>
      </c>
      <c r="Q898" s="46">
        <v>51764</v>
      </c>
      <c r="R898" s="45">
        <f>IFERROR(Q898/N889,"-")</f>
        <v>4.7111915098802686E-4</v>
      </c>
      <c r="S898" s="46">
        <v>4</v>
      </c>
      <c r="T898" s="45">
        <f>IFERROR(S898/O889,"-")</f>
        <v>2.2727272727272728E-2</v>
      </c>
      <c r="U898" s="187">
        <f t="shared" si="384"/>
        <v>12941</v>
      </c>
      <c r="V898" s="199">
        <f t="shared" si="408"/>
        <v>3.8680978628759309E-4</v>
      </c>
      <c r="W898" s="371"/>
      <c r="X898" s="371"/>
      <c r="Y898" s="228" t="s">
        <v>157</v>
      </c>
      <c r="Z898" s="46">
        <v>24165</v>
      </c>
      <c r="AA898" s="45">
        <f>IFERROR(Z898/W889,"-")</f>
        <v>3.0023642453641644E-4</v>
      </c>
      <c r="AB898" s="46">
        <v>4</v>
      </c>
      <c r="AC898" s="45">
        <f>IFERROR(AB898/X889,"-")</f>
        <v>0.05</v>
      </c>
      <c r="AD898" s="187">
        <f t="shared" si="385"/>
        <v>6041.25</v>
      </c>
      <c r="AE898" s="199">
        <f t="shared" si="409"/>
        <v>3.8680978628759309E-4</v>
      </c>
      <c r="AF898" s="371"/>
      <c r="AG898" s="371"/>
      <c r="AH898" s="228" t="s">
        <v>157</v>
      </c>
      <c r="AI898" s="46">
        <v>248182</v>
      </c>
      <c r="AJ898" s="45">
        <f>IFERROR(AI898/AF889,"-")</f>
        <v>1.5149560878091211E-3</v>
      </c>
      <c r="AK898" s="46">
        <v>14</v>
      </c>
      <c r="AL898" s="45">
        <f>IFERROR(AK898/AG889,"-")</f>
        <v>8.1871345029239762E-2</v>
      </c>
      <c r="AM898" s="187">
        <f t="shared" si="386"/>
        <v>17727.285714285714</v>
      </c>
      <c r="AN898" s="199">
        <f t="shared" si="410"/>
        <v>1.3538342520065757E-3</v>
      </c>
      <c r="AO898" s="371"/>
      <c r="AP898" s="401"/>
      <c r="AQ898" s="228" t="s">
        <v>157</v>
      </c>
      <c r="AR898" s="46">
        <f t="shared" si="406"/>
        <v>997656</v>
      </c>
      <c r="AS898" s="45">
        <f>IFERROR(AR898/AO889,"-")</f>
        <v>8.6257001417039294E-4</v>
      </c>
      <c r="AT898" s="46">
        <f t="shared" si="382"/>
        <v>74</v>
      </c>
      <c r="AU898" s="45">
        <f>IFERROR(AT898/AP889,"-")</f>
        <v>4.431137724550898E-2</v>
      </c>
      <c r="AV898" s="187">
        <f t="shared" si="388"/>
        <v>13481.837837837838</v>
      </c>
      <c r="AW898" s="199">
        <f t="shared" si="411"/>
        <v>7.1559810463204723E-3</v>
      </c>
      <c r="AX898" s="217"/>
      <c r="BE898" s="277"/>
      <c r="BG898" s="142"/>
      <c r="BH898" s="264"/>
    </row>
    <row r="899" spans="2:60" s="20" customFormat="1">
      <c r="B899" s="381"/>
      <c r="C899" s="383"/>
      <c r="D899" s="383"/>
      <c r="E899" s="371"/>
      <c r="F899" s="371"/>
      <c r="G899" s="228" t="s">
        <v>158</v>
      </c>
      <c r="H899" s="46">
        <v>92815</v>
      </c>
      <c r="I899" s="45">
        <f>IFERROR(H899/E889,"-")</f>
        <v>1.1566793493673364E-4</v>
      </c>
      <c r="J899" s="46">
        <v>2</v>
      </c>
      <c r="K899" s="45">
        <f>IFERROR(J899/F889,"-")</f>
        <v>1.6090104585679806E-3</v>
      </c>
      <c r="L899" s="187">
        <f t="shared" si="383"/>
        <v>46407.5</v>
      </c>
      <c r="M899" s="199">
        <f t="shared" si="407"/>
        <v>1.9340489314379654E-4</v>
      </c>
      <c r="N899" s="371"/>
      <c r="O899" s="371"/>
      <c r="P899" s="228" t="s">
        <v>158</v>
      </c>
      <c r="Q899" s="46">
        <v>0</v>
      </c>
      <c r="R899" s="45">
        <f>IFERROR(Q899/N889,"-")</f>
        <v>0</v>
      </c>
      <c r="S899" s="46">
        <v>0</v>
      </c>
      <c r="T899" s="45">
        <f>IFERROR(S899/O889,"-")</f>
        <v>0</v>
      </c>
      <c r="U899" s="187" t="str">
        <f t="shared" si="384"/>
        <v>-</v>
      </c>
      <c r="V899" s="199">
        <f t="shared" si="408"/>
        <v>0</v>
      </c>
      <c r="W899" s="371"/>
      <c r="X899" s="371"/>
      <c r="Y899" s="228" t="s">
        <v>158</v>
      </c>
      <c r="Z899" s="46">
        <v>7811</v>
      </c>
      <c r="AA899" s="45">
        <f>IFERROR(Z899/W889,"-")</f>
        <v>9.7047246515785183E-5</v>
      </c>
      <c r="AB899" s="46">
        <v>1</v>
      </c>
      <c r="AC899" s="45">
        <f>IFERROR(AB899/X889,"-")</f>
        <v>1.2500000000000001E-2</v>
      </c>
      <c r="AD899" s="187">
        <f t="shared" si="385"/>
        <v>7811</v>
      </c>
      <c r="AE899" s="199">
        <f t="shared" si="409"/>
        <v>9.6702446571898272E-5</v>
      </c>
      <c r="AF899" s="371"/>
      <c r="AG899" s="371"/>
      <c r="AH899" s="228" t="s">
        <v>158</v>
      </c>
      <c r="AI899" s="46">
        <v>4901</v>
      </c>
      <c r="AJ899" s="45">
        <f>IFERROR(AI899/AF889,"-")</f>
        <v>2.9916753778890101E-5</v>
      </c>
      <c r="AK899" s="46">
        <v>2</v>
      </c>
      <c r="AL899" s="45">
        <f>IFERROR(AK899/AG889,"-")</f>
        <v>1.1695906432748537E-2</v>
      </c>
      <c r="AM899" s="187">
        <f t="shared" si="386"/>
        <v>2450.5</v>
      </c>
      <c r="AN899" s="199">
        <f t="shared" si="410"/>
        <v>1.9340489314379654E-4</v>
      </c>
      <c r="AO899" s="371"/>
      <c r="AP899" s="401"/>
      <c r="AQ899" s="228" t="s">
        <v>158</v>
      </c>
      <c r="AR899" s="46">
        <f t="shared" si="406"/>
        <v>105527</v>
      </c>
      <c r="AS899" s="45">
        <f>IFERROR(AR899/AO889,"-")</f>
        <v>9.1238288433447058E-5</v>
      </c>
      <c r="AT899" s="46">
        <f t="shared" si="382"/>
        <v>5</v>
      </c>
      <c r="AU899" s="45">
        <f>IFERROR(AT899/AP889,"-")</f>
        <v>2.9940119760479044E-3</v>
      </c>
      <c r="AV899" s="187">
        <f t="shared" si="388"/>
        <v>21105.4</v>
      </c>
      <c r="AW899" s="199">
        <f t="shared" si="411"/>
        <v>4.8351223285949136E-4</v>
      </c>
      <c r="AX899" s="217"/>
      <c r="BE899" s="277"/>
      <c r="BG899" s="142"/>
      <c r="BH899" s="264"/>
    </row>
    <row r="900" spans="2:60" s="20" customFormat="1">
      <c r="B900" s="381"/>
      <c r="C900" s="383"/>
      <c r="D900" s="383"/>
      <c r="E900" s="371"/>
      <c r="F900" s="371"/>
      <c r="G900" s="228" t="s">
        <v>159</v>
      </c>
      <c r="H900" s="46">
        <v>511329</v>
      </c>
      <c r="I900" s="45">
        <f>IFERROR(H900/E889,"-")</f>
        <v>6.372285676158495E-4</v>
      </c>
      <c r="J900" s="46">
        <v>7</v>
      </c>
      <c r="K900" s="45">
        <f>IFERROR(J900/F889,"-")</f>
        <v>5.6315366049879325E-3</v>
      </c>
      <c r="L900" s="187">
        <f t="shared" si="383"/>
        <v>73047</v>
      </c>
      <c r="M900" s="199">
        <f t="shared" si="407"/>
        <v>6.7691712600328785E-4</v>
      </c>
      <c r="N900" s="371"/>
      <c r="O900" s="371"/>
      <c r="P900" s="228" t="s">
        <v>159</v>
      </c>
      <c r="Q900" s="46">
        <v>1926</v>
      </c>
      <c r="R900" s="45">
        <f>IFERROR(Q900/N889,"-")</f>
        <v>1.7529083625742596E-5</v>
      </c>
      <c r="S900" s="46">
        <v>1</v>
      </c>
      <c r="T900" s="45">
        <f>IFERROR(S900/O889,"-")</f>
        <v>5.681818181818182E-3</v>
      </c>
      <c r="U900" s="187">
        <f t="shared" si="384"/>
        <v>1926</v>
      </c>
      <c r="V900" s="199">
        <f t="shared" si="408"/>
        <v>9.6702446571898272E-5</v>
      </c>
      <c r="W900" s="371"/>
      <c r="X900" s="371"/>
      <c r="Y900" s="228" t="s">
        <v>159</v>
      </c>
      <c r="Z900" s="46">
        <v>0</v>
      </c>
      <c r="AA900" s="45">
        <f>IFERROR(Z900/W889,"-")</f>
        <v>0</v>
      </c>
      <c r="AB900" s="46">
        <v>0</v>
      </c>
      <c r="AC900" s="45">
        <f>IFERROR(AB900/X889,"-")</f>
        <v>0</v>
      </c>
      <c r="AD900" s="187" t="str">
        <f t="shared" si="385"/>
        <v>-</v>
      </c>
      <c r="AE900" s="199">
        <f t="shared" si="409"/>
        <v>0</v>
      </c>
      <c r="AF900" s="371"/>
      <c r="AG900" s="371"/>
      <c r="AH900" s="228" t="s">
        <v>159</v>
      </c>
      <c r="AI900" s="46">
        <v>876283</v>
      </c>
      <c r="AJ900" s="45">
        <f>IFERROR(AI900/AF889,"-")</f>
        <v>5.3490191290812396E-3</v>
      </c>
      <c r="AK900" s="46">
        <v>2</v>
      </c>
      <c r="AL900" s="45">
        <f>IFERROR(AK900/AG889,"-")</f>
        <v>1.1695906432748537E-2</v>
      </c>
      <c r="AM900" s="187">
        <f t="shared" si="386"/>
        <v>438141.5</v>
      </c>
      <c r="AN900" s="199">
        <f t="shared" si="410"/>
        <v>1.9340489314379654E-4</v>
      </c>
      <c r="AO900" s="371"/>
      <c r="AP900" s="401"/>
      <c r="AQ900" s="228" t="s">
        <v>159</v>
      </c>
      <c r="AR900" s="46">
        <f t="shared" si="406"/>
        <v>1389538</v>
      </c>
      <c r="AS900" s="45">
        <f>IFERROR(AR900/AO889,"-")</f>
        <v>1.2013898702060623E-3</v>
      </c>
      <c r="AT900" s="46">
        <f t="shared" si="382"/>
        <v>10</v>
      </c>
      <c r="AU900" s="45">
        <f>IFERROR(AT900/AP889,"-")</f>
        <v>5.9880239520958087E-3</v>
      </c>
      <c r="AV900" s="187">
        <f t="shared" si="388"/>
        <v>138953.79999999999</v>
      </c>
      <c r="AW900" s="199">
        <f t="shared" si="411"/>
        <v>9.6702446571898272E-4</v>
      </c>
      <c r="AX900" s="217"/>
      <c r="BE900" s="277"/>
      <c r="BG900" s="142"/>
      <c r="BH900" s="264"/>
    </row>
    <row r="901" spans="2:60" s="20" customFormat="1">
      <c r="B901" s="381"/>
      <c r="C901" s="383"/>
      <c r="D901" s="383"/>
      <c r="E901" s="371"/>
      <c r="F901" s="371"/>
      <c r="G901" s="228" t="s">
        <v>160</v>
      </c>
      <c r="H901" s="46">
        <v>3733152</v>
      </c>
      <c r="I901" s="45">
        <f>IFERROR(H901/E889,"-")</f>
        <v>4.6523297165860806E-3</v>
      </c>
      <c r="J901" s="46">
        <v>127</v>
      </c>
      <c r="K901" s="45">
        <f>IFERROR(J901/F889,"-")</f>
        <v>0.10217216411906678</v>
      </c>
      <c r="L901" s="187">
        <f t="shared" si="383"/>
        <v>29394.897637795275</v>
      </c>
      <c r="M901" s="199">
        <f t="shared" si="407"/>
        <v>1.2281210714631081E-2</v>
      </c>
      <c r="N901" s="371"/>
      <c r="O901" s="371"/>
      <c r="P901" s="228" t="s">
        <v>160</v>
      </c>
      <c r="Q901" s="46">
        <v>473857</v>
      </c>
      <c r="R901" s="45">
        <f>IFERROR(Q901/N889,"-")</f>
        <v>4.3127097505937222E-3</v>
      </c>
      <c r="S901" s="46">
        <v>25</v>
      </c>
      <c r="T901" s="45">
        <f>IFERROR(S901/O889,"-")</f>
        <v>0.14204545454545456</v>
      </c>
      <c r="U901" s="187">
        <f t="shared" si="384"/>
        <v>18954.28</v>
      </c>
      <c r="V901" s="199">
        <f t="shared" si="408"/>
        <v>2.4175611642974566E-3</v>
      </c>
      <c r="W901" s="371"/>
      <c r="X901" s="371"/>
      <c r="Y901" s="228" t="s">
        <v>160</v>
      </c>
      <c r="Z901" s="46">
        <v>416067</v>
      </c>
      <c r="AA901" s="45">
        <f>IFERROR(Z901/W889,"-")</f>
        <v>5.1693965838027385E-3</v>
      </c>
      <c r="AB901" s="46">
        <v>16</v>
      </c>
      <c r="AC901" s="45">
        <f>IFERROR(AB901/X889,"-")</f>
        <v>0.2</v>
      </c>
      <c r="AD901" s="187">
        <f t="shared" si="385"/>
        <v>26004.1875</v>
      </c>
      <c r="AE901" s="199">
        <f t="shared" si="409"/>
        <v>1.5472391451503724E-3</v>
      </c>
      <c r="AF901" s="371"/>
      <c r="AG901" s="371"/>
      <c r="AH901" s="228" t="s">
        <v>160</v>
      </c>
      <c r="AI901" s="46">
        <v>1252810</v>
      </c>
      <c r="AJ901" s="45">
        <f>IFERROR(AI901/AF889,"-")</f>
        <v>7.6474205879884325E-3</v>
      </c>
      <c r="AK901" s="46">
        <v>27</v>
      </c>
      <c r="AL901" s="45">
        <f>IFERROR(AK901/AG889,"-")</f>
        <v>0.15789473684210525</v>
      </c>
      <c r="AM901" s="187">
        <f t="shared" si="386"/>
        <v>46400.370370370372</v>
      </c>
      <c r="AN901" s="199">
        <f t="shared" si="410"/>
        <v>2.6109660574412533E-3</v>
      </c>
      <c r="AO901" s="371"/>
      <c r="AP901" s="401"/>
      <c r="AQ901" s="228" t="s">
        <v>160</v>
      </c>
      <c r="AR901" s="46">
        <f t="shared" si="406"/>
        <v>5875886</v>
      </c>
      <c r="AS901" s="45">
        <f>IFERROR(AR901/AO889,"-")</f>
        <v>5.0802712260374448E-3</v>
      </c>
      <c r="AT901" s="46">
        <f t="shared" ref="AT901:AT964" si="412">SUM(J901,S901,AB901,AK901)</f>
        <v>195</v>
      </c>
      <c r="AU901" s="45">
        <f>IFERROR(AT901/AP889,"-")</f>
        <v>0.11676646706586827</v>
      </c>
      <c r="AV901" s="187">
        <f t="shared" si="388"/>
        <v>30132.748717948718</v>
      </c>
      <c r="AW901" s="199">
        <f t="shared" si="411"/>
        <v>1.8856977081520163E-2</v>
      </c>
      <c r="AX901" s="217"/>
      <c r="BE901" s="277"/>
      <c r="BG901" s="142"/>
      <c r="BH901" s="264"/>
    </row>
    <row r="902" spans="2:60" s="20" customFormat="1">
      <c r="B902" s="381"/>
      <c r="C902" s="383"/>
      <c r="D902" s="383"/>
      <c r="E902" s="371"/>
      <c r="F902" s="371"/>
      <c r="G902" s="228" t="s">
        <v>161</v>
      </c>
      <c r="H902" s="46">
        <v>10834983</v>
      </c>
      <c r="I902" s="45">
        <f>IFERROR(H902/E889,"-")</f>
        <v>1.3502775507025966E-2</v>
      </c>
      <c r="J902" s="46">
        <v>95</v>
      </c>
      <c r="K902" s="45">
        <f>IFERROR(J902/F889,"-")</f>
        <v>7.6427996781979077E-2</v>
      </c>
      <c r="L902" s="187">
        <f t="shared" ref="L902:L965" si="413">IFERROR(H902/J902,"-")</f>
        <v>114052.45263157894</v>
      </c>
      <c r="M902" s="199">
        <f t="shared" si="407"/>
        <v>9.186732424330336E-3</v>
      </c>
      <c r="N902" s="371"/>
      <c r="O902" s="371"/>
      <c r="P902" s="228" t="s">
        <v>161</v>
      </c>
      <c r="Q902" s="46">
        <v>680405</v>
      </c>
      <c r="R902" s="45">
        <f>IFERROR(Q902/N889,"-")</f>
        <v>6.1925628994669735E-3</v>
      </c>
      <c r="S902" s="46">
        <v>7</v>
      </c>
      <c r="T902" s="45">
        <f>IFERROR(S902/O889,"-")</f>
        <v>3.9772727272727272E-2</v>
      </c>
      <c r="U902" s="187">
        <f t="shared" ref="U902:U965" si="414">IFERROR(Q902/S902,"-")</f>
        <v>97200.71428571429</v>
      </c>
      <c r="V902" s="199">
        <f t="shared" si="408"/>
        <v>6.7691712600328785E-4</v>
      </c>
      <c r="W902" s="371"/>
      <c r="X902" s="371"/>
      <c r="Y902" s="228" t="s">
        <v>161</v>
      </c>
      <c r="Z902" s="46">
        <v>3363</v>
      </c>
      <c r="AA902" s="45">
        <f>IFERROR(Z902/W889,"-")</f>
        <v>4.1783368330890483E-5</v>
      </c>
      <c r="AB902" s="46">
        <v>2</v>
      </c>
      <c r="AC902" s="45">
        <f>IFERROR(AB902/X889,"-")</f>
        <v>2.5000000000000001E-2</v>
      </c>
      <c r="AD902" s="187">
        <f t="shared" ref="AD902:AD965" si="415">IFERROR(Z902/AB902,"-")</f>
        <v>1681.5</v>
      </c>
      <c r="AE902" s="199">
        <f t="shared" si="409"/>
        <v>1.9340489314379654E-4</v>
      </c>
      <c r="AF902" s="371"/>
      <c r="AG902" s="371"/>
      <c r="AH902" s="228" t="s">
        <v>161</v>
      </c>
      <c r="AI902" s="46">
        <v>2161923</v>
      </c>
      <c r="AJ902" s="45">
        <f>IFERROR(AI902/AF889,"-")</f>
        <v>1.3196841069153116E-2</v>
      </c>
      <c r="AK902" s="46">
        <v>18</v>
      </c>
      <c r="AL902" s="45">
        <f>IFERROR(AK902/AG889,"-")</f>
        <v>0.10526315789473684</v>
      </c>
      <c r="AM902" s="187">
        <f t="shared" ref="AM902:AM965" si="416">IFERROR(AI902/AK902,"-")</f>
        <v>120106.83333333333</v>
      </c>
      <c r="AN902" s="199">
        <f t="shared" si="410"/>
        <v>1.7406440382941688E-3</v>
      </c>
      <c r="AO902" s="371"/>
      <c r="AP902" s="401"/>
      <c r="AQ902" s="228" t="s">
        <v>161</v>
      </c>
      <c r="AR902" s="46">
        <f t="shared" si="406"/>
        <v>13680674</v>
      </c>
      <c r="AS902" s="45">
        <f>IFERROR(AR902/AO889,"-")</f>
        <v>1.1828264618305835E-2</v>
      </c>
      <c r="AT902" s="46">
        <f t="shared" si="412"/>
        <v>122</v>
      </c>
      <c r="AU902" s="45">
        <f>IFERROR(AT902/AP889,"-")</f>
        <v>7.3053892215568864E-2</v>
      </c>
      <c r="AV902" s="187">
        <f t="shared" ref="AV902:AV965" si="417">IFERROR(AR902/AT902,"-")</f>
        <v>112136.67213114754</v>
      </c>
      <c r="AW902" s="199">
        <f t="shared" si="411"/>
        <v>1.1797698481771588E-2</v>
      </c>
      <c r="AX902" s="217"/>
      <c r="BE902" s="277"/>
      <c r="BG902" s="142"/>
      <c r="BH902" s="264"/>
    </row>
    <row r="903" spans="2:60" s="20" customFormat="1">
      <c r="B903" s="381"/>
      <c r="C903" s="383"/>
      <c r="D903" s="383"/>
      <c r="E903" s="371"/>
      <c r="F903" s="371"/>
      <c r="G903" s="228" t="s">
        <v>162</v>
      </c>
      <c r="H903" s="46">
        <v>4909663</v>
      </c>
      <c r="I903" s="45">
        <f>IFERROR(H903/E889,"-")</f>
        <v>6.1185215799740176E-3</v>
      </c>
      <c r="J903" s="46">
        <v>64</v>
      </c>
      <c r="K903" s="45">
        <f>IFERROR(J903/F889,"-")</f>
        <v>5.1488334674175379E-2</v>
      </c>
      <c r="L903" s="187">
        <f t="shared" si="413"/>
        <v>76713.484375</v>
      </c>
      <c r="M903" s="199">
        <f t="shared" si="407"/>
        <v>6.1889565806014894E-3</v>
      </c>
      <c r="N903" s="371"/>
      <c r="O903" s="371"/>
      <c r="P903" s="228" t="s">
        <v>162</v>
      </c>
      <c r="Q903" s="46">
        <v>379846</v>
      </c>
      <c r="R903" s="45">
        <f>IFERROR(Q903/N889,"-")</f>
        <v>3.4570884210300221E-3</v>
      </c>
      <c r="S903" s="46">
        <v>14</v>
      </c>
      <c r="T903" s="45">
        <f>IFERROR(S903/O889,"-")</f>
        <v>7.9545454545454544E-2</v>
      </c>
      <c r="U903" s="187">
        <f t="shared" si="414"/>
        <v>27131.857142857141</v>
      </c>
      <c r="V903" s="199">
        <f t="shared" si="408"/>
        <v>1.3538342520065757E-3</v>
      </c>
      <c r="W903" s="371"/>
      <c r="X903" s="371"/>
      <c r="Y903" s="228" t="s">
        <v>162</v>
      </c>
      <c r="Z903" s="46">
        <v>351097</v>
      </c>
      <c r="AA903" s="45">
        <f>IFERROR(Z903/W889,"-")</f>
        <v>4.3621811688583575E-3</v>
      </c>
      <c r="AB903" s="46">
        <v>10</v>
      </c>
      <c r="AC903" s="45">
        <f>IFERROR(AB903/X889,"-")</f>
        <v>0.125</v>
      </c>
      <c r="AD903" s="187">
        <f t="shared" si="415"/>
        <v>35109.699999999997</v>
      </c>
      <c r="AE903" s="199">
        <f t="shared" si="409"/>
        <v>9.6702446571898272E-4</v>
      </c>
      <c r="AF903" s="371"/>
      <c r="AG903" s="371"/>
      <c r="AH903" s="228" t="s">
        <v>162</v>
      </c>
      <c r="AI903" s="46">
        <v>664486</v>
      </c>
      <c r="AJ903" s="45">
        <f>IFERROR(AI903/AF889,"-")</f>
        <v>4.0561648748254579E-3</v>
      </c>
      <c r="AK903" s="46">
        <v>17</v>
      </c>
      <c r="AL903" s="45">
        <f>IFERROR(AK903/AG889,"-")</f>
        <v>9.9415204678362568E-2</v>
      </c>
      <c r="AM903" s="187">
        <f t="shared" si="416"/>
        <v>39087.411764705881</v>
      </c>
      <c r="AN903" s="199">
        <f t="shared" si="410"/>
        <v>1.6439415917222705E-3</v>
      </c>
      <c r="AO903" s="371"/>
      <c r="AP903" s="401"/>
      <c r="AQ903" s="228" t="s">
        <v>162</v>
      </c>
      <c r="AR903" s="46">
        <f t="shared" si="406"/>
        <v>6305092</v>
      </c>
      <c r="AS903" s="45">
        <f>IFERROR(AR903/AO889,"-")</f>
        <v>5.4513612866415187E-3</v>
      </c>
      <c r="AT903" s="46">
        <f t="shared" si="412"/>
        <v>105</v>
      </c>
      <c r="AU903" s="45">
        <f>IFERROR(AT903/AP889,"-")</f>
        <v>6.2874251497005984E-2</v>
      </c>
      <c r="AV903" s="187">
        <f t="shared" si="417"/>
        <v>60048.495238095238</v>
      </c>
      <c r="AW903" s="199">
        <f t="shared" si="411"/>
        <v>1.0153756890049319E-2</v>
      </c>
      <c r="AX903" s="217"/>
      <c r="BE903" s="277"/>
      <c r="BG903" s="142"/>
      <c r="BH903" s="264"/>
    </row>
    <row r="904" spans="2:60" s="20" customFormat="1">
      <c r="B904" s="381"/>
      <c r="C904" s="383"/>
      <c r="D904" s="383"/>
      <c r="E904" s="371"/>
      <c r="F904" s="371"/>
      <c r="G904" s="229" t="s">
        <v>163</v>
      </c>
      <c r="H904" s="48">
        <v>949443</v>
      </c>
      <c r="I904" s="47">
        <f>IFERROR(H904/E889,"-")</f>
        <v>1.1832151177087454E-3</v>
      </c>
      <c r="J904" s="48">
        <v>91</v>
      </c>
      <c r="K904" s="47">
        <f>IFERROR(J904/F889,"-")</f>
        <v>7.3209975864843124E-2</v>
      </c>
      <c r="L904" s="188">
        <f t="shared" si="413"/>
        <v>10433.439560439561</v>
      </c>
      <c r="M904" s="200">
        <f t="shared" si="407"/>
        <v>8.7999226380427419E-3</v>
      </c>
      <c r="N904" s="371"/>
      <c r="O904" s="371"/>
      <c r="P904" s="229" t="s">
        <v>163</v>
      </c>
      <c r="Q904" s="48">
        <v>224815</v>
      </c>
      <c r="R904" s="47">
        <f>IFERROR(Q904/N889,"-")</f>
        <v>2.0461064046320468E-3</v>
      </c>
      <c r="S904" s="48">
        <v>8</v>
      </c>
      <c r="T904" s="47">
        <f>IFERROR(S904/O889,"-")</f>
        <v>4.5454545454545456E-2</v>
      </c>
      <c r="U904" s="188">
        <f t="shared" si="414"/>
        <v>28101.875</v>
      </c>
      <c r="V904" s="200">
        <f t="shared" si="408"/>
        <v>7.7361957257518618E-4</v>
      </c>
      <c r="W904" s="371"/>
      <c r="X904" s="371"/>
      <c r="Y904" s="229" t="s">
        <v>163</v>
      </c>
      <c r="Z904" s="48">
        <v>192791</v>
      </c>
      <c r="AA904" s="47">
        <f>IFERROR(Z904/W889,"-")</f>
        <v>2.3953188712104393E-3</v>
      </c>
      <c r="AB904" s="48">
        <v>10</v>
      </c>
      <c r="AC904" s="47">
        <f>IFERROR(AB904/X889,"-")</f>
        <v>0.125</v>
      </c>
      <c r="AD904" s="188">
        <f t="shared" si="415"/>
        <v>19279.099999999999</v>
      </c>
      <c r="AE904" s="200">
        <f t="shared" si="409"/>
        <v>9.6702446571898272E-4</v>
      </c>
      <c r="AF904" s="371"/>
      <c r="AG904" s="371"/>
      <c r="AH904" s="229" t="s">
        <v>163</v>
      </c>
      <c r="AI904" s="48">
        <v>93433</v>
      </c>
      <c r="AJ904" s="47">
        <f>IFERROR(AI904/AF889,"-")</f>
        <v>5.7033504505673107E-4</v>
      </c>
      <c r="AK904" s="48">
        <v>10</v>
      </c>
      <c r="AL904" s="47">
        <f>IFERROR(AK904/AG889,"-")</f>
        <v>5.8479532163742687E-2</v>
      </c>
      <c r="AM904" s="188">
        <f t="shared" si="416"/>
        <v>9343.2999999999993</v>
      </c>
      <c r="AN904" s="200">
        <f t="shared" si="410"/>
        <v>9.6702446571898272E-4</v>
      </c>
      <c r="AO904" s="371"/>
      <c r="AP904" s="401"/>
      <c r="AQ904" s="229" t="s">
        <v>163</v>
      </c>
      <c r="AR904" s="48">
        <f t="shared" si="406"/>
        <v>1460482</v>
      </c>
      <c r="AS904" s="47">
        <f>IFERROR(AR904/AO889,"-")</f>
        <v>1.2627278134302844E-3</v>
      </c>
      <c r="AT904" s="48">
        <f t="shared" si="412"/>
        <v>119</v>
      </c>
      <c r="AU904" s="47">
        <f>IFERROR(AT904/AP889,"-")</f>
        <v>7.1257485029940115E-2</v>
      </c>
      <c r="AV904" s="188">
        <f t="shared" si="417"/>
        <v>12272.957983193277</v>
      </c>
      <c r="AW904" s="200">
        <f t="shared" si="411"/>
        <v>1.1507591142055894E-2</v>
      </c>
      <c r="AX904" s="217"/>
      <c r="BE904" s="277"/>
      <c r="BG904" s="142"/>
      <c r="BH904" s="264"/>
    </row>
    <row r="905" spans="2:60" s="20" customFormat="1">
      <c r="B905" s="381"/>
      <c r="C905" s="384"/>
      <c r="D905" s="384"/>
      <c r="E905" s="372"/>
      <c r="F905" s="372"/>
      <c r="G905" s="230" t="s">
        <v>86</v>
      </c>
      <c r="H905" s="49">
        <f>SUM(H889:H904)</f>
        <v>136463082</v>
      </c>
      <c r="I905" s="47">
        <f>IFERROR(H905/E889,"-")</f>
        <v>0.1700630597429526</v>
      </c>
      <c r="J905" s="48">
        <v>983</v>
      </c>
      <c r="K905" s="47">
        <f>IFERROR(J905/F889,"-")</f>
        <v>0.79082864038616252</v>
      </c>
      <c r="L905" s="188">
        <f t="shared" si="413"/>
        <v>138823.07426246186</v>
      </c>
      <c r="M905" s="201">
        <f t="shared" si="407"/>
        <v>9.5058504980175998E-2</v>
      </c>
      <c r="N905" s="372"/>
      <c r="O905" s="372"/>
      <c r="P905" s="230" t="s">
        <v>86</v>
      </c>
      <c r="Q905" s="49">
        <f>SUM(Q889:Q904)</f>
        <v>23805779</v>
      </c>
      <c r="R905" s="47">
        <f>IFERROR(Q905/N889,"-")</f>
        <v>0.21666328705448959</v>
      </c>
      <c r="S905" s="48">
        <v>142</v>
      </c>
      <c r="T905" s="47">
        <f>IFERROR(S905/O889,"-")</f>
        <v>0.80681818181818177</v>
      </c>
      <c r="U905" s="188">
        <f t="shared" si="414"/>
        <v>167646.3309859155</v>
      </c>
      <c r="V905" s="201">
        <f t="shared" si="408"/>
        <v>1.3731747413209554E-2</v>
      </c>
      <c r="W905" s="372"/>
      <c r="X905" s="372"/>
      <c r="Y905" s="230" t="s">
        <v>86</v>
      </c>
      <c r="Z905" s="49">
        <f>SUM(Z889:Z904)</f>
        <v>12713298</v>
      </c>
      <c r="AA905" s="47">
        <f>IFERROR(Z905/W889,"-")</f>
        <v>0.15795551978423233</v>
      </c>
      <c r="AB905" s="48">
        <v>72</v>
      </c>
      <c r="AC905" s="47">
        <f>IFERROR(AB905/X889,"-")</f>
        <v>0.9</v>
      </c>
      <c r="AD905" s="188">
        <f t="shared" si="415"/>
        <v>176573.58333333334</v>
      </c>
      <c r="AE905" s="201">
        <f t="shared" si="409"/>
        <v>6.9625761531766752E-3</v>
      </c>
      <c r="AF905" s="372"/>
      <c r="AG905" s="372"/>
      <c r="AH905" s="230" t="s">
        <v>86</v>
      </c>
      <c r="AI905" s="49">
        <f>SUM(AI889:AI904)</f>
        <v>31129920</v>
      </c>
      <c r="AJ905" s="47">
        <f>IFERROR(AI905/AF889,"-")</f>
        <v>0.19002369961161938</v>
      </c>
      <c r="AK905" s="48">
        <v>144</v>
      </c>
      <c r="AL905" s="47">
        <f>IFERROR(AK905/AG889,"-")</f>
        <v>0.84210526315789469</v>
      </c>
      <c r="AM905" s="188">
        <f t="shared" si="416"/>
        <v>216180</v>
      </c>
      <c r="AN905" s="201">
        <f t="shared" si="410"/>
        <v>1.392515230635335E-2</v>
      </c>
      <c r="AO905" s="372"/>
      <c r="AP905" s="402"/>
      <c r="AQ905" s="230" t="s">
        <v>86</v>
      </c>
      <c r="AR905" s="49">
        <f>SUM(AR889:AR904)</f>
        <v>204112079</v>
      </c>
      <c r="AS905" s="47">
        <f>IFERROR(AR905/AO889,"-")</f>
        <v>0.17647461537381456</v>
      </c>
      <c r="AT905" s="48">
        <f t="shared" si="412"/>
        <v>1341</v>
      </c>
      <c r="AU905" s="47">
        <f>IFERROR(AT905/AP889,"-")</f>
        <v>0.80299401197604792</v>
      </c>
      <c r="AV905" s="188">
        <f t="shared" si="417"/>
        <v>152208.85831469053</v>
      </c>
      <c r="AW905" s="201">
        <f t="shared" si="411"/>
        <v>0.12967798085291557</v>
      </c>
      <c r="AX905" s="217"/>
      <c r="BE905" s="277"/>
      <c r="BG905" s="142"/>
      <c r="BH905" s="264"/>
    </row>
    <row r="906" spans="2:60" s="20" customFormat="1">
      <c r="B906" s="381">
        <v>54</v>
      </c>
      <c r="C906" s="382" t="s">
        <v>28</v>
      </c>
      <c r="D906" s="385">
        <f>BA58</f>
        <v>17387</v>
      </c>
      <c r="E906" s="380">
        <v>822568730</v>
      </c>
      <c r="F906" s="380">
        <v>1538</v>
      </c>
      <c r="G906" s="226" t="s">
        <v>149</v>
      </c>
      <c r="H906" s="44">
        <v>19983893</v>
      </c>
      <c r="I906" s="43">
        <f>IFERROR(H906/E906,"-")</f>
        <v>2.4294496339533841E-2</v>
      </c>
      <c r="J906" s="44">
        <v>295</v>
      </c>
      <c r="K906" s="43">
        <f>IFERROR(J906/F906,"-")</f>
        <v>0.19180754226267879</v>
      </c>
      <c r="L906" s="186">
        <f t="shared" si="413"/>
        <v>67742.010169491521</v>
      </c>
      <c r="M906" s="198">
        <f>IFERROR(J906/$BA$58,0)</f>
        <v>1.6966699258066372E-2</v>
      </c>
      <c r="N906" s="380">
        <v>143831670</v>
      </c>
      <c r="O906" s="380">
        <v>242</v>
      </c>
      <c r="P906" s="226" t="s">
        <v>149</v>
      </c>
      <c r="Q906" s="44">
        <v>3014255</v>
      </c>
      <c r="R906" s="43">
        <f>IFERROR(Q906/N906,"-")</f>
        <v>2.0956824042994149E-2</v>
      </c>
      <c r="S906" s="44">
        <v>54</v>
      </c>
      <c r="T906" s="43">
        <f>IFERROR(S906/O906,"-")</f>
        <v>0.2231404958677686</v>
      </c>
      <c r="U906" s="186">
        <f t="shared" si="414"/>
        <v>55819.537037037036</v>
      </c>
      <c r="V906" s="198">
        <f>IFERROR(S906/$BA$58,0)</f>
        <v>3.1057686777477425E-3</v>
      </c>
      <c r="W906" s="380">
        <v>71501630</v>
      </c>
      <c r="X906" s="380">
        <v>141</v>
      </c>
      <c r="Y906" s="226" t="s">
        <v>149</v>
      </c>
      <c r="Z906" s="44">
        <v>803364</v>
      </c>
      <c r="AA906" s="43">
        <f>IFERROR(Z906/W906,"-")</f>
        <v>1.1235603999517214E-2</v>
      </c>
      <c r="AB906" s="44">
        <v>23</v>
      </c>
      <c r="AC906" s="43">
        <f>IFERROR(AB906/X906,"-")</f>
        <v>0.16312056737588654</v>
      </c>
      <c r="AD906" s="186">
        <f t="shared" si="415"/>
        <v>34928.869565217392</v>
      </c>
      <c r="AE906" s="198">
        <f>IFERROR(AB906/$BA$58,0)</f>
        <v>1.322827399781446E-3</v>
      </c>
      <c r="AF906" s="380">
        <v>210683480</v>
      </c>
      <c r="AG906" s="380">
        <v>245</v>
      </c>
      <c r="AH906" s="226" t="s">
        <v>149</v>
      </c>
      <c r="AI906" s="44">
        <v>3235073</v>
      </c>
      <c r="AJ906" s="43">
        <f>IFERROR(AI906/AF906,"-")</f>
        <v>1.5355133682052338E-2</v>
      </c>
      <c r="AK906" s="44">
        <v>72</v>
      </c>
      <c r="AL906" s="43">
        <f>IFERROR(AK906/AG906,"-")</f>
        <v>0.29387755102040819</v>
      </c>
      <c r="AM906" s="186">
        <f t="shared" si="416"/>
        <v>44931.569444444445</v>
      </c>
      <c r="AN906" s="198">
        <f>IFERROR(AK906/$BA$58,0)</f>
        <v>4.141024903663657E-3</v>
      </c>
      <c r="AO906" s="380">
        <f>SUM(E906,N906,W906,AF906)</f>
        <v>1248585510</v>
      </c>
      <c r="AP906" s="400">
        <f>SUM(F906,O906,X906,AG906)</f>
        <v>2166</v>
      </c>
      <c r="AQ906" s="226" t="s">
        <v>149</v>
      </c>
      <c r="AR906" s="44">
        <f t="shared" ref="AR906:AR921" si="418">SUM(H906,Q906,Z906,AI906)</f>
        <v>27036585</v>
      </c>
      <c r="AS906" s="43">
        <f>IFERROR(AR906/AO906,"-")</f>
        <v>2.1653771234298562E-2</v>
      </c>
      <c r="AT906" s="44">
        <f t="shared" si="412"/>
        <v>444</v>
      </c>
      <c r="AU906" s="43">
        <f>IFERROR(AT906/AP906,"-")</f>
        <v>0.20498614958448755</v>
      </c>
      <c r="AV906" s="186">
        <f t="shared" si="417"/>
        <v>60893.20945945946</v>
      </c>
      <c r="AW906" s="198">
        <f>IFERROR(AT906/$BA$58,0)</f>
        <v>2.5536320239259218E-2</v>
      </c>
      <c r="AX906" s="217"/>
      <c r="BE906" s="277"/>
      <c r="BG906" s="142"/>
      <c r="BH906" s="264"/>
    </row>
    <row r="907" spans="2:60" s="20" customFormat="1">
      <c r="B907" s="381"/>
      <c r="C907" s="383"/>
      <c r="D907" s="383"/>
      <c r="E907" s="371"/>
      <c r="F907" s="371"/>
      <c r="G907" s="227" t="s">
        <v>150</v>
      </c>
      <c r="H907" s="46">
        <v>20520559</v>
      </c>
      <c r="I907" s="45">
        <f>IFERROR(H907/E906,"-")</f>
        <v>2.4946923280198118E-2</v>
      </c>
      <c r="J907" s="46">
        <v>363</v>
      </c>
      <c r="K907" s="45">
        <f>IFERROR(J907/F906,"-")</f>
        <v>0.23602080624187255</v>
      </c>
      <c r="L907" s="187">
        <f t="shared" si="413"/>
        <v>56530.46556473829</v>
      </c>
      <c r="M907" s="199">
        <f t="shared" ref="M907:M922" si="419">IFERROR(J907/$BA$58,0)</f>
        <v>2.0877667222637602E-2</v>
      </c>
      <c r="N907" s="371"/>
      <c r="O907" s="371"/>
      <c r="P907" s="227" t="s">
        <v>150</v>
      </c>
      <c r="Q907" s="46">
        <v>3420476</v>
      </c>
      <c r="R907" s="45">
        <f>IFERROR(Q907/N906,"-")</f>
        <v>2.3781104676042487E-2</v>
      </c>
      <c r="S907" s="46">
        <v>81</v>
      </c>
      <c r="T907" s="45">
        <f>IFERROR(S907/O906,"-")</f>
        <v>0.33471074380165289</v>
      </c>
      <c r="U907" s="187">
        <f t="shared" si="414"/>
        <v>42228.0987654321</v>
      </c>
      <c r="V907" s="199">
        <f t="shared" ref="V907:V922" si="420">IFERROR(S907/$BA$58,0)</f>
        <v>4.6586530166216143E-3</v>
      </c>
      <c r="W907" s="371"/>
      <c r="X907" s="371"/>
      <c r="Y907" s="227" t="s">
        <v>150</v>
      </c>
      <c r="Z907" s="46">
        <v>3452276</v>
      </c>
      <c r="AA907" s="45">
        <f>IFERROR(Z907/W906,"-")</f>
        <v>4.8282479714098825E-2</v>
      </c>
      <c r="AB907" s="46">
        <v>40</v>
      </c>
      <c r="AC907" s="45">
        <f>IFERROR(AB907/X906,"-")</f>
        <v>0.28368794326241137</v>
      </c>
      <c r="AD907" s="187">
        <f t="shared" si="415"/>
        <v>86306.9</v>
      </c>
      <c r="AE907" s="199">
        <f t="shared" ref="AE907:AE922" si="421">IFERROR(AB907/$BA$58,0)</f>
        <v>2.3005693909242536E-3</v>
      </c>
      <c r="AF907" s="371"/>
      <c r="AG907" s="371"/>
      <c r="AH907" s="227" t="s">
        <v>150</v>
      </c>
      <c r="AI907" s="46">
        <v>6486122</v>
      </c>
      <c r="AJ907" s="45">
        <f>IFERROR(AI907/AF906,"-")</f>
        <v>3.0786096755189347E-2</v>
      </c>
      <c r="AK907" s="46">
        <v>83</v>
      </c>
      <c r="AL907" s="45">
        <f>IFERROR(AK907/AG906,"-")</f>
        <v>0.33877551020408164</v>
      </c>
      <c r="AM907" s="187">
        <f t="shared" si="416"/>
        <v>78146.048192771079</v>
      </c>
      <c r="AN907" s="199">
        <f t="shared" ref="AN907:AN922" si="422">IFERROR(AK907/$BA$58,0)</f>
        <v>4.7736814861678266E-3</v>
      </c>
      <c r="AO907" s="371"/>
      <c r="AP907" s="401"/>
      <c r="AQ907" s="227" t="s">
        <v>150</v>
      </c>
      <c r="AR907" s="46">
        <f t="shared" si="418"/>
        <v>33879433</v>
      </c>
      <c r="AS907" s="45">
        <f>IFERROR(AR907/AO906,"-")</f>
        <v>2.7134251301698994E-2</v>
      </c>
      <c r="AT907" s="46">
        <f t="shared" si="412"/>
        <v>567</v>
      </c>
      <c r="AU907" s="45">
        <f>IFERROR(AT907/AP906,"-")</f>
        <v>0.26177285318559557</v>
      </c>
      <c r="AV907" s="187">
        <f t="shared" si="417"/>
        <v>59752.08641975309</v>
      </c>
      <c r="AW907" s="199">
        <f t="shared" ref="AW907:AW922" si="423">IFERROR(AT907/$BA$58,0)</f>
        <v>3.2610571116351295E-2</v>
      </c>
      <c r="AX907" s="217"/>
      <c r="BE907" s="277"/>
      <c r="BG907" s="142"/>
      <c r="BH907" s="264"/>
    </row>
    <row r="908" spans="2:60" s="20" customFormat="1">
      <c r="B908" s="381"/>
      <c r="C908" s="383"/>
      <c r="D908" s="383"/>
      <c r="E908" s="371"/>
      <c r="F908" s="371"/>
      <c r="G908" s="228" t="s">
        <v>151</v>
      </c>
      <c r="H908" s="46">
        <v>12972628</v>
      </c>
      <c r="I908" s="45">
        <f>IFERROR(H908/E906,"-")</f>
        <v>1.5770874246581194E-2</v>
      </c>
      <c r="J908" s="46">
        <v>355</v>
      </c>
      <c r="K908" s="45">
        <f>IFERROR(J908/F906,"-")</f>
        <v>0.23081924577373211</v>
      </c>
      <c r="L908" s="187">
        <f t="shared" si="413"/>
        <v>36542.61408450704</v>
      </c>
      <c r="M908" s="199">
        <f t="shared" si="419"/>
        <v>2.0417553344452753E-2</v>
      </c>
      <c r="N908" s="371"/>
      <c r="O908" s="371"/>
      <c r="P908" s="228" t="s">
        <v>151</v>
      </c>
      <c r="Q908" s="46">
        <v>2270391</v>
      </c>
      <c r="R908" s="45">
        <f>IFERROR(Q908/N906,"-")</f>
        <v>1.5785056239700199E-2</v>
      </c>
      <c r="S908" s="46">
        <v>71</v>
      </c>
      <c r="T908" s="45">
        <f>IFERROR(S908/O906,"-")</f>
        <v>0.29338842975206614</v>
      </c>
      <c r="U908" s="187">
        <f t="shared" si="414"/>
        <v>31977.338028169015</v>
      </c>
      <c r="V908" s="199">
        <f t="shared" si="420"/>
        <v>4.08351066889055E-3</v>
      </c>
      <c r="W908" s="371"/>
      <c r="X908" s="371"/>
      <c r="Y908" s="228" t="s">
        <v>151</v>
      </c>
      <c r="Z908" s="46">
        <v>769307</v>
      </c>
      <c r="AA908" s="45">
        <f>IFERROR(Z908/W906,"-")</f>
        <v>1.0759293179749888E-2</v>
      </c>
      <c r="AB908" s="46">
        <v>37</v>
      </c>
      <c r="AC908" s="45">
        <f>IFERROR(AB908/X906,"-")</f>
        <v>0.26241134751773049</v>
      </c>
      <c r="AD908" s="187">
        <f t="shared" si="415"/>
        <v>20792.08108108108</v>
      </c>
      <c r="AE908" s="199">
        <f t="shared" si="421"/>
        <v>2.1280266866049347E-3</v>
      </c>
      <c r="AF908" s="371"/>
      <c r="AG908" s="371"/>
      <c r="AH908" s="228" t="s">
        <v>151</v>
      </c>
      <c r="AI908" s="46">
        <v>1772017</v>
      </c>
      <c r="AJ908" s="45">
        <f>IFERROR(AI908/AF906,"-")</f>
        <v>8.4108018341067844E-3</v>
      </c>
      <c r="AK908" s="46">
        <v>66</v>
      </c>
      <c r="AL908" s="45">
        <f>IFERROR(AK908/AG906,"-")</f>
        <v>0.26938775510204083</v>
      </c>
      <c r="AM908" s="187">
        <f t="shared" si="416"/>
        <v>26848.742424242424</v>
      </c>
      <c r="AN908" s="199">
        <f t="shared" si="422"/>
        <v>3.7959394950250187E-3</v>
      </c>
      <c r="AO908" s="371"/>
      <c r="AP908" s="401"/>
      <c r="AQ908" s="228" t="s">
        <v>151</v>
      </c>
      <c r="AR908" s="46">
        <f t="shared" si="418"/>
        <v>17784343</v>
      </c>
      <c r="AS908" s="45">
        <f>IFERROR(AR908/AO906,"-")</f>
        <v>1.4243592335137703E-2</v>
      </c>
      <c r="AT908" s="46">
        <f t="shared" si="412"/>
        <v>529</v>
      </c>
      <c r="AU908" s="45">
        <f>IFERROR(AT908/AP906,"-")</f>
        <v>0.24422899353647276</v>
      </c>
      <c r="AV908" s="187">
        <f t="shared" si="417"/>
        <v>33618.795841209831</v>
      </c>
      <c r="AW908" s="199">
        <f t="shared" si="423"/>
        <v>3.0425030194973255E-2</v>
      </c>
      <c r="AX908" s="217"/>
      <c r="BE908" s="277"/>
      <c r="BG908" s="142"/>
      <c r="BH908" s="264"/>
    </row>
    <row r="909" spans="2:60" s="20" customFormat="1">
      <c r="B909" s="381"/>
      <c r="C909" s="383"/>
      <c r="D909" s="383"/>
      <c r="E909" s="371"/>
      <c r="F909" s="371"/>
      <c r="G909" s="228" t="s">
        <v>152</v>
      </c>
      <c r="H909" s="46">
        <v>4361204</v>
      </c>
      <c r="I909" s="45">
        <f>IFERROR(H909/E906,"-")</f>
        <v>5.3019326421513734E-3</v>
      </c>
      <c r="J909" s="46">
        <v>64</v>
      </c>
      <c r="K909" s="45">
        <f>IFERROR(J909/F906,"-")</f>
        <v>4.1612483745123538E-2</v>
      </c>
      <c r="L909" s="187">
        <f t="shared" si="413"/>
        <v>68143.8125</v>
      </c>
      <c r="M909" s="199">
        <f t="shared" si="419"/>
        <v>3.6809110254788059E-3</v>
      </c>
      <c r="N909" s="371"/>
      <c r="O909" s="371"/>
      <c r="P909" s="228" t="s">
        <v>152</v>
      </c>
      <c r="Q909" s="46">
        <v>288109</v>
      </c>
      <c r="R909" s="45">
        <f>IFERROR(Q909/N906,"-")</f>
        <v>2.0030984831087618E-3</v>
      </c>
      <c r="S909" s="46">
        <v>11</v>
      </c>
      <c r="T909" s="45">
        <f>IFERROR(S909/O906,"-")</f>
        <v>4.5454545454545456E-2</v>
      </c>
      <c r="U909" s="187">
        <f t="shared" si="414"/>
        <v>26191.727272727272</v>
      </c>
      <c r="V909" s="199">
        <f t="shared" si="420"/>
        <v>6.3265658250416979E-4</v>
      </c>
      <c r="W909" s="371"/>
      <c r="X909" s="371"/>
      <c r="Y909" s="228" t="s">
        <v>152</v>
      </c>
      <c r="Z909" s="46">
        <v>205317</v>
      </c>
      <c r="AA909" s="45">
        <f>IFERROR(Z909/W906,"-")</f>
        <v>2.8715009713764566E-3</v>
      </c>
      <c r="AB909" s="46">
        <v>7</v>
      </c>
      <c r="AC909" s="45">
        <f>IFERROR(AB909/X906,"-")</f>
        <v>4.9645390070921988E-2</v>
      </c>
      <c r="AD909" s="187">
        <f t="shared" si="415"/>
        <v>29331</v>
      </c>
      <c r="AE909" s="199">
        <f t="shared" si="421"/>
        <v>4.0259964341174441E-4</v>
      </c>
      <c r="AF909" s="371"/>
      <c r="AG909" s="371"/>
      <c r="AH909" s="228" t="s">
        <v>152</v>
      </c>
      <c r="AI909" s="46">
        <v>129198</v>
      </c>
      <c r="AJ909" s="45">
        <f>IFERROR(AI909/AF906,"-")</f>
        <v>6.1323270338993832E-4</v>
      </c>
      <c r="AK909" s="46">
        <v>9</v>
      </c>
      <c r="AL909" s="45">
        <f>IFERROR(AK909/AG906,"-")</f>
        <v>3.6734693877551024E-2</v>
      </c>
      <c r="AM909" s="187">
        <f t="shared" si="416"/>
        <v>14355.333333333334</v>
      </c>
      <c r="AN909" s="199">
        <f t="shared" si="422"/>
        <v>5.1762811295795713E-4</v>
      </c>
      <c r="AO909" s="371"/>
      <c r="AP909" s="401"/>
      <c r="AQ909" s="228" t="s">
        <v>152</v>
      </c>
      <c r="AR909" s="46">
        <f t="shared" si="418"/>
        <v>4983828</v>
      </c>
      <c r="AS909" s="45">
        <f>IFERROR(AR909/AO906,"-")</f>
        <v>3.9915792391343706E-3</v>
      </c>
      <c r="AT909" s="46">
        <f t="shared" si="412"/>
        <v>91</v>
      </c>
      <c r="AU909" s="45">
        <f>IFERROR(AT909/AP906,"-")</f>
        <v>4.2012927054478302E-2</v>
      </c>
      <c r="AV909" s="187">
        <f t="shared" si="417"/>
        <v>54767.340659340662</v>
      </c>
      <c r="AW909" s="199">
        <f t="shared" si="423"/>
        <v>5.2337953643526777E-3</v>
      </c>
      <c r="AX909" s="217"/>
      <c r="BE909" s="277"/>
      <c r="BG909" s="142"/>
      <c r="BH909" s="264"/>
    </row>
    <row r="910" spans="2:60" s="20" customFormat="1">
      <c r="B910" s="381"/>
      <c r="C910" s="383"/>
      <c r="D910" s="383"/>
      <c r="E910" s="371"/>
      <c r="F910" s="371"/>
      <c r="G910" s="228" t="s">
        <v>153</v>
      </c>
      <c r="H910" s="46">
        <v>18029088</v>
      </c>
      <c r="I910" s="45">
        <f>IFERROR(H910/E906,"-")</f>
        <v>2.1918032308376224E-2</v>
      </c>
      <c r="J910" s="46">
        <v>437</v>
      </c>
      <c r="K910" s="45">
        <f>IFERROR(J910/F906,"-")</f>
        <v>0.28413524057217165</v>
      </c>
      <c r="L910" s="187">
        <f t="shared" si="413"/>
        <v>41256.494279176201</v>
      </c>
      <c r="M910" s="199">
        <f t="shared" si="419"/>
        <v>2.5133720595847474E-2</v>
      </c>
      <c r="N910" s="371"/>
      <c r="O910" s="371"/>
      <c r="P910" s="228" t="s">
        <v>153</v>
      </c>
      <c r="Q910" s="46">
        <v>2778804</v>
      </c>
      <c r="R910" s="45">
        <f>IFERROR(Q910/N906,"-")</f>
        <v>1.9319834081047659E-2</v>
      </c>
      <c r="S910" s="46">
        <v>90</v>
      </c>
      <c r="T910" s="45">
        <f>IFERROR(S910/O906,"-")</f>
        <v>0.37190082644628097</v>
      </c>
      <c r="U910" s="187">
        <f t="shared" si="414"/>
        <v>30875.599999999999</v>
      </c>
      <c r="V910" s="199">
        <f t="shared" si="420"/>
        <v>5.1762811295795706E-3</v>
      </c>
      <c r="W910" s="371"/>
      <c r="X910" s="371"/>
      <c r="Y910" s="228" t="s">
        <v>153</v>
      </c>
      <c r="Z910" s="46">
        <v>1406905</v>
      </c>
      <c r="AA910" s="45">
        <f>IFERROR(Z910/W906,"-")</f>
        <v>1.9676544436819134E-2</v>
      </c>
      <c r="AB910" s="46">
        <v>47</v>
      </c>
      <c r="AC910" s="45">
        <f>IFERROR(AB910/X906,"-")</f>
        <v>0.33333333333333331</v>
      </c>
      <c r="AD910" s="187">
        <f t="shared" si="415"/>
        <v>29934.148936170212</v>
      </c>
      <c r="AE910" s="199">
        <f t="shared" si="421"/>
        <v>2.7031690343359981E-3</v>
      </c>
      <c r="AF910" s="371"/>
      <c r="AG910" s="371"/>
      <c r="AH910" s="228" t="s">
        <v>153</v>
      </c>
      <c r="AI910" s="46">
        <v>2486086</v>
      </c>
      <c r="AJ910" s="45">
        <f>IFERROR(AI910/AF906,"-")</f>
        <v>1.1800099371815958E-2</v>
      </c>
      <c r="AK910" s="46">
        <v>96</v>
      </c>
      <c r="AL910" s="45">
        <f>IFERROR(AK910/AG906,"-")</f>
        <v>0.39183673469387753</v>
      </c>
      <c r="AM910" s="187">
        <f t="shared" si="416"/>
        <v>25896.729166666668</v>
      </c>
      <c r="AN910" s="199">
        <f t="shared" si="422"/>
        <v>5.5213665382182094E-3</v>
      </c>
      <c r="AO910" s="371"/>
      <c r="AP910" s="401"/>
      <c r="AQ910" s="228" t="s">
        <v>153</v>
      </c>
      <c r="AR910" s="46">
        <f t="shared" si="418"/>
        <v>24700883</v>
      </c>
      <c r="AS910" s="45">
        <f>IFERROR(AR910/AO906,"-")</f>
        <v>1.9783092789535897E-2</v>
      </c>
      <c r="AT910" s="46">
        <f t="shared" si="412"/>
        <v>670</v>
      </c>
      <c r="AU910" s="45">
        <f>IFERROR(AT910/AP906,"-")</f>
        <v>0.30932594644506001</v>
      </c>
      <c r="AV910" s="187">
        <f t="shared" si="417"/>
        <v>36866.989552238803</v>
      </c>
      <c r="AW910" s="199">
        <f t="shared" si="423"/>
        <v>3.8534537297981251E-2</v>
      </c>
      <c r="AX910" s="217"/>
      <c r="BE910" s="277"/>
      <c r="BG910" s="142"/>
      <c r="BH910" s="264"/>
    </row>
    <row r="911" spans="2:60" s="20" customFormat="1">
      <c r="B911" s="381"/>
      <c r="C911" s="383"/>
      <c r="D911" s="383"/>
      <c r="E911" s="371"/>
      <c r="F911" s="371"/>
      <c r="G911" s="228" t="s">
        <v>154</v>
      </c>
      <c r="H911" s="46">
        <v>28069094</v>
      </c>
      <c r="I911" s="45">
        <f>IFERROR(H911/E906,"-")</f>
        <v>3.4123706598961037E-2</v>
      </c>
      <c r="J911" s="46">
        <v>474</v>
      </c>
      <c r="K911" s="45">
        <f>IFERROR(J911/F906,"-")</f>
        <v>0.30819245773732118</v>
      </c>
      <c r="L911" s="187">
        <f t="shared" si="413"/>
        <v>59217.497890295359</v>
      </c>
      <c r="M911" s="199">
        <f t="shared" si="419"/>
        <v>2.7261747282452408E-2</v>
      </c>
      <c r="N911" s="371"/>
      <c r="O911" s="371"/>
      <c r="P911" s="228" t="s">
        <v>154</v>
      </c>
      <c r="Q911" s="46">
        <v>6396410</v>
      </c>
      <c r="R911" s="45">
        <f>IFERROR(Q911/N906,"-")</f>
        <v>4.4471499218496177E-2</v>
      </c>
      <c r="S911" s="46">
        <v>105</v>
      </c>
      <c r="T911" s="45">
        <f>IFERROR(S911/O906,"-")</f>
        <v>0.43388429752066116</v>
      </c>
      <c r="U911" s="187">
        <f t="shared" si="414"/>
        <v>60918.190476190473</v>
      </c>
      <c r="V911" s="199">
        <f t="shared" si="420"/>
        <v>6.0389946511761657E-3</v>
      </c>
      <c r="W911" s="371"/>
      <c r="X911" s="371"/>
      <c r="Y911" s="228" t="s">
        <v>154</v>
      </c>
      <c r="Z911" s="46">
        <v>2971462</v>
      </c>
      <c r="AA911" s="45">
        <f>IFERROR(Z911/W906,"-")</f>
        <v>4.1557961685628704E-2</v>
      </c>
      <c r="AB911" s="46">
        <v>49</v>
      </c>
      <c r="AC911" s="45">
        <f>IFERROR(AB911/X906,"-")</f>
        <v>0.3475177304964539</v>
      </c>
      <c r="AD911" s="187">
        <f t="shared" si="415"/>
        <v>60642.081632653062</v>
      </c>
      <c r="AE911" s="199">
        <f t="shared" si="421"/>
        <v>2.8181975038822108E-3</v>
      </c>
      <c r="AF911" s="371"/>
      <c r="AG911" s="371"/>
      <c r="AH911" s="228" t="s">
        <v>154</v>
      </c>
      <c r="AI911" s="46">
        <v>5691472</v>
      </c>
      <c r="AJ911" s="45">
        <f>IFERROR(AI911/AF906,"-")</f>
        <v>2.7014324995960765E-2</v>
      </c>
      <c r="AK911" s="46">
        <v>82</v>
      </c>
      <c r="AL911" s="45">
        <f>IFERROR(AK911/AG906,"-")</f>
        <v>0.33469387755102042</v>
      </c>
      <c r="AM911" s="187">
        <f t="shared" si="416"/>
        <v>69408.195121951227</v>
      </c>
      <c r="AN911" s="199">
        <f t="shared" si="422"/>
        <v>4.7161672513947204E-3</v>
      </c>
      <c r="AO911" s="371"/>
      <c r="AP911" s="401"/>
      <c r="AQ911" s="228" t="s">
        <v>154</v>
      </c>
      <c r="AR911" s="46">
        <f t="shared" si="418"/>
        <v>43128438</v>
      </c>
      <c r="AS911" s="45">
        <f>IFERROR(AR911/AO906,"-")</f>
        <v>3.4541837667169464E-2</v>
      </c>
      <c r="AT911" s="46">
        <f t="shared" si="412"/>
        <v>710</v>
      </c>
      <c r="AU911" s="45">
        <f>IFERROR(AT911/AP906,"-")</f>
        <v>0.32779316712834716</v>
      </c>
      <c r="AV911" s="187">
        <f t="shared" si="417"/>
        <v>60744.27887323944</v>
      </c>
      <c r="AW911" s="199">
        <f t="shared" si="423"/>
        <v>4.0835106688905505E-2</v>
      </c>
      <c r="AX911" s="217"/>
      <c r="BE911" s="277"/>
      <c r="BG911" s="142"/>
      <c r="BH911" s="264"/>
    </row>
    <row r="912" spans="2:60" s="20" customFormat="1">
      <c r="B912" s="381"/>
      <c r="C912" s="383"/>
      <c r="D912" s="383"/>
      <c r="E912" s="371"/>
      <c r="F912" s="371"/>
      <c r="G912" s="228" t="s">
        <v>155</v>
      </c>
      <c r="H912" s="46">
        <v>8050356</v>
      </c>
      <c r="I912" s="45">
        <f>IFERROR(H912/E906,"-")</f>
        <v>9.786849057585742E-3</v>
      </c>
      <c r="J912" s="46">
        <v>126</v>
      </c>
      <c r="K912" s="45">
        <f>IFERROR(J912/F906,"-")</f>
        <v>8.192457737321196E-2</v>
      </c>
      <c r="L912" s="187">
        <f t="shared" si="413"/>
        <v>63891.714285714283</v>
      </c>
      <c r="M912" s="199">
        <f t="shared" si="419"/>
        <v>7.2467935814113996E-3</v>
      </c>
      <c r="N912" s="371"/>
      <c r="O912" s="371"/>
      <c r="P912" s="228" t="s">
        <v>155</v>
      </c>
      <c r="Q912" s="46">
        <v>2656503</v>
      </c>
      <c r="R912" s="45">
        <f>IFERROR(Q912/N906,"-")</f>
        <v>1.8469527608210346E-2</v>
      </c>
      <c r="S912" s="46">
        <v>30</v>
      </c>
      <c r="T912" s="45">
        <f>IFERROR(S912/O906,"-")</f>
        <v>0.12396694214876033</v>
      </c>
      <c r="U912" s="187">
        <f t="shared" si="414"/>
        <v>88550.1</v>
      </c>
      <c r="V912" s="199">
        <f t="shared" si="420"/>
        <v>1.7254270431931902E-3</v>
      </c>
      <c r="W912" s="371"/>
      <c r="X912" s="371"/>
      <c r="Y912" s="228" t="s">
        <v>155</v>
      </c>
      <c r="Z912" s="46">
        <v>668061</v>
      </c>
      <c r="AA912" s="45">
        <f>IFERROR(Z912/W906,"-")</f>
        <v>9.3432974884628504E-3</v>
      </c>
      <c r="AB912" s="46">
        <v>17</v>
      </c>
      <c r="AC912" s="45">
        <f>IFERROR(AB912/X906,"-")</f>
        <v>0.12056737588652482</v>
      </c>
      <c r="AD912" s="187">
        <f t="shared" si="415"/>
        <v>39297.705882352944</v>
      </c>
      <c r="AE912" s="199">
        <f t="shared" si="421"/>
        <v>9.7774199114280787E-4</v>
      </c>
      <c r="AF912" s="371"/>
      <c r="AG912" s="371"/>
      <c r="AH912" s="228" t="s">
        <v>155</v>
      </c>
      <c r="AI912" s="46">
        <v>3065836</v>
      </c>
      <c r="AJ912" s="45">
        <f>IFERROR(AI912/AF906,"-")</f>
        <v>1.455185760174457E-2</v>
      </c>
      <c r="AK912" s="46">
        <v>35</v>
      </c>
      <c r="AL912" s="45">
        <f>IFERROR(AK912/AG906,"-")</f>
        <v>0.14285714285714285</v>
      </c>
      <c r="AM912" s="187">
        <f t="shared" si="416"/>
        <v>87595.314285714281</v>
      </c>
      <c r="AN912" s="199">
        <f t="shared" si="422"/>
        <v>2.0129982170587219E-3</v>
      </c>
      <c r="AO912" s="371"/>
      <c r="AP912" s="401"/>
      <c r="AQ912" s="228" t="s">
        <v>155</v>
      </c>
      <c r="AR912" s="46">
        <f t="shared" si="418"/>
        <v>14440756</v>
      </c>
      <c r="AS912" s="45">
        <f>IFERROR(AR912/AO906,"-")</f>
        <v>1.1565692445045274E-2</v>
      </c>
      <c r="AT912" s="46">
        <f t="shared" si="412"/>
        <v>208</v>
      </c>
      <c r="AU912" s="45">
        <f>IFERROR(AT912/AP906,"-")</f>
        <v>9.6029547553093259E-2</v>
      </c>
      <c r="AV912" s="187">
        <f t="shared" si="417"/>
        <v>69426.711538461532</v>
      </c>
      <c r="AW912" s="199">
        <f t="shared" si="423"/>
        <v>1.1962960832806119E-2</v>
      </c>
      <c r="AX912" s="217"/>
      <c r="BE912" s="277"/>
      <c r="BG912" s="142"/>
      <c r="BH912" s="264"/>
    </row>
    <row r="913" spans="2:60" s="20" customFormat="1">
      <c r="B913" s="381"/>
      <c r="C913" s="383"/>
      <c r="D913" s="383"/>
      <c r="E913" s="371"/>
      <c r="F913" s="371"/>
      <c r="G913" s="228" t="s">
        <v>165</v>
      </c>
      <c r="H913" s="46">
        <v>0</v>
      </c>
      <c r="I913" s="45">
        <f>IFERROR(H913/E906,"-")</f>
        <v>0</v>
      </c>
      <c r="J913" s="46">
        <v>0</v>
      </c>
      <c r="K913" s="45">
        <f>IFERROR(J913/F906,"-")</f>
        <v>0</v>
      </c>
      <c r="L913" s="187" t="str">
        <f t="shared" si="413"/>
        <v>-</v>
      </c>
      <c r="M913" s="199">
        <f t="shared" si="419"/>
        <v>0</v>
      </c>
      <c r="N913" s="371"/>
      <c r="O913" s="371"/>
      <c r="P913" s="228" t="s">
        <v>165</v>
      </c>
      <c r="Q913" s="46">
        <v>0</v>
      </c>
      <c r="R913" s="45">
        <f>IFERROR(Q913/N906,"-")</f>
        <v>0</v>
      </c>
      <c r="S913" s="46">
        <v>0</v>
      </c>
      <c r="T913" s="45">
        <f>IFERROR(S913/O906,"-")</f>
        <v>0</v>
      </c>
      <c r="U913" s="187" t="str">
        <f t="shared" si="414"/>
        <v>-</v>
      </c>
      <c r="V913" s="199">
        <f t="shared" si="420"/>
        <v>0</v>
      </c>
      <c r="W913" s="371"/>
      <c r="X913" s="371"/>
      <c r="Y913" s="228" t="s">
        <v>165</v>
      </c>
      <c r="Z913" s="46">
        <v>0</v>
      </c>
      <c r="AA913" s="45">
        <f>IFERROR(Z913/W906,"-")</f>
        <v>0</v>
      </c>
      <c r="AB913" s="46">
        <v>0</v>
      </c>
      <c r="AC913" s="45">
        <f>IFERROR(AB913/X906,"-")</f>
        <v>0</v>
      </c>
      <c r="AD913" s="187" t="str">
        <f t="shared" si="415"/>
        <v>-</v>
      </c>
      <c r="AE913" s="199">
        <f t="shared" si="421"/>
        <v>0</v>
      </c>
      <c r="AF913" s="371"/>
      <c r="AG913" s="371"/>
      <c r="AH913" s="228" t="s">
        <v>165</v>
      </c>
      <c r="AI913" s="46">
        <v>0</v>
      </c>
      <c r="AJ913" s="45">
        <f>IFERROR(AI913/AF906,"-")</f>
        <v>0</v>
      </c>
      <c r="AK913" s="46">
        <v>0</v>
      </c>
      <c r="AL913" s="45">
        <f>IFERROR(AK913/AG906,"-")</f>
        <v>0</v>
      </c>
      <c r="AM913" s="187" t="str">
        <f t="shared" si="416"/>
        <v>-</v>
      </c>
      <c r="AN913" s="199">
        <f t="shared" si="422"/>
        <v>0</v>
      </c>
      <c r="AO913" s="371"/>
      <c r="AP913" s="401"/>
      <c r="AQ913" s="228" t="s">
        <v>165</v>
      </c>
      <c r="AR913" s="46">
        <f t="shared" si="418"/>
        <v>0</v>
      </c>
      <c r="AS913" s="45">
        <f>IFERROR(AR913/AO906,"-")</f>
        <v>0</v>
      </c>
      <c r="AT913" s="46">
        <f t="shared" si="412"/>
        <v>0</v>
      </c>
      <c r="AU913" s="45">
        <f>IFERROR(AT913/AP906,"-")</f>
        <v>0</v>
      </c>
      <c r="AV913" s="187" t="str">
        <f t="shared" si="417"/>
        <v>-</v>
      </c>
      <c r="AW913" s="199">
        <f t="shared" si="423"/>
        <v>0</v>
      </c>
      <c r="AX913" s="217"/>
      <c r="BE913" s="277"/>
      <c r="BG913" s="142"/>
      <c r="BH913" s="264"/>
    </row>
    <row r="914" spans="2:60" s="20" customFormat="1">
      <c r="B914" s="381"/>
      <c r="C914" s="383"/>
      <c r="D914" s="383"/>
      <c r="E914" s="371"/>
      <c r="F914" s="371"/>
      <c r="G914" s="228" t="s">
        <v>156</v>
      </c>
      <c r="H914" s="46">
        <v>143254</v>
      </c>
      <c r="I914" s="45">
        <f>IFERROR(H914/E906,"-")</f>
        <v>1.7415444421282585E-4</v>
      </c>
      <c r="J914" s="46">
        <v>8</v>
      </c>
      <c r="K914" s="45">
        <f>IFERROR(J914/F906,"-")</f>
        <v>5.2015604681404422E-3</v>
      </c>
      <c r="L914" s="187">
        <f t="shared" si="413"/>
        <v>17906.75</v>
      </c>
      <c r="M914" s="199">
        <f t="shared" si="419"/>
        <v>4.6011387818485074E-4</v>
      </c>
      <c r="N914" s="371"/>
      <c r="O914" s="371"/>
      <c r="P914" s="228" t="s">
        <v>156</v>
      </c>
      <c r="Q914" s="46">
        <v>26816</v>
      </c>
      <c r="R914" s="45">
        <f>IFERROR(Q914/N906,"-")</f>
        <v>1.8644016300443429E-4</v>
      </c>
      <c r="S914" s="46">
        <v>2</v>
      </c>
      <c r="T914" s="45">
        <f>IFERROR(S914/O906,"-")</f>
        <v>8.2644628099173556E-3</v>
      </c>
      <c r="U914" s="187">
        <f t="shared" si="414"/>
        <v>13408</v>
      </c>
      <c r="V914" s="199">
        <f t="shared" si="420"/>
        <v>1.1502846954621269E-4</v>
      </c>
      <c r="W914" s="371"/>
      <c r="X914" s="371"/>
      <c r="Y914" s="228" t="s">
        <v>156</v>
      </c>
      <c r="Z914" s="46">
        <v>43439</v>
      </c>
      <c r="AA914" s="45">
        <f>IFERROR(Z914/W906,"-")</f>
        <v>6.075246116766848E-4</v>
      </c>
      <c r="AB914" s="46">
        <v>2</v>
      </c>
      <c r="AC914" s="45">
        <f>IFERROR(AB914/X906,"-")</f>
        <v>1.4184397163120567E-2</v>
      </c>
      <c r="AD914" s="187">
        <f t="shared" si="415"/>
        <v>21719.5</v>
      </c>
      <c r="AE914" s="199">
        <f t="shared" si="421"/>
        <v>1.1502846954621269E-4</v>
      </c>
      <c r="AF914" s="371"/>
      <c r="AG914" s="371"/>
      <c r="AH914" s="228" t="s">
        <v>156</v>
      </c>
      <c r="AI914" s="46">
        <v>50224</v>
      </c>
      <c r="AJ914" s="45">
        <f>IFERROR(AI914/AF906,"-")</f>
        <v>2.3838603767129725E-4</v>
      </c>
      <c r="AK914" s="46">
        <v>4</v>
      </c>
      <c r="AL914" s="45">
        <f>IFERROR(AK914/AG906,"-")</f>
        <v>1.6326530612244899E-2</v>
      </c>
      <c r="AM914" s="187">
        <f t="shared" si="416"/>
        <v>12556</v>
      </c>
      <c r="AN914" s="199">
        <f t="shared" si="422"/>
        <v>2.3005693909242537E-4</v>
      </c>
      <c r="AO914" s="371"/>
      <c r="AP914" s="401"/>
      <c r="AQ914" s="228" t="s">
        <v>156</v>
      </c>
      <c r="AR914" s="46">
        <f t="shared" si="418"/>
        <v>263733</v>
      </c>
      <c r="AS914" s="45">
        <f>IFERROR(AR914/AO906,"-")</f>
        <v>2.1122542099659639E-4</v>
      </c>
      <c r="AT914" s="46">
        <f t="shared" si="412"/>
        <v>16</v>
      </c>
      <c r="AU914" s="45">
        <f>IFERROR(AT914/AP906,"-")</f>
        <v>7.3868882733148658E-3</v>
      </c>
      <c r="AV914" s="187">
        <f t="shared" si="417"/>
        <v>16483.3125</v>
      </c>
      <c r="AW914" s="199">
        <f t="shared" si="423"/>
        <v>9.2022775636970149E-4</v>
      </c>
      <c r="AX914" s="217"/>
      <c r="BE914" s="277"/>
      <c r="BG914" s="142"/>
      <c r="BH914" s="264"/>
    </row>
    <row r="915" spans="2:60" s="20" customFormat="1">
      <c r="B915" s="381"/>
      <c r="C915" s="383"/>
      <c r="D915" s="383"/>
      <c r="E915" s="371"/>
      <c r="F915" s="371"/>
      <c r="G915" s="228" t="s">
        <v>157</v>
      </c>
      <c r="H915" s="46">
        <v>544301</v>
      </c>
      <c r="I915" s="45">
        <f>IFERROR(H915/E906,"-")</f>
        <v>6.6170883981937897E-4</v>
      </c>
      <c r="J915" s="46">
        <v>66</v>
      </c>
      <c r="K915" s="45">
        <f>IFERROR(J915/F906,"-")</f>
        <v>4.2912873862158647E-2</v>
      </c>
      <c r="L915" s="187">
        <f t="shared" si="413"/>
        <v>8246.984848484848</v>
      </c>
      <c r="M915" s="199">
        <f t="shared" si="419"/>
        <v>3.7959394950250187E-3</v>
      </c>
      <c r="N915" s="371"/>
      <c r="O915" s="371"/>
      <c r="P915" s="228" t="s">
        <v>157</v>
      </c>
      <c r="Q915" s="46">
        <v>229522</v>
      </c>
      <c r="R915" s="45">
        <f>IFERROR(Q915/N906,"-")</f>
        <v>1.595768164271471E-3</v>
      </c>
      <c r="S915" s="46">
        <v>11</v>
      </c>
      <c r="T915" s="45">
        <f>IFERROR(S915/O906,"-")</f>
        <v>4.5454545454545456E-2</v>
      </c>
      <c r="U915" s="187">
        <f t="shared" si="414"/>
        <v>20865.636363636364</v>
      </c>
      <c r="V915" s="199">
        <f t="shared" si="420"/>
        <v>6.3265658250416979E-4</v>
      </c>
      <c r="W915" s="371"/>
      <c r="X915" s="371"/>
      <c r="Y915" s="228" t="s">
        <v>157</v>
      </c>
      <c r="Z915" s="46">
        <v>32623</v>
      </c>
      <c r="AA915" s="45">
        <f>IFERROR(Z915/W906,"-")</f>
        <v>4.5625533292038237E-4</v>
      </c>
      <c r="AB915" s="46">
        <v>5</v>
      </c>
      <c r="AC915" s="45">
        <f>IFERROR(AB915/X906,"-")</f>
        <v>3.5460992907801421E-2</v>
      </c>
      <c r="AD915" s="187">
        <f t="shared" si="415"/>
        <v>6524.6</v>
      </c>
      <c r="AE915" s="199">
        <f t="shared" si="421"/>
        <v>2.875711738655317E-4</v>
      </c>
      <c r="AF915" s="371"/>
      <c r="AG915" s="371"/>
      <c r="AH915" s="228" t="s">
        <v>157</v>
      </c>
      <c r="AI915" s="46">
        <v>251750</v>
      </c>
      <c r="AJ915" s="45">
        <f>IFERROR(AI915/AF906,"-")</f>
        <v>1.1949204560319584E-3</v>
      </c>
      <c r="AK915" s="46">
        <v>24</v>
      </c>
      <c r="AL915" s="45">
        <f>IFERROR(AK915/AG906,"-")</f>
        <v>9.7959183673469383E-2</v>
      </c>
      <c r="AM915" s="187">
        <f t="shared" si="416"/>
        <v>10489.583333333334</v>
      </c>
      <c r="AN915" s="199">
        <f t="shared" si="422"/>
        <v>1.3803416345545523E-3</v>
      </c>
      <c r="AO915" s="371"/>
      <c r="AP915" s="401"/>
      <c r="AQ915" s="228" t="s">
        <v>157</v>
      </c>
      <c r="AR915" s="46">
        <f t="shared" si="418"/>
        <v>1058196</v>
      </c>
      <c r="AS915" s="45">
        <f>IFERROR(AR915/AO906,"-")</f>
        <v>8.4751584214684658E-4</v>
      </c>
      <c r="AT915" s="46">
        <f t="shared" si="412"/>
        <v>106</v>
      </c>
      <c r="AU915" s="45">
        <f>IFERROR(AT915/AP906,"-")</f>
        <v>4.8938134810710986E-2</v>
      </c>
      <c r="AV915" s="187">
        <f t="shared" si="417"/>
        <v>9982.9811320754725</v>
      </c>
      <c r="AW915" s="199">
        <f t="shared" si="423"/>
        <v>6.0965088859492728E-3</v>
      </c>
      <c r="AX915" s="217"/>
      <c r="BE915" s="277"/>
      <c r="BG915" s="142"/>
      <c r="BH915" s="264"/>
    </row>
    <row r="916" spans="2:60" s="20" customFormat="1">
      <c r="B916" s="381"/>
      <c r="C916" s="383"/>
      <c r="D916" s="383"/>
      <c r="E916" s="371"/>
      <c r="F916" s="371"/>
      <c r="G916" s="228" t="s">
        <v>158</v>
      </c>
      <c r="H916" s="46">
        <v>18048</v>
      </c>
      <c r="I916" s="45">
        <f>IFERROR(H916/E906,"-")</f>
        <v>2.194102370023232E-5</v>
      </c>
      <c r="J916" s="46">
        <v>5</v>
      </c>
      <c r="K916" s="45">
        <f>IFERROR(J916/F906,"-")</f>
        <v>3.2509752925877762E-3</v>
      </c>
      <c r="L916" s="187">
        <f t="shared" si="413"/>
        <v>3609.6</v>
      </c>
      <c r="M916" s="199">
        <f t="shared" si="419"/>
        <v>2.875711738655317E-4</v>
      </c>
      <c r="N916" s="371"/>
      <c r="O916" s="371"/>
      <c r="P916" s="228" t="s">
        <v>158</v>
      </c>
      <c r="Q916" s="46">
        <v>6367</v>
      </c>
      <c r="R916" s="45">
        <f>IFERROR(Q916/N906,"-")</f>
        <v>4.4267024084473187E-5</v>
      </c>
      <c r="S916" s="46">
        <v>1</v>
      </c>
      <c r="T916" s="45">
        <f>IFERROR(S916/O906,"-")</f>
        <v>4.1322314049586778E-3</v>
      </c>
      <c r="U916" s="187">
        <f t="shared" si="414"/>
        <v>6367</v>
      </c>
      <c r="V916" s="199">
        <f t="shared" si="420"/>
        <v>5.7514234773106343E-5</v>
      </c>
      <c r="W916" s="371"/>
      <c r="X916" s="371"/>
      <c r="Y916" s="228" t="s">
        <v>158</v>
      </c>
      <c r="Z916" s="46">
        <v>3960</v>
      </c>
      <c r="AA916" s="45">
        <f>IFERROR(Z916/W906,"-")</f>
        <v>5.5383352799090033E-5</v>
      </c>
      <c r="AB916" s="46">
        <v>1</v>
      </c>
      <c r="AC916" s="45">
        <f>IFERROR(AB916/X906,"-")</f>
        <v>7.0921985815602835E-3</v>
      </c>
      <c r="AD916" s="187">
        <f t="shared" si="415"/>
        <v>3960</v>
      </c>
      <c r="AE916" s="199">
        <f t="shared" si="421"/>
        <v>5.7514234773106343E-5</v>
      </c>
      <c r="AF916" s="371"/>
      <c r="AG916" s="371"/>
      <c r="AH916" s="228" t="s">
        <v>158</v>
      </c>
      <c r="AI916" s="46">
        <v>342820</v>
      </c>
      <c r="AJ916" s="45">
        <f>IFERROR(AI916/AF906,"-")</f>
        <v>1.6271802611196662E-3</v>
      </c>
      <c r="AK916" s="46">
        <v>5</v>
      </c>
      <c r="AL916" s="45">
        <f>IFERROR(AK916/AG906,"-")</f>
        <v>2.0408163265306121E-2</v>
      </c>
      <c r="AM916" s="187">
        <f t="shared" si="416"/>
        <v>68564</v>
      </c>
      <c r="AN916" s="199">
        <f t="shared" si="422"/>
        <v>2.875711738655317E-4</v>
      </c>
      <c r="AO916" s="371"/>
      <c r="AP916" s="401"/>
      <c r="AQ916" s="228" t="s">
        <v>158</v>
      </c>
      <c r="AR916" s="46">
        <f t="shared" si="418"/>
        <v>371195</v>
      </c>
      <c r="AS916" s="45">
        <f>IFERROR(AR916/AO906,"-")</f>
        <v>2.9729241371702288E-4</v>
      </c>
      <c r="AT916" s="46">
        <f t="shared" si="412"/>
        <v>12</v>
      </c>
      <c r="AU916" s="45">
        <f>IFERROR(AT916/AP906,"-")</f>
        <v>5.5401662049861496E-3</v>
      </c>
      <c r="AV916" s="187">
        <f t="shared" si="417"/>
        <v>30932.916666666668</v>
      </c>
      <c r="AW916" s="199">
        <f t="shared" si="423"/>
        <v>6.9017081727727617E-4</v>
      </c>
      <c r="AX916" s="217"/>
      <c r="BE916" s="277"/>
      <c r="BG916" s="142"/>
      <c r="BH916" s="264"/>
    </row>
    <row r="917" spans="2:60" s="20" customFormat="1">
      <c r="B917" s="381"/>
      <c r="C917" s="383"/>
      <c r="D917" s="383"/>
      <c r="E917" s="371"/>
      <c r="F917" s="371"/>
      <c r="G917" s="228" t="s">
        <v>159</v>
      </c>
      <c r="H917" s="46">
        <v>72220</v>
      </c>
      <c r="I917" s="45">
        <f>IFERROR(H917/E906,"-")</f>
        <v>8.7798134509684073E-5</v>
      </c>
      <c r="J917" s="46">
        <v>3</v>
      </c>
      <c r="K917" s="45">
        <f>IFERROR(J917/F906,"-")</f>
        <v>1.9505851755526658E-3</v>
      </c>
      <c r="L917" s="187">
        <f t="shared" si="413"/>
        <v>24073.333333333332</v>
      </c>
      <c r="M917" s="199">
        <f t="shared" si="419"/>
        <v>1.7254270431931904E-4</v>
      </c>
      <c r="N917" s="371"/>
      <c r="O917" s="371"/>
      <c r="P917" s="228" t="s">
        <v>159</v>
      </c>
      <c r="Q917" s="46">
        <v>172323</v>
      </c>
      <c r="R917" s="45">
        <f>IFERROR(Q917/N906,"-")</f>
        <v>1.1980880149691649E-3</v>
      </c>
      <c r="S917" s="46">
        <v>1</v>
      </c>
      <c r="T917" s="45">
        <f>IFERROR(S917/O906,"-")</f>
        <v>4.1322314049586778E-3</v>
      </c>
      <c r="U917" s="187">
        <f t="shared" si="414"/>
        <v>172323</v>
      </c>
      <c r="V917" s="199">
        <f t="shared" si="420"/>
        <v>5.7514234773106343E-5</v>
      </c>
      <c r="W917" s="371"/>
      <c r="X917" s="371"/>
      <c r="Y917" s="228" t="s">
        <v>159</v>
      </c>
      <c r="Z917" s="46">
        <v>0</v>
      </c>
      <c r="AA917" s="45">
        <f>IFERROR(Z917/W906,"-")</f>
        <v>0</v>
      </c>
      <c r="AB917" s="46">
        <v>0</v>
      </c>
      <c r="AC917" s="45">
        <f>IFERROR(AB917/X906,"-")</f>
        <v>0</v>
      </c>
      <c r="AD917" s="187" t="str">
        <f t="shared" si="415"/>
        <v>-</v>
      </c>
      <c r="AE917" s="199">
        <f t="shared" si="421"/>
        <v>0</v>
      </c>
      <c r="AF917" s="371"/>
      <c r="AG917" s="371"/>
      <c r="AH917" s="228" t="s">
        <v>159</v>
      </c>
      <c r="AI917" s="46">
        <v>1338</v>
      </c>
      <c r="AJ917" s="45">
        <f>IFERROR(AI917/AF906,"-")</f>
        <v>6.3507589679076883E-6</v>
      </c>
      <c r="AK917" s="46">
        <v>2</v>
      </c>
      <c r="AL917" s="45">
        <f>IFERROR(AK917/AG906,"-")</f>
        <v>8.1632653061224497E-3</v>
      </c>
      <c r="AM917" s="187">
        <f t="shared" si="416"/>
        <v>669</v>
      </c>
      <c r="AN917" s="199">
        <f t="shared" si="422"/>
        <v>1.1502846954621269E-4</v>
      </c>
      <c r="AO917" s="371"/>
      <c r="AP917" s="401"/>
      <c r="AQ917" s="228" t="s">
        <v>159</v>
      </c>
      <c r="AR917" s="46">
        <f t="shared" si="418"/>
        <v>245881</v>
      </c>
      <c r="AS917" s="45">
        <f>IFERROR(AR917/AO906,"-")</f>
        <v>1.9692764174397635E-4</v>
      </c>
      <c r="AT917" s="46">
        <f t="shared" si="412"/>
        <v>6</v>
      </c>
      <c r="AU917" s="45">
        <f>IFERROR(AT917/AP906,"-")</f>
        <v>2.7700831024930748E-3</v>
      </c>
      <c r="AV917" s="187">
        <f t="shared" si="417"/>
        <v>40980.166666666664</v>
      </c>
      <c r="AW917" s="199">
        <f t="shared" si="423"/>
        <v>3.4508540863863808E-4</v>
      </c>
      <c r="AX917" s="217"/>
      <c r="BE917" s="277"/>
      <c r="BG917" s="142"/>
      <c r="BH917" s="264"/>
    </row>
    <row r="918" spans="2:60" s="20" customFormat="1">
      <c r="B918" s="381"/>
      <c r="C918" s="383"/>
      <c r="D918" s="383"/>
      <c r="E918" s="371"/>
      <c r="F918" s="371"/>
      <c r="G918" s="228" t="s">
        <v>160</v>
      </c>
      <c r="H918" s="46">
        <v>5367274</v>
      </c>
      <c r="I918" s="45">
        <f>IFERROR(H918/E906,"-")</f>
        <v>6.525015848827611E-3</v>
      </c>
      <c r="J918" s="46">
        <v>136</v>
      </c>
      <c r="K918" s="45">
        <f>IFERROR(J918/F906,"-")</f>
        <v>8.8426527958387513E-2</v>
      </c>
      <c r="L918" s="187">
        <f t="shared" si="413"/>
        <v>39465.25</v>
      </c>
      <c r="M918" s="199">
        <f t="shared" si="419"/>
        <v>7.821935929142463E-3</v>
      </c>
      <c r="N918" s="371"/>
      <c r="O918" s="371"/>
      <c r="P918" s="228" t="s">
        <v>160</v>
      </c>
      <c r="Q918" s="46">
        <v>1953029</v>
      </c>
      <c r="R918" s="45">
        <f>IFERROR(Q918/N906,"-")</f>
        <v>1.3578574176327091E-2</v>
      </c>
      <c r="S918" s="46">
        <v>35</v>
      </c>
      <c r="T918" s="45">
        <f>IFERROR(S918/O906,"-")</f>
        <v>0.14462809917355371</v>
      </c>
      <c r="U918" s="187">
        <f t="shared" si="414"/>
        <v>55800.828571428574</v>
      </c>
      <c r="V918" s="199">
        <f t="shared" si="420"/>
        <v>2.0129982170587219E-3</v>
      </c>
      <c r="W918" s="371"/>
      <c r="X918" s="371"/>
      <c r="Y918" s="228" t="s">
        <v>160</v>
      </c>
      <c r="Z918" s="46">
        <v>244540</v>
      </c>
      <c r="AA918" s="45">
        <f>IFERROR(Z918/W906,"-")</f>
        <v>3.4200618922953225E-3</v>
      </c>
      <c r="AB918" s="46">
        <v>10</v>
      </c>
      <c r="AC918" s="45">
        <f>IFERROR(AB918/X906,"-")</f>
        <v>7.0921985815602842E-2</v>
      </c>
      <c r="AD918" s="187">
        <f t="shared" si="415"/>
        <v>24454</v>
      </c>
      <c r="AE918" s="199">
        <f t="shared" si="421"/>
        <v>5.751423477310634E-4</v>
      </c>
      <c r="AF918" s="371"/>
      <c r="AG918" s="371"/>
      <c r="AH918" s="228" t="s">
        <v>160</v>
      </c>
      <c r="AI918" s="46">
        <v>1760656</v>
      </c>
      <c r="AJ918" s="45">
        <f>IFERROR(AI918/AF906,"-")</f>
        <v>8.3568773403591024E-3</v>
      </c>
      <c r="AK918" s="46">
        <v>34</v>
      </c>
      <c r="AL918" s="45">
        <f>IFERROR(AK918/AG906,"-")</f>
        <v>0.13877551020408163</v>
      </c>
      <c r="AM918" s="187">
        <f t="shared" si="416"/>
        <v>51784</v>
      </c>
      <c r="AN918" s="199">
        <f t="shared" si="422"/>
        <v>1.9554839822856157E-3</v>
      </c>
      <c r="AO918" s="371"/>
      <c r="AP918" s="401"/>
      <c r="AQ918" s="228" t="s">
        <v>160</v>
      </c>
      <c r="AR918" s="46">
        <f t="shared" si="418"/>
        <v>9325499</v>
      </c>
      <c r="AS918" s="45">
        <f>IFERROR(AR918/AO906,"-")</f>
        <v>7.4688508919184878E-3</v>
      </c>
      <c r="AT918" s="46">
        <f t="shared" si="412"/>
        <v>215</v>
      </c>
      <c r="AU918" s="45">
        <f>IFERROR(AT918/AP906,"-")</f>
        <v>9.9261311172668509E-2</v>
      </c>
      <c r="AV918" s="187">
        <f t="shared" si="417"/>
        <v>43374.413953488372</v>
      </c>
      <c r="AW918" s="199">
        <f t="shared" si="423"/>
        <v>1.2365560476217863E-2</v>
      </c>
      <c r="AX918" s="217"/>
      <c r="BE918" s="277"/>
      <c r="BG918" s="142"/>
      <c r="BH918" s="264"/>
    </row>
    <row r="919" spans="2:60" s="20" customFormat="1">
      <c r="B919" s="381"/>
      <c r="C919" s="383"/>
      <c r="D919" s="383"/>
      <c r="E919" s="371"/>
      <c r="F919" s="371"/>
      <c r="G919" s="228" t="s">
        <v>161</v>
      </c>
      <c r="H919" s="46">
        <v>9803651</v>
      </c>
      <c r="I919" s="45">
        <f>IFERROR(H919/E906,"-")</f>
        <v>1.1918336599058416E-2</v>
      </c>
      <c r="J919" s="46">
        <v>107</v>
      </c>
      <c r="K919" s="45">
        <f>IFERROR(J919/F906,"-")</f>
        <v>6.9570871261378411E-2</v>
      </c>
      <c r="L919" s="187">
        <f t="shared" si="413"/>
        <v>91622.90654205608</v>
      </c>
      <c r="M919" s="199">
        <f t="shared" si="419"/>
        <v>6.1540231207223789E-3</v>
      </c>
      <c r="N919" s="371"/>
      <c r="O919" s="371"/>
      <c r="P919" s="228" t="s">
        <v>161</v>
      </c>
      <c r="Q919" s="46">
        <v>1338679</v>
      </c>
      <c r="R919" s="45">
        <f>IFERROR(Q919/N906,"-")</f>
        <v>9.3072617456225037E-3</v>
      </c>
      <c r="S919" s="46">
        <v>13</v>
      </c>
      <c r="T919" s="45">
        <f>IFERROR(S919/O906,"-")</f>
        <v>5.3719008264462811E-2</v>
      </c>
      <c r="U919" s="187">
        <f t="shared" si="414"/>
        <v>102975.30769230769</v>
      </c>
      <c r="V919" s="199">
        <f t="shared" si="420"/>
        <v>7.4768505205038244E-4</v>
      </c>
      <c r="W919" s="371"/>
      <c r="X919" s="371"/>
      <c r="Y919" s="228" t="s">
        <v>161</v>
      </c>
      <c r="Z919" s="46">
        <v>557090</v>
      </c>
      <c r="AA919" s="45">
        <f>IFERROR(Z919/W906,"-")</f>
        <v>7.7912909118295626E-3</v>
      </c>
      <c r="AB919" s="46">
        <v>7</v>
      </c>
      <c r="AC919" s="45">
        <f>IFERROR(AB919/X906,"-")</f>
        <v>4.9645390070921988E-2</v>
      </c>
      <c r="AD919" s="187">
        <f t="shared" si="415"/>
        <v>79584.28571428571</v>
      </c>
      <c r="AE919" s="199">
        <f t="shared" si="421"/>
        <v>4.0259964341174441E-4</v>
      </c>
      <c r="AF919" s="371"/>
      <c r="AG919" s="371"/>
      <c r="AH919" s="228" t="s">
        <v>161</v>
      </c>
      <c r="AI919" s="46">
        <v>2050891</v>
      </c>
      <c r="AJ919" s="45">
        <f>IFERROR(AI919/AF906,"-")</f>
        <v>9.7344651797093909E-3</v>
      </c>
      <c r="AK919" s="46">
        <v>24</v>
      </c>
      <c r="AL919" s="45">
        <f>IFERROR(AK919/AG906,"-")</f>
        <v>9.7959183673469383E-2</v>
      </c>
      <c r="AM919" s="187">
        <f t="shared" si="416"/>
        <v>85453.791666666672</v>
      </c>
      <c r="AN919" s="199">
        <f t="shared" si="422"/>
        <v>1.3803416345545523E-3</v>
      </c>
      <c r="AO919" s="371"/>
      <c r="AP919" s="401"/>
      <c r="AQ919" s="228" t="s">
        <v>161</v>
      </c>
      <c r="AR919" s="46">
        <f t="shared" si="418"/>
        <v>13750311</v>
      </c>
      <c r="AS919" s="45">
        <f>IFERROR(AR919/AO906,"-")</f>
        <v>1.1012710695321139E-2</v>
      </c>
      <c r="AT919" s="46">
        <f t="shared" si="412"/>
        <v>151</v>
      </c>
      <c r="AU919" s="45">
        <f>IFERROR(AT919/AP906,"-")</f>
        <v>6.9713758079409049E-2</v>
      </c>
      <c r="AV919" s="187">
        <f t="shared" si="417"/>
        <v>91061.662251655624</v>
      </c>
      <c r="AW919" s="199">
        <f t="shared" si="423"/>
        <v>8.6846494507390581E-3</v>
      </c>
      <c r="AX919" s="217"/>
      <c r="BE919" s="277"/>
      <c r="BG919" s="142"/>
      <c r="BH919" s="264"/>
    </row>
    <row r="920" spans="2:60" s="20" customFormat="1">
      <c r="B920" s="381"/>
      <c r="C920" s="383"/>
      <c r="D920" s="383"/>
      <c r="E920" s="371"/>
      <c r="F920" s="371"/>
      <c r="G920" s="228" t="s">
        <v>162</v>
      </c>
      <c r="H920" s="46">
        <v>3220162</v>
      </c>
      <c r="I920" s="45">
        <f>IFERROR(H920/E906,"-")</f>
        <v>3.914763450830425E-3</v>
      </c>
      <c r="J920" s="46">
        <v>77</v>
      </c>
      <c r="K920" s="45">
        <f>IFERROR(J920/F906,"-")</f>
        <v>5.0065019505851759E-2</v>
      </c>
      <c r="L920" s="187">
        <f t="shared" si="413"/>
        <v>41820.285714285717</v>
      </c>
      <c r="M920" s="199">
        <f t="shared" si="419"/>
        <v>4.4285960775291887E-3</v>
      </c>
      <c r="N920" s="371"/>
      <c r="O920" s="371"/>
      <c r="P920" s="228" t="s">
        <v>162</v>
      </c>
      <c r="Q920" s="46">
        <v>530872</v>
      </c>
      <c r="R920" s="45">
        <f>IFERROR(Q920/N906,"-")</f>
        <v>3.6909256494066988E-3</v>
      </c>
      <c r="S920" s="46">
        <v>19</v>
      </c>
      <c r="T920" s="45">
        <f>IFERROR(S920/O906,"-")</f>
        <v>7.8512396694214878E-2</v>
      </c>
      <c r="U920" s="187">
        <f t="shared" si="414"/>
        <v>27940.63157894737</v>
      </c>
      <c r="V920" s="199">
        <f t="shared" si="420"/>
        <v>1.0927704606890206E-3</v>
      </c>
      <c r="W920" s="371"/>
      <c r="X920" s="371"/>
      <c r="Y920" s="228" t="s">
        <v>162</v>
      </c>
      <c r="Z920" s="46">
        <v>150965</v>
      </c>
      <c r="AA920" s="45">
        <f>IFERROR(Z920/W906,"-")</f>
        <v>2.1113504685137947E-3</v>
      </c>
      <c r="AB920" s="46">
        <v>8</v>
      </c>
      <c r="AC920" s="45">
        <f>IFERROR(AB920/X906,"-")</f>
        <v>5.6737588652482268E-2</v>
      </c>
      <c r="AD920" s="187">
        <f t="shared" si="415"/>
        <v>18870.625</v>
      </c>
      <c r="AE920" s="199">
        <f t="shared" si="421"/>
        <v>4.6011387818485074E-4</v>
      </c>
      <c r="AF920" s="371"/>
      <c r="AG920" s="371"/>
      <c r="AH920" s="228" t="s">
        <v>162</v>
      </c>
      <c r="AI920" s="46">
        <v>1449091</v>
      </c>
      <c r="AJ920" s="45">
        <f>IFERROR(AI920/AF906,"-")</f>
        <v>6.8780475811392522E-3</v>
      </c>
      <c r="AK920" s="46">
        <v>33</v>
      </c>
      <c r="AL920" s="45">
        <f>IFERROR(AK920/AG906,"-")</f>
        <v>0.13469387755102041</v>
      </c>
      <c r="AM920" s="187">
        <f t="shared" si="416"/>
        <v>43911.848484848488</v>
      </c>
      <c r="AN920" s="199">
        <f t="shared" si="422"/>
        <v>1.8979697475125094E-3</v>
      </c>
      <c r="AO920" s="371"/>
      <c r="AP920" s="401"/>
      <c r="AQ920" s="228" t="s">
        <v>162</v>
      </c>
      <c r="AR920" s="46">
        <f t="shared" si="418"/>
        <v>5351090</v>
      </c>
      <c r="AS920" s="45">
        <f>IFERROR(AR920/AO906,"-")</f>
        <v>4.2857216883767941E-3</v>
      </c>
      <c r="AT920" s="46">
        <f t="shared" si="412"/>
        <v>137</v>
      </c>
      <c r="AU920" s="45">
        <f>IFERROR(AT920/AP906,"-")</f>
        <v>6.3250230840258548E-2</v>
      </c>
      <c r="AV920" s="187">
        <f t="shared" si="417"/>
        <v>39059.051094890514</v>
      </c>
      <c r="AW920" s="199">
        <f t="shared" si="423"/>
        <v>7.8794501639155683E-3</v>
      </c>
      <c r="AX920" s="217"/>
      <c r="BE920" s="277"/>
      <c r="BG920" s="142"/>
      <c r="BH920" s="264"/>
    </row>
    <row r="921" spans="2:60" s="20" customFormat="1">
      <c r="B921" s="381"/>
      <c r="C921" s="383"/>
      <c r="D921" s="383"/>
      <c r="E921" s="371"/>
      <c r="F921" s="371"/>
      <c r="G921" s="229" t="s">
        <v>163</v>
      </c>
      <c r="H921" s="48">
        <v>922053</v>
      </c>
      <c r="I921" s="47">
        <f>IFERROR(H921/E906,"-")</f>
        <v>1.1209434134458285E-3</v>
      </c>
      <c r="J921" s="48">
        <v>97</v>
      </c>
      <c r="K921" s="47">
        <f>IFERROR(J921/F906,"-")</f>
        <v>6.3068920676202858E-2</v>
      </c>
      <c r="L921" s="188">
        <f t="shared" si="413"/>
        <v>9505.7010309278357</v>
      </c>
      <c r="M921" s="200">
        <f t="shared" si="419"/>
        <v>5.5788807729913155E-3</v>
      </c>
      <c r="N921" s="371"/>
      <c r="O921" s="371"/>
      <c r="P921" s="229" t="s">
        <v>163</v>
      </c>
      <c r="Q921" s="48">
        <v>203136</v>
      </c>
      <c r="R921" s="47">
        <f>IFERROR(Q921/N906,"-")</f>
        <v>1.4123176071028029E-3</v>
      </c>
      <c r="S921" s="48">
        <v>20</v>
      </c>
      <c r="T921" s="47">
        <f>IFERROR(S921/O906,"-")</f>
        <v>8.2644628099173556E-2</v>
      </c>
      <c r="U921" s="188">
        <f t="shared" si="414"/>
        <v>10156.799999999999</v>
      </c>
      <c r="V921" s="200">
        <f t="shared" si="420"/>
        <v>1.1502846954621268E-3</v>
      </c>
      <c r="W921" s="371"/>
      <c r="X921" s="371"/>
      <c r="Y921" s="229" t="s">
        <v>163</v>
      </c>
      <c r="Z921" s="48">
        <v>21191</v>
      </c>
      <c r="AA921" s="47">
        <f>IFERROR(Z921/W906,"-")</f>
        <v>2.963708659508881E-4</v>
      </c>
      <c r="AB921" s="48">
        <v>5</v>
      </c>
      <c r="AC921" s="47">
        <f>IFERROR(AB921/X906,"-")</f>
        <v>3.5460992907801421E-2</v>
      </c>
      <c r="AD921" s="188">
        <f t="shared" si="415"/>
        <v>4238.2</v>
      </c>
      <c r="AE921" s="200">
        <f t="shared" si="421"/>
        <v>2.875711738655317E-4</v>
      </c>
      <c r="AF921" s="371"/>
      <c r="AG921" s="371"/>
      <c r="AH921" s="229" t="s">
        <v>163</v>
      </c>
      <c r="AI921" s="48">
        <v>290173</v>
      </c>
      <c r="AJ921" s="47">
        <f>IFERROR(AI921/AF906,"-")</f>
        <v>1.3772935590393703E-3</v>
      </c>
      <c r="AK921" s="48">
        <v>17</v>
      </c>
      <c r="AL921" s="47">
        <f>IFERROR(AK921/AG906,"-")</f>
        <v>6.9387755102040816E-2</v>
      </c>
      <c r="AM921" s="188">
        <f t="shared" si="416"/>
        <v>17069</v>
      </c>
      <c r="AN921" s="200">
        <f t="shared" si="422"/>
        <v>9.7774199114280787E-4</v>
      </c>
      <c r="AO921" s="371"/>
      <c r="AP921" s="401"/>
      <c r="AQ921" s="229" t="s">
        <v>163</v>
      </c>
      <c r="AR921" s="48">
        <f t="shared" si="418"/>
        <v>1436553</v>
      </c>
      <c r="AS921" s="47">
        <f>IFERROR(AR921/AO906,"-")</f>
        <v>1.1505443467784598E-3</v>
      </c>
      <c r="AT921" s="48">
        <f t="shared" si="412"/>
        <v>139</v>
      </c>
      <c r="AU921" s="47">
        <f>IFERROR(AT921/AP906,"-")</f>
        <v>6.4173591874422897E-2</v>
      </c>
      <c r="AV921" s="188">
        <f t="shared" si="417"/>
        <v>10334.913669064748</v>
      </c>
      <c r="AW921" s="200">
        <f t="shared" si="423"/>
        <v>7.9944786334617823E-3</v>
      </c>
      <c r="AX921" s="217"/>
      <c r="BE921" s="277"/>
      <c r="BG921" s="142"/>
      <c r="BH921" s="264"/>
    </row>
    <row r="922" spans="2:60" s="20" customFormat="1">
      <c r="B922" s="381"/>
      <c r="C922" s="384"/>
      <c r="D922" s="384"/>
      <c r="E922" s="372"/>
      <c r="F922" s="372"/>
      <c r="G922" s="230" t="s">
        <v>86</v>
      </c>
      <c r="H922" s="49">
        <f>SUM(H906:H921)</f>
        <v>132077785</v>
      </c>
      <c r="I922" s="47">
        <f>IFERROR(H922/E906,"-")</f>
        <v>0.16056747622779194</v>
      </c>
      <c r="J922" s="48">
        <v>1121</v>
      </c>
      <c r="K922" s="47">
        <f>IFERROR(J922/F906,"-")</f>
        <v>0.72886866059817945</v>
      </c>
      <c r="L922" s="188">
        <f t="shared" si="413"/>
        <v>117821.3960749331</v>
      </c>
      <c r="M922" s="201">
        <f t="shared" si="419"/>
        <v>6.4473457180652213E-2</v>
      </c>
      <c r="N922" s="372"/>
      <c r="O922" s="372"/>
      <c r="P922" s="230" t="s">
        <v>86</v>
      </c>
      <c r="Q922" s="49">
        <f>SUM(Q906:Q921)</f>
        <v>25285692</v>
      </c>
      <c r="R922" s="47">
        <f>IFERROR(Q922/N906,"-")</f>
        <v>0.17580058689438843</v>
      </c>
      <c r="S922" s="48">
        <v>199</v>
      </c>
      <c r="T922" s="47">
        <f>IFERROR(S922/O906,"-")</f>
        <v>0.8223140495867769</v>
      </c>
      <c r="U922" s="188">
        <f t="shared" si="414"/>
        <v>127063.77889447236</v>
      </c>
      <c r="V922" s="201">
        <f t="shared" si="420"/>
        <v>1.1445332719848163E-2</v>
      </c>
      <c r="W922" s="372"/>
      <c r="X922" s="372"/>
      <c r="Y922" s="230" t="s">
        <v>86</v>
      </c>
      <c r="Z922" s="49">
        <f>SUM(Z906:Z921)</f>
        <v>11330500</v>
      </c>
      <c r="AA922" s="47">
        <f>IFERROR(Z922/W906,"-")</f>
        <v>0.1584649189116388</v>
      </c>
      <c r="AB922" s="48">
        <v>103</v>
      </c>
      <c r="AC922" s="47">
        <f>IFERROR(AB922/X906,"-")</f>
        <v>0.73049645390070927</v>
      </c>
      <c r="AD922" s="188">
        <f t="shared" si="415"/>
        <v>110004.85436893204</v>
      </c>
      <c r="AE922" s="201">
        <f t="shared" si="421"/>
        <v>5.9239661816299534E-3</v>
      </c>
      <c r="AF922" s="372"/>
      <c r="AG922" s="372"/>
      <c r="AH922" s="230" t="s">
        <v>86</v>
      </c>
      <c r="AI922" s="49">
        <f>SUM(AI906:AI921)</f>
        <v>29062747</v>
      </c>
      <c r="AJ922" s="47">
        <f>IFERROR(AI922/AF906,"-")</f>
        <v>0.13794506811829765</v>
      </c>
      <c r="AK922" s="48">
        <v>215</v>
      </c>
      <c r="AL922" s="47">
        <f>IFERROR(AK922/AG906,"-")</f>
        <v>0.87755102040816324</v>
      </c>
      <c r="AM922" s="188">
        <f t="shared" si="416"/>
        <v>135175.56744186048</v>
      </c>
      <c r="AN922" s="201">
        <f t="shared" si="422"/>
        <v>1.2365560476217863E-2</v>
      </c>
      <c r="AO922" s="372"/>
      <c r="AP922" s="402"/>
      <c r="AQ922" s="230" t="s">
        <v>86</v>
      </c>
      <c r="AR922" s="49">
        <f>SUM(AR906:AR921)</f>
        <v>197756724</v>
      </c>
      <c r="AS922" s="47">
        <f>IFERROR(AR922/AO906,"-")</f>
        <v>0.15838460595301959</v>
      </c>
      <c r="AT922" s="48">
        <f t="shared" si="412"/>
        <v>1638</v>
      </c>
      <c r="AU922" s="47">
        <f>IFERROR(AT922/AP906,"-")</f>
        <v>0.75623268698060941</v>
      </c>
      <c r="AV922" s="188">
        <f t="shared" si="417"/>
        <v>120730.60073260074</v>
      </c>
      <c r="AW922" s="201">
        <f t="shared" si="423"/>
        <v>9.4208316558348187E-2</v>
      </c>
      <c r="AX922" s="217"/>
      <c r="BE922" s="277"/>
      <c r="BG922" s="142"/>
      <c r="BH922" s="264"/>
    </row>
    <row r="923" spans="2:60" s="20" customFormat="1">
      <c r="B923" s="381">
        <v>55</v>
      </c>
      <c r="C923" s="382" t="s">
        <v>17</v>
      </c>
      <c r="D923" s="385">
        <f>BA59</f>
        <v>18184</v>
      </c>
      <c r="E923" s="380">
        <v>1082836530</v>
      </c>
      <c r="F923" s="380">
        <v>1676</v>
      </c>
      <c r="G923" s="226" t="s">
        <v>149</v>
      </c>
      <c r="H923" s="44">
        <v>17322968</v>
      </c>
      <c r="I923" s="43">
        <f>IFERROR(H923/E923,"-")</f>
        <v>1.5997768379683312E-2</v>
      </c>
      <c r="J923" s="44">
        <v>316</v>
      </c>
      <c r="K923" s="43">
        <f>IFERROR(J923/F923,"-")</f>
        <v>0.18854415274463007</v>
      </c>
      <c r="L923" s="186">
        <f t="shared" si="413"/>
        <v>54819.518987341769</v>
      </c>
      <c r="M923" s="198">
        <f>IFERROR(J923/$BA$59,0)</f>
        <v>1.7377914650241973E-2</v>
      </c>
      <c r="N923" s="380">
        <v>162465390</v>
      </c>
      <c r="O923" s="380">
        <v>230</v>
      </c>
      <c r="P923" s="226" t="s">
        <v>149</v>
      </c>
      <c r="Q923" s="44">
        <v>1118382</v>
      </c>
      <c r="R923" s="43">
        <f>IFERROR(Q923/N923,"-")</f>
        <v>6.8838169163290717E-3</v>
      </c>
      <c r="S923" s="44">
        <v>43</v>
      </c>
      <c r="T923" s="43">
        <f>IFERROR(S923/O923,"-")</f>
        <v>0.18695652173913044</v>
      </c>
      <c r="U923" s="186">
        <f t="shared" si="414"/>
        <v>26008.883720930233</v>
      </c>
      <c r="V923" s="198">
        <f>IFERROR(S923/$BA$59,0)</f>
        <v>2.3647162340519139E-3</v>
      </c>
      <c r="W923" s="380">
        <v>101354380</v>
      </c>
      <c r="X923" s="380">
        <v>147</v>
      </c>
      <c r="Y923" s="226" t="s">
        <v>149</v>
      </c>
      <c r="Z923" s="44">
        <v>1420763</v>
      </c>
      <c r="AA923" s="43">
        <f>IFERROR(Z923/W923,"-")</f>
        <v>1.4017776044804378E-2</v>
      </c>
      <c r="AB923" s="44">
        <v>38</v>
      </c>
      <c r="AC923" s="43">
        <f>IFERROR(AB923/X923,"-")</f>
        <v>0.25850340136054423</v>
      </c>
      <c r="AD923" s="186">
        <f t="shared" si="415"/>
        <v>37388.5</v>
      </c>
      <c r="AE923" s="198">
        <f>IFERROR(AB923/$BA$59,0)</f>
        <v>2.0897492300923888E-3</v>
      </c>
      <c r="AF923" s="380">
        <v>197857690</v>
      </c>
      <c r="AG923" s="380">
        <v>202</v>
      </c>
      <c r="AH923" s="226" t="s">
        <v>149</v>
      </c>
      <c r="AI923" s="44">
        <v>2065075</v>
      </c>
      <c r="AJ923" s="43">
        <f>IFERROR(AI923/AF923,"-")</f>
        <v>1.0437173303701261E-2</v>
      </c>
      <c r="AK923" s="44">
        <v>58</v>
      </c>
      <c r="AL923" s="43">
        <f>IFERROR(AK923/AG923,"-")</f>
        <v>0.28712871287128711</v>
      </c>
      <c r="AM923" s="186">
        <f t="shared" si="416"/>
        <v>35604.741379310348</v>
      </c>
      <c r="AN923" s="198">
        <f>IFERROR(AK923/$BA$59,0)</f>
        <v>3.1896172459304883E-3</v>
      </c>
      <c r="AO923" s="380">
        <f>SUM(E923,N923,W923,AF923)</f>
        <v>1544513990</v>
      </c>
      <c r="AP923" s="400">
        <f>SUM(F923,O923,X923,AG923)</f>
        <v>2255</v>
      </c>
      <c r="AQ923" s="226" t="s">
        <v>149</v>
      </c>
      <c r="AR923" s="44">
        <f t="shared" ref="AR923:AR938" si="424">SUM(H923,Q923,Z923,AI923)</f>
        <v>21927188</v>
      </c>
      <c r="AS923" s="43">
        <f>IFERROR(AR923/AO923,"-")</f>
        <v>1.4196820580433849E-2</v>
      </c>
      <c r="AT923" s="44">
        <f t="shared" si="412"/>
        <v>455</v>
      </c>
      <c r="AU923" s="43">
        <f>IFERROR(AT923/AP923,"-")</f>
        <v>0.20177383592017739</v>
      </c>
      <c r="AV923" s="186">
        <f t="shared" si="417"/>
        <v>48191.621978021976</v>
      </c>
      <c r="AW923" s="198">
        <f>IFERROR(AT923/$BA$59,0)</f>
        <v>2.5021997360316763E-2</v>
      </c>
      <c r="AX923" s="217"/>
      <c r="BE923" s="277"/>
      <c r="BG923" s="142"/>
      <c r="BH923" s="264"/>
    </row>
    <row r="924" spans="2:60" s="20" customFormat="1">
      <c r="B924" s="381"/>
      <c r="C924" s="383"/>
      <c r="D924" s="383"/>
      <c r="E924" s="371"/>
      <c r="F924" s="371"/>
      <c r="G924" s="227" t="s">
        <v>150</v>
      </c>
      <c r="H924" s="46">
        <v>35464451</v>
      </c>
      <c r="I924" s="45">
        <f>IFERROR(H924/E923,"-")</f>
        <v>3.2751435713015704E-2</v>
      </c>
      <c r="J924" s="46">
        <v>434</v>
      </c>
      <c r="K924" s="45">
        <f>IFERROR(J924/F923,"-")</f>
        <v>0.25894988066825775</v>
      </c>
      <c r="L924" s="187">
        <f t="shared" si="413"/>
        <v>81715.32488479263</v>
      </c>
      <c r="M924" s="199">
        <f t="shared" ref="M924:M939" si="425">IFERROR(J924/$BA$59,0)</f>
        <v>2.3867135943686758E-2</v>
      </c>
      <c r="N924" s="371"/>
      <c r="O924" s="371"/>
      <c r="P924" s="227" t="s">
        <v>150</v>
      </c>
      <c r="Q924" s="46">
        <v>5611825</v>
      </c>
      <c r="R924" s="45">
        <f>IFERROR(Q924/N923,"-")</f>
        <v>3.4541664535443516E-2</v>
      </c>
      <c r="S924" s="46">
        <v>59</v>
      </c>
      <c r="T924" s="45">
        <f>IFERROR(S924/O923,"-")</f>
        <v>0.2565217391304348</v>
      </c>
      <c r="U924" s="187">
        <f t="shared" si="414"/>
        <v>95115.677966101692</v>
      </c>
      <c r="V924" s="199">
        <f t="shared" ref="V924:V939" si="426">IFERROR(S924/$BA$59,0)</f>
        <v>3.2446106467223933E-3</v>
      </c>
      <c r="W924" s="371"/>
      <c r="X924" s="371"/>
      <c r="Y924" s="227" t="s">
        <v>150</v>
      </c>
      <c r="Z924" s="46">
        <v>2086705</v>
      </c>
      <c r="AA924" s="45">
        <f>IFERROR(Z924/W923,"-")</f>
        <v>2.058820743612659E-2</v>
      </c>
      <c r="AB924" s="46">
        <v>51</v>
      </c>
      <c r="AC924" s="45">
        <f>IFERROR(AB924/X923,"-")</f>
        <v>0.34693877551020408</v>
      </c>
      <c r="AD924" s="187">
        <f t="shared" si="415"/>
        <v>40915.784313725489</v>
      </c>
      <c r="AE924" s="199">
        <f t="shared" ref="AE924:AE939" si="427">IFERROR(AB924/$BA$59,0)</f>
        <v>2.8046634403871536E-3</v>
      </c>
      <c r="AF924" s="371"/>
      <c r="AG924" s="371"/>
      <c r="AH924" s="227" t="s">
        <v>150</v>
      </c>
      <c r="AI924" s="46">
        <v>3960011</v>
      </c>
      <c r="AJ924" s="45">
        <f>IFERROR(AI924/AF923,"-")</f>
        <v>2.0014440682088221E-2</v>
      </c>
      <c r="AK924" s="46">
        <v>71</v>
      </c>
      <c r="AL924" s="45">
        <f>IFERROR(AK924/AG923,"-")</f>
        <v>0.35148514851485146</v>
      </c>
      <c r="AM924" s="187">
        <f t="shared" si="416"/>
        <v>55774.802816901407</v>
      </c>
      <c r="AN924" s="199">
        <f t="shared" ref="AN924:AN939" si="428">IFERROR(AK924/$BA$59,0)</f>
        <v>3.904531456225253E-3</v>
      </c>
      <c r="AO924" s="371"/>
      <c r="AP924" s="401"/>
      <c r="AQ924" s="227" t="s">
        <v>150</v>
      </c>
      <c r="AR924" s="46">
        <f t="shared" si="424"/>
        <v>47122992</v>
      </c>
      <c r="AS924" s="45">
        <f>IFERROR(AR924/AO923,"-")</f>
        <v>3.0509915938022679E-2</v>
      </c>
      <c r="AT924" s="46">
        <f t="shared" si="412"/>
        <v>615</v>
      </c>
      <c r="AU924" s="45">
        <f>IFERROR(AT924/AP923,"-")</f>
        <v>0.27272727272727271</v>
      </c>
      <c r="AV924" s="187">
        <f t="shared" si="417"/>
        <v>76622.751219512196</v>
      </c>
      <c r="AW924" s="199">
        <f t="shared" ref="AW924:AW939" si="429">IFERROR(AT924/$BA$59,0)</f>
        <v>3.3820941487021555E-2</v>
      </c>
      <c r="AX924" s="217"/>
      <c r="BE924" s="277"/>
      <c r="BG924" s="142"/>
      <c r="BH924" s="264"/>
    </row>
    <row r="925" spans="2:60" s="20" customFormat="1">
      <c r="B925" s="381"/>
      <c r="C925" s="383"/>
      <c r="D925" s="383"/>
      <c r="E925" s="371"/>
      <c r="F925" s="371"/>
      <c r="G925" s="228" t="s">
        <v>151</v>
      </c>
      <c r="H925" s="46">
        <v>19425739</v>
      </c>
      <c r="I925" s="45">
        <f>IFERROR(H925/E923,"-")</f>
        <v>1.7939678300287858E-2</v>
      </c>
      <c r="J925" s="46">
        <v>486</v>
      </c>
      <c r="K925" s="45">
        <f>IFERROR(J925/F923,"-")</f>
        <v>0.28997613365155134</v>
      </c>
      <c r="L925" s="187">
        <f t="shared" si="413"/>
        <v>39970.656378600826</v>
      </c>
      <c r="M925" s="199">
        <f t="shared" si="425"/>
        <v>2.6726792784865817E-2</v>
      </c>
      <c r="N925" s="371"/>
      <c r="O925" s="371"/>
      <c r="P925" s="228" t="s">
        <v>151</v>
      </c>
      <c r="Q925" s="46">
        <v>5385222</v>
      </c>
      <c r="R925" s="45">
        <f>IFERROR(Q925/N923,"-")</f>
        <v>3.3146887469386557E-2</v>
      </c>
      <c r="S925" s="46">
        <v>84</v>
      </c>
      <c r="T925" s="45">
        <f>IFERROR(S925/O923,"-")</f>
        <v>0.36521739130434783</v>
      </c>
      <c r="U925" s="187">
        <f t="shared" si="414"/>
        <v>64109.785714285717</v>
      </c>
      <c r="V925" s="199">
        <f t="shared" si="426"/>
        <v>4.6194456665200178E-3</v>
      </c>
      <c r="W925" s="371"/>
      <c r="X925" s="371"/>
      <c r="Y925" s="228" t="s">
        <v>151</v>
      </c>
      <c r="Z925" s="46">
        <v>1255326</v>
      </c>
      <c r="AA925" s="45">
        <f>IFERROR(Z925/W923,"-")</f>
        <v>1.23855130878409E-2</v>
      </c>
      <c r="AB925" s="46">
        <v>48</v>
      </c>
      <c r="AC925" s="45">
        <f>IFERROR(AB925/X923,"-")</f>
        <v>0.32653061224489793</v>
      </c>
      <c r="AD925" s="187">
        <f t="shared" si="415"/>
        <v>26152.625</v>
      </c>
      <c r="AE925" s="199">
        <f t="shared" si="427"/>
        <v>2.6396832380114386E-3</v>
      </c>
      <c r="AF925" s="371"/>
      <c r="AG925" s="371"/>
      <c r="AH925" s="228" t="s">
        <v>151</v>
      </c>
      <c r="AI925" s="46">
        <v>2718099</v>
      </c>
      <c r="AJ925" s="45">
        <f>IFERROR(AI925/AF923,"-")</f>
        <v>1.3737646487230292E-2</v>
      </c>
      <c r="AK925" s="46">
        <v>63</v>
      </c>
      <c r="AL925" s="45">
        <f>IFERROR(AK925/AG923,"-")</f>
        <v>0.31188118811881188</v>
      </c>
      <c r="AM925" s="187">
        <f t="shared" si="416"/>
        <v>43144.428571428572</v>
      </c>
      <c r="AN925" s="199">
        <f t="shared" si="428"/>
        <v>3.4645842498900133E-3</v>
      </c>
      <c r="AO925" s="371"/>
      <c r="AP925" s="401"/>
      <c r="AQ925" s="228" t="s">
        <v>151</v>
      </c>
      <c r="AR925" s="46">
        <f t="shared" si="424"/>
        <v>28784386</v>
      </c>
      <c r="AS925" s="45">
        <f>IFERROR(AR925/AO923,"-")</f>
        <v>1.8636533036518497E-2</v>
      </c>
      <c r="AT925" s="46">
        <f t="shared" si="412"/>
        <v>681</v>
      </c>
      <c r="AU925" s="45">
        <f>IFERROR(AT925/AP923,"-")</f>
        <v>0.30199556541019956</v>
      </c>
      <c r="AV925" s="187">
        <f t="shared" si="417"/>
        <v>42267.820851688695</v>
      </c>
      <c r="AW925" s="199">
        <f t="shared" si="429"/>
        <v>3.7450505939287289E-2</v>
      </c>
      <c r="AX925" s="217"/>
      <c r="BE925" s="277"/>
      <c r="BG925" s="142"/>
      <c r="BH925" s="264"/>
    </row>
    <row r="926" spans="2:60" s="20" customFormat="1">
      <c r="B926" s="381"/>
      <c r="C926" s="383"/>
      <c r="D926" s="383"/>
      <c r="E926" s="371"/>
      <c r="F926" s="371"/>
      <c r="G926" s="228" t="s">
        <v>152</v>
      </c>
      <c r="H926" s="46">
        <v>1070571</v>
      </c>
      <c r="I926" s="45">
        <f>IFERROR(H926/E923,"-")</f>
        <v>9.8867277778299546E-4</v>
      </c>
      <c r="J926" s="46">
        <v>64</v>
      </c>
      <c r="K926" s="45">
        <f>IFERROR(J926/F923,"-")</f>
        <v>3.8186157517899763E-2</v>
      </c>
      <c r="L926" s="187">
        <f t="shared" si="413"/>
        <v>16727.671875</v>
      </c>
      <c r="M926" s="199">
        <f t="shared" si="425"/>
        <v>3.5195776506819184E-3</v>
      </c>
      <c r="N926" s="371"/>
      <c r="O926" s="371"/>
      <c r="P926" s="228" t="s">
        <v>152</v>
      </c>
      <c r="Q926" s="46">
        <v>293947</v>
      </c>
      <c r="R926" s="45">
        <f>IFERROR(Q926/N923,"-")</f>
        <v>1.8092899663122097E-3</v>
      </c>
      <c r="S926" s="46">
        <v>14</v>
      </c>
      <c r="T926" s="45">
        <f>IFERROR(S926/O923,"-")</f>
        <v>6.0869565217391307E-2</v>
      </c>
      <c r="U926" s="187">
        <f t="shared" si="414"/>
        <v>20996.214285714286</v>
      </c>
      <c r="V926" s="199">
        <f t="shared" si="426"/>
        <v>7.6990761108666956E-4</v>
      </c>
      <c r="W926" s="371"/>
      <c r="X926" s="371"/>
      <c r="Y926" s="228" t="s">
        <v>152</v>
      </c>
      <c r="Z926" s="46">
        <v>1336040</v>
      </c>
      <c r="AA926" s="45">
        <f>IFERROR(Z926/W923,"-")</f>
        <v>1.3181867423983059E-2</v>
      </c>
      <c r="AB926" s="46">
        <v>3</v>
      </c>
      <c r="AC926" s="45">
        <f>IFERROR(AB926/X923,"-")</f>
        <v>2.0408163265306121E-2</v>
      </c>
      <c r="AD926" s="187">
        <f t="shared" si="415"/>
        <v>445346.66666666669</v>
      </c>
      <c r="AE926" s="199">
        <f t="shared" si="427"/>
        <v>1.6498020237571491E-4</v>
      </c>
      <c r="AF926" s="371"/>
      <c r="AG926" s="371"/>
      <c r="AH926" s="228" t="s">
        <v>152</v>
      </c>
      <c r="AI926" s="46">
        <v>82717</v>
      </c>
      <c r="AJ926" s="45">
        <f>IFERROR(AI926/AF923,"-")</f>
        <v>4.1806310383993669E-4</v>
      </c>
      <c r="AK926" s="46">
        <v>5</v>
      </c>
      <c r="AL926" s="45">
        <f>IFERROR(AK926/AG923,"-")</f>
        <v>2.4752475247524754E-2</v>
      </c>
      <c r="AM926" s="187">
        <f t="shared" si="416"/>
        <v>16543.400000000001</v>
      </c>
      <c r="AN926" s="199">
        <f t="shared" si="428"/>
        <v>2.7496700395952486E-4</v>
      </c>
      <c r="AO926" s="371"/>
      <c r="AP926" s="401"/>
      <c r="AQ926" s="228" t="s">
        <v>152</v>
      </c>
      <c r="AR926" s="46">
        <f t="shared" si="424"/>
        <v>2783275</v>
      </c>
      <c r="AS926" s="45">
        <f>IFERROR(AR926/AO923,"-")</f>
        <v>1.8020393586723031E-3</v>
      </c>
      <c r="AT926" s="46">
        <f t="shared" si="412"/>
        <v>86</v>
      </c>
      <c r="AU926" s="45">
        <f>IFERROR(AT926/AP923,"-")</f>
        <v>3.8137472283813749E-2</v>
      </c>
      <c r="AV926" s="187">
        <f t="shared" si="417"/>
        <v>32363.662790697676</v>
      </c>
      <c r="AW926" s="199">
        <f t="shared" si="429"/>
        <v>4.7294324681038278E-3</v>
      </c>
      <c r="AX926" s="217"/>
      <c r="BE926" s="277"/>
      <c r="BG926" s="142"/>
      <c r="BH926" s="264"/>
    </row>
    <row r="927" spans="2:60" s="20" customFormat="1">
      <c r="B927" s="381"/>
      <c r="C927" s="383"/>
      <c r="D927" s="383"/>
      <c r="E927" s="371"/>
      <c r="F927" s="371"/>
      <c r="G927" s="228" t="s">
        <v>153</v>
      </c>
      <c r="H927" s="46">
        <v>29171384</v>
      </c>
      <c r="I927" s="45">
        <f>IFERROR(H927/E923,"-")</f>
        <v>2.6939785638742719E-2</v>
      </c>
      <c r="J927" s="46">
        <v>576</v>
      </c>
      <c r="K927" s="45">
        <f>IFERROR(J927/F923,"-")</f>
        <v>0.34367541766109783</v>
      </c>
      <c r="L927" s="187">
        <f t="shared" si="413"/>
        <v>50644.763888888891</v>
      </c>
      <c r="M927" s="199">
        <f t="shared" si="425"/>
        <v>3.1676198856137261E-2</v>
      </c>
      <c r="N927" s="371"/>
      <c r="O927" s="371"/>
      <c r="P927" s="228" t="s">
        <v>153</v>
      </c>
      <c r="Q927" s="46">
        <v>9187091</v>
      </c>
      <c r="R927" s="45">
        <f>IFERROR(Q927/N923,"-")</f>
        <v>5.6547988466959027E-2</v>
      </c>
      <c r="S927" s="46">
        <v>80</v>
      </c>
      <c r="T927" s="45">
        <f>IFERROR(S927/O923,"-")</f>
        <v>0.34782608695652173</v>
      </c>
      <c r="U927" s="187">
        <f t="shared" si="414"/>
        <v>114838.6375</v>
      </c>
      <c r="V927" s="199">
        <f t="shared" si="426"/>
        <v>4.3994720633523977E-3</v>
      </c>
      <c r="W927" s="371"/>
      <c r="X927" s="371"/>
      <c r="Y927" s="228" t="s">
        <v>153</v>
      </c>
      <c r="Z927" s="46">
        <v>7915892</v>
      </c>
      <c r="AA927" s="45">
        <f>IFERROR(Z927/W923,"-")</f>
        <v>7.8101133863183805E-2</v>
      </c>
      <c r="AB927" s="46">
        <v>60</v>
      </c>
      <c r="AC927" s="45">
        <f>IFERROR(AB927/X923,"-")</f>
        <v>0.40816326530612246</v>
      </c>
      <c r="AD927" s="187">
        <f t="shared" si="415"/>
        <v>131931.53333333333</v>
      </c>
      <c r="AE927" s="199">
        <f t="shared" si="427"/>
        <v>3.2996040475142983E-3</v>
      </c>
      <c r="AF927" s="371"/>
      <c r="AG927" s="371"/>
      <c r="AH927" s="228" t="s">
        <v>153</v>
      </c>
      <c r="AI927" s="46">
        <v>4170521</v>
      </c>
      <c r="AJ927" s="45">
        <f>IFERROR(AI927/AF923,"-")</f>
        <v>2.1078387198394968E-2</v>
      </c>
      <c r="AK927" s="46">
        <v>85</v>
      </c>
      <c r="AL927" s="45">
        <f>IFERROR(AK927/AG923,"-")</f>
        <v>0.42079207920792078</v>
      </c>
      <c r="AM927" s="187">
        <f t="shared" si="416"/>
        <v>49064.952941176467</v>
      </c>
      <c r="AN927" s="199">
        <f t="shared" si="428"/>
        <v>4.6744390673119224E-3</v>
      </c>
      <c r="AO927" s="371"/>
      <c r="AP927" s="401"/>
      <c r="AQ927" s="228" t="s">
        <v>153</v>
      </c>
      <c r="AR927" s="46">
        <f t="shared" si="424"/>
        <v>50444888</v>
      </c>
      <c r="AS927" s="45">
        <f>IFERROR(AR927/AO923,"-")</f>
        <v>3.2660687003553783E-2</v>
      </c>
      <c r="AT927" s="46">
        <f t="shared" si="412"/>
        <v>801</v>
      </c>
      <c r="AU927" s="45">
        <f>IFERROR(AT927/AP923,"-")</f>
        <v>0.35521064301552108</v>
      </c>
      <c r="AV927" s="187">
        <f t="shared" si="417"/>
        <v>62977.388264669164</v>
      </c>
      <c r="AW927" s="199">
        <f t="shared" si="429"/>
        <v>4.404971403431588E-2</v>
      </c>
      <c r="AX927" s="217"/>
      <c r="BE927" s="277"/>
      <c r="BG927" s="142"/>
      <c r="BH927" s="264"/>
    </row>
    <row r="928" spans="2:60" s="20" customFormat="1">
      <c r="B928" s="381"/>
      <c r="C928" s="383"/>
      <c r="D928" s="383"/>
      <c r="E928" s="371"/>
      <c r="F928" s="371"/>
      <c r="G928" s="228" t="s">
        <v>154</v>
      </c>
      <c r="H928" s="46">
        <v>42049083</v>
      </c>
      <c r="I928" s="45">
        <f>IFERROR(H928/E923,"-")</f>
        <v>3.8832346189872261E-2</v>
      </c>
      <c r="J928" s="46">
        <v>624</v>
      </c>
      <c r="K928" s="45">
        <f>IFERROR(J928/F923,"-")</f>
        <v>0.37231503579952269</v>
      </c>
      <c r="L928" s="187">
        <f t="shared" si="413"/>
        <v>67386.350961538468</v>
      </c>
      <c r="M928" s="199">
        <f t="shared" si="425"/>
        <v>3.4315882094148702E-2</v>
      </c>
      <c r="N928" s="371"/>
      <c r="O928" s="371"/>
      <c r="P928" s="228" t="s">
        <v>154</v>
      </c>
      <c r="Q928" s="46">
        <v>6261469</v>
      </c>
      <c r="R928" s="45">
        <f>IFERROR(Q928/N923,"-")</f>
        <v>3.8540325419463187E-2</v>
      </c>
      <c r="S928" s="46">
        <v>100</v>
      </c>
      <c r="T928" s="45">
        <f>IFERROR(S928/O923,"-")</f>
        <v>0.43478260869565216</v>
      </c>
      <c r="U928" s="187">
        <f t="shared" si="414"/>
        <v>62614.69</v>
      </c>
      <c r="V928" s="199">
        <f t="shared" si="426"/>
        <v>5.4993400791904972E-3</v>
      </c>
      <c r="W928" s="371"/>
      <c r="X928" s="371"/>
      <c r="Y928" s="228" t="s">
        <v>154</v>
      </c>
      <c r="Z928" s="46">
        <v>4092021</v>
      </c>
      <c r="AA928" s="45">
        <f>IFERROR(Z928/W923,"-")</f>
        <v>4.0373400735123632E-2</v>
      </c>
      <c r="AB928" s="46">
        <v>60</v>
      </c>
      <c r="AC928" s="45">
        <f>IFERROR(AB928/X923,"-")</f>
        <v>0.40816326530612246</v>
      </c>
      <c r="AD928" s="187">
        <f t="shared" si="415"/>
        <v>68200.350000000006</v>
      </c>
      <c r="AE928" s="199">
        <f t="shared" si="427"/>
        <v>3.2996040475142983E-3</v>
      </c>
      <c r="AF928" s="371"/>
      <c r="AG928" s="371"/>
      <c r="AH928" s="228" t="s">
        <v>154</v>
      </c>
      <c r="AI928" s="46">
        <v>6690285</v>
      </c>
      <c r="AJ928" s="45">
        <f>IFERROR(AI928/AF923,"-")</f>
        <v>3.3813621295184434E-2</v>
      </c>
      <c r="AK928" s="46">
        <v>93</v>
      </c>
      <c r="AL928" s="45">
        <f>IFERROR(AK928/AG923,"-")</f>
        <v>0.46039603960396042</v>
      </c>
      <c r="AM928" s="187">
        <f t="shared" si="416"/>
        <v>71938.548387096773</v>
      </c>
      <c r="AN928" s="199">
        <f t="shared" si="428"/>
        <v>5.1143862736471625E-3</v>
      </c>
      <c r="AO928" s="371"/>
      <c r="AP928" s="401"/>
      <c r="AQ928" s="228" t="s">
        <v>154</v>
      </c>
      <c r="AR928" s="46">
        <f t="shared" si="424"/>
        <v>59092858</v>
      </c>
      <c r="AS928" s="45">
        <f>IFERROR(AR928/AO923,"-")</f>
        <v>3.8259839912489234E-2</v>
      </c>
      <c r="AT928" s="46">
        <f t="shared" si="412"/>
        <v>877</v>
      </c>
      <c r="AU928" s="45">
        <f>IFERROR(AT928/AP923,"-")</f>
        <v>0.38891352549889135</v>
      </c>
      <c r="AV928" s="187">
        <f t="shared" si="417"/>
        <v>67380.681870011409</v>
      </c>
      <c r="AW928" s="199">
        <f t="shared" si="429"/>
        <v>4.8229212494500663E-2</v>
      </c>
      <c r="AX928" s="217"/>
      <c r="BE928" s="277"/>
      <c r="BG928" s="142"/>
      <c r="BH928" s="264"/>
    </row>
    <row r="929" spans="2:60" s="20" customFormat="1">
      <c r="B929" s="381"/>
      <c r="C929" s="383"/>
      <c r="D929" s="383"/>
      <c r="E929" s="371"/>
      <c r="F929" s="371"/>
      <c r="G929" s="228" t="s">
        <v>155</v>
      </c>
      <c r="H929" s="46">
        <v>23081252</v>
      </c>
      <c r="I929" s="45">
        <f>IFERROR(H929/E923,"-")</f>
        <v>2.1315546124030374E-2</v>
      </c>
      <c r="J929" s="46">
        <v>157</v>
      </c>
      <c r="K929" s="45">
        <f>IFERROR(J929/F923,"-")</f>
        <v>9.3675417661097854E-2</v>
      </c>
      <c r="L929" s="187">
        <f t="shared" si="413"/>
        <v>147014.34394904459</v>
      </c>
      <c r="M929" s="199">
        <f t="shared" si="425"/>
        <v>8.63396392432908E-3</v>
      </c>
      <c r="N929" s="371"/>
      <c r="O929" s="371"/>
      <c r="P929" s="228" t="s">
        <v>155</v>
      </c>
      <c r="Q929" s="46">
        <v>3107635</v>
      </c>
      <c r="R929" s="45">
        <f>IFERROR(Q929/N923,"-")</f>
        <v>1.9127981658124231E-2</v>
      </c>
      <c r="S929" s="46">
        <v>27</v>
      </c>
      <c r="T929" s="45">
        <f>IFERROR(S929/O923,"-")</f>
        <v>0.11739130434782609</v>
      </c>
      <c r="U929" s="187">
        <f t="shared" si="414"/>
        <v>115097.5925925926</v>
      </c>
      <c r="V929" s="199">
        <f t="shared" si="426"/>
        <v>1.4848218213814343E-3</v>
      </c>
      <c r="W929" s="371"/>
      <c r="X929" s="371"/>
      <c r="Y929" s="228" t="s">
        <v>155</v>
      </c>
      <c r="Z929" s="46">
        <v>1570281</v>
      </c>
      <c r="AA929" s="45">
        <f>IFERROR(Z929/W923,"-")</f>
        <v>1.5492976228555687E-2</v>
      </c>
      <c r="AB929" s="46">
        <v>12</v>
      </c>
      <c r="AC929" s="45">
        <f>IFERROR(AB929/X923,"-")</f>
        <v>8.1632653061224483E-2</v>
      </c>
      <c r="AD929" s="187">
        <f t="shared" si="415"/>
        <v>130856.75</v>
      </c>
      <c r="AE929" s="199">
        <f t="shared" si="427"/>
        <v>6.5992080950285964E-4</v>
      </c>
      <c r="AF929" s="371"/>
      <c r="AG929" s="371"/>
      <c r="AH929" s="228" t="s">
        <v>155</v>
      </c>
      <c r="AI929" s="46">
        <v>5998820</v>
      </c>
      <c r="AJ929" s="45">
        <f>IFERROR(AI929/AF923,"-")</f>
        <v>3.0318862006323839E-2</v>
      </c>
      <c r="AK929" s="46">
        <v>31</v>
      </c>
      <c r="AL929" s="45">
        <f>IFERROR(AK929/AG923,"-")</f>
        <v>0.15346534653465346</v>
      </c>
      <c r="AM929" s="187">
        <f t="shared" si="416"/>
        <v>193510.32258064515</v>
      </c>
      <c r="AN929" s="199">
        <f t="shared" si="428"/>
        <v>1.7047954245490542E-3</v>
      </c>
      <c r="AO929" s="371"/>
      <c r="AP929" s="401"/>
      <c r="AQ929" s="228" t="s">
        <v>155</v>
      </c>
      <c r="AR929" s="46">
        <f t="shared" si="424"/>
        <v>33757988</v>
      </c>
      <c r="AS929" s="45">
        <f>IFERROR(AR929/AO923,"-")</f>
        <v>2.1856705875483846E-2</v>
      </c>
      <c r="AT929" s="46">
        <f t="shared" si="412"/>
        <v>227</v>
      </c>
      <c r="AU929" s="45">
        <f>IFERROR(AT929/AP923,"-")</f>
        <v>0.10066518847006652</v>
      </c>
      <c r="AV929" s="187">
        <f t="shared" si="417"/>
        <v>148713.60352422908</v>
      </c>
      <c r="AW929" s="199">
        <f t="shared" si="429"/>
        <v>1.2483501979762428E-2</v>
      </c>
      <c r="AX929" s="217"/>
      <c r="BE929" s="277"/>
      <c r="BG929" s="142"/>
      <c r="BH929" s="264"/>
    </row>
    <row r="930" spans="2:60" s="20" customFormat="1">
      <c r="B930" s="381"/>
      <c r="C930" s="383"/>
      <c r="D930" s="383"/>
      <c r="E930" s="371"/>
      <c r="F930" s="371"/>
      <c r="G930" s="228" t="s">
        <v>165</v>
      </c>
      <c r="H930" s="46">
        <v>0</v>
      </c>
      <c r="I930" s="45">
        <f>IFERROR(H930/E923,"-")</f>
        <v>0</v>
      </c>
      <c r="J930" s="46">
        <v>0</v>
      </c>
      <c r="K930" s="45">
        <f>IFERROR(J930/F923,"-")</f>
        <v>0</v>
      </c>
      <c r="L930" s="187" t="str">
        <f t="shared" si="413"/>
        <v>-</v>
      </c>
      <c r="M930" s="199">
        <f t="shared" si="425"/>
        <v>0</v>
      </c>
      <c r="N930" s="371"/>
      <c r="O930" s="371"/>
      <c r="P930" s="228" t="s">
        <v>165</v>
      </c>
      <c r="Q930" s="46">
        <v>0</v>
      </c>
      <c r="R930" s="45">
        <f>IFERROR(Q930/N923,"-")</f>
        <v>0</v>
      </c>
      <c r="S930" s="46">
        <v>0</v>
      </c>
      <c r="T930" s="45">
        <f>IFERROR(S930/O923,"-")</f>
        <v>0</v>
      </c>
      <c r="U930" s="187" t="str">
        <f t="shared" si="414"/>
        <v>-</v>
      </c>
      <c r="V930" s="199">
        <f t="shared" si="426"/>
        <v>0</v>
      </c>
      <c r="W930" s="371"/>
      <c r="X930" s="371"/>
      <c r="Y930" s="228" t="s">
        <v>165</v>
      </c>
      <c r="Z930" s="46">
        <v>0</v>
      </c>
      <c r="AA930" s="45">
        <f>IFERROR(Z930/W923,"-")</f>
        <v>0</v>
      </c>
      <c r="AB930" s="46">
        <v>0</v>
      </c>
      <c r="AC930" s="45">
        <f>IFERROR(AB930/X923,"-")</f>
        <v>0</v>
      </c>
      <c r="AD930" s="187" t="str">
        <f t="shared" si="415"/>
        <v>-</v>
      </c>
      <c r="AE930" s="199">
        <f t="shared" si="427"/>
        <v>0</v>
      </c>
      <c r="AF930" s="371"/>
      <c r="AG930" s="371"/>
      <c r="AH930" s="228" t="s">
        <v>165</v>
      </c>
      <c r="AI930" s="46">
        <v>0</v>
      </c>
      <c r="AJ930" s="45">
        <f>IFERROR(AI930/AF923,"-")</f>
        <v>0</v>
      </c>
      <c r="AK930" s="46">
        <v>0</v>
      </c>
      <c r="AL930" s="45">
        <f>IFERROR(AK930/AG923,"-")</f>
        <v>0</v>
      </c>
      <c r="AM930" s="187" t="str">
        <f t="shared" si="416"/>
        <v>-</v>
      </c>
      <c r="AN930" s="199">
        <f t="shared" si="428"/>
        <v>0</v>
      </c>
      <c r="AO930" s="371"/>
      <c r="AP930" s="401"/>
      <c r="AQ930" s="228" t="s">
        <v>165</v>
      </c>
      <c r="AR930" s="46">
        <f t="shared" si="424"/>
        <v>0</v>
      </c>
      <c r="AS930" s="45">
        <f>IFERROR(AR930/AO923,"-")</f>
        <v>0</v>
      </c>
      <c r="AT930" s="46">
        <f t="shared" si="412"/>
        <v>0</v>
      </c>
      <c r="AU930" s="45">
        <f>IFERROR(AT930/AP923,"-")</f>
        <v>0</v>
      </c>
      <c r="AV930" s="187" t="str">
        <f t="shared" si="417"/>
        <v>-</v>
      </c>
      <c r="AW930" s="199">
        <f t="shared" si="429"/>
        <v>0</v>
      </c>
      <c r="AX930" s="217"/>
      <c r="BE930" s="277"/>
      <c r="BG930" s="142"/>
      <c r="BH930" s="264"/>
    </row>
    <row r="931" spans="2:60" s="20" customFormat="1">
      <c r="B931" s="381"/>
      <c r="C931" s="383"/>
      <c r="D931" s="383"/>
      <c r="E931" s="371"/>
      <c r="F931" s="371"/>
      <c r="G931" s="228" t="s">
        <v>156</v>
      </c>
      <c r="H931" s="46">
        <v>152064</v>
      </c>
      <c r="I931" s="45">
        <f>IFERROR(H931/E923,"-")</f>
        <v>1.4043116923659753E-4</v>
      </c>
      <c r="J931" s="46">
        <v>8</v>
      </c>
      <c r="K931" s="45">
        <f>IFERROR(J931/F923,"-")</f>
        <v>4.7732696897374704E-3</v>
      </c>
      <c r="L931" s="187">
        <f t="shared" si="413"/>
        <v>19008</v>
      </c>
      <c r="M931" s="199">
        <f t="shared" si="425"/>
        <v>4.399472063352398E-4</v>
      </c>
      <c r="N931" s="371"/>
      <c r="O931" s="371"/>
      <c r="P931" s="228" t="s">
        <v>156</v>
      </c>
      <c r="Q931" s="46">
        <v>54692</v>
      </c>
      <c r="R931" s="45">
        <f>IFERROR(Q931/N923,"-")</f>
        <v>3.3663785252969878E-4</v>
      </c>
      <c r="S931" s="46">
        <v>3</v>
      </c>
      <c r="T931" s="45">
        <f>IFERROR(S931/O923,"-")</f>
        <v>1.3043478260869565E-2</v>
      </c>
      <c r="U931" s="187">
        <f t="shared" si="414"/>
        <v>18230.666666666668</v>
      </c>
      <c r="V931" s="199">
        <f t="shared" si="426"/>
        <v>1.6498020237571491E-4</v>
      </c>
      <c r="W931" s="371"/>
      <c r="X931" s="371"/>
      <c r="Y931" s="228" t="s">
        <v>156</v>
      </c>
      <c r="Z931" s="46">
        <v>31070</v>
      </c>
      <c r="AA931" s="45">
        <f>IFERROR(Z931/W923,"-")</f>
        <v>3.0654817285646657E-4</v>
      </c>
      <c r="AB931" s="46">
        <v>3</v>
      </c>
      <c r="AC931" s="45">
        <f>IFERROR(AB931/X923,"-")</f>
        <v>2.0408163265306121E-2</v>
      </c>
      <c r="AD931" s="187">
        <f t="shared" si="415"/>
        <v>10356.666666666666</v>
      </c>
      <c r="AE931" s="199">
        <f t="shared" si="427"/>
        <v>1.6498020237571491E-4</v>
      </c>
      <c r="AF931" s="371"/>
      <c r="AG931" s="371"/>
      <c r="AH931" s="228" t="s">
        <v>156</v>
      </c>
      <c r="AI931" s="46">
        <v>113451</v>
      </c>
      <c r="AJ931" s="45">
        <f>IFERROR(AI931/AF923,"-")</f>
        <v>5.7339697031740335E-4</v>
      </c>
      <c r="AK931" s="46">
        <v>2</v>
      </c>
      <c r="AL931" s="45">
        <f>IFERROR(AK931/AG923,"-")</f>
        <v>9.9009900990099011E-3</v>
      </c>
      <c r="AM931" s="187">
        <f t="shared" si="416"/>
        <v>56725.5</v>
      </c>
      <c r="AN931" s="199">
        <f t="shared" si="428"/>
        <v>1.0998680158380995E-4</v>
      </c>
      <c r="AO931" s="371"/>
      <c r="AP931" s="401"/>
      <c r="AQ931" s="228" t="s">
        <v>156</v>
      </c>
      <c r="AR931" s="46">
        <f t="shared" si="424"/>
        <v>351277</v>
      </c>
      <c r="AS931" s="45">
        <f>IFERROR(AR931/AO923,"-")</f>
        <v>2.2743529827139994E-4</v>
      </c>
      <c r="AT931" s="46">
        <f t="shared" si="412"/>
        <v>16</v>
      </c>
      <c r="AU931" s="45">
        <f>IFERROR(AT931/AP923,"-")</f>
        <v>7.0953436807095344E-3</v>
      </c>
      <c r="AV931" s="187">
        <f t="shared" si="417"/>
        <v>21954.8125</v>
      </c>
      <c r="AW931" s="199">
        <f t="shared" si="429"/>
        <v>8.7989441267047959E-4</v>
      </c>
      <c r="AX931" s="217"/>
      <c r="BE931" s="277"/>
      <c r="BG931" s="142"/>
      <c r="BH931" s="264"/>
    </row>
    <row r="932" spans="2:60" s="20" customFormat="1">
      <c r="B932" s="381"/>
      <c r="C932" s="383"/>
      <c r="D932" s="383"/>
      <c r="E932" s="371"/>
      <c r="F932" s="371"/>
      <c r="G932" s="228" t="s">
        <v>157</v>
      </c>
      <c r="H932" s="46">
        <v>427298</v>
      </c>
      <c r="I932" s="45">
        <f>IFERROR(H932/E923,"-")</f>
        <v>3.9460988631404963E-4</v>
      </c>
      <c r="J932" s="46">
        <v>49</v>
      </c>
      <c r="K932" s="45">
        <f>IFERROR(J932/F923,"-")</f>
        <v>2.9236276849642005E-2</v>
      </c>
      <c r="L932" s="187">
        <f t="shared" si="413"/>
        <v>8720.3673469387759</v>
      </c>
      <c r="M932" s="199">
        <f t="shared" si="425"/>
        <v>2.6946766388033436E-3</v>
      </c>
      <c r="N932" s="371"/>
      <c r="O932" s="371"/>
      <c r="P932" s="228" t="s">
        <v>157</v>
      </c>
      <c r="Q932" s="46">
        <v>57671</v>
      </c>
      <c r="R932" s="45">
        <f>IFERROR(Q932/N923,"-")</f>
        <v>3.5497406555328489E-4</v>
      </c>
      <c r="S932" s="46">
        <v>13</v>
      </c>
      <c r="T932" s="45">
        <f>IFERROR(S932/O923,"-")</f>
        <v>5.6521739130434782E-2</v>
      </c>
      <c r="U932" s="187">
        <f t="shared" si="414"/>
        <v>4436.2307692307695</v>
      </c>
      <c r="V932" s="199">
        <f t="shared" si="426"/>
        <v>7.1491421029476465E-4</v>
      </c>
      <c r="W932" s="371"/>
      <c r="X932" s="371"/>
      <c r="Y932" s="228" t="s">
        <v>157</v>
      </c>
      <c r="Z932" s="46">
        <v>7387</v>
      </c>
      <c r="AA932" s="45">
        <f>IFERROR(Z932/W923,"-")</f>
        <v>7.2882888731596994E-5</v>
      </c>
      <c r="AB932" s="46">
        <v>3</v>
      </c>
      <c r="AC932" s="45">
        <f>IFERROR(AB932/X923,"-")</f>
        <v>2.0408163265306121E-2</v>
      </c>
      <c r="AD932" s="187">
        <f t="shared" si="415"/>
        <v>2462.3333333333335</v>
      </c>
      <c r="AE932" s="199">
        <f t="shared" si="427"/>
        <v>1.6498020237571491E-4</v>
      </c>
      <c r="AF932" s="371"/>
      <c r="AG932" s="371"/>
      <c r="AH932" s="228" t="s">
        <v>157</v>
      </c>
      <c r="AI932" s="46">
        <v>109977</v>
      </c>
      <c r="AJ932" s="45">
        <f>IFERROR(AI932/AF923,"-")</f>
        <v>5.5583889612781791E-4</v>
      </c>
      <c r="AK932" s="46">
        <v>16</v>
      </c>
      <c r="AL932" s="45">
        <f>IFERROR(AK932/AG923,"-")</f>
        <v>7.9207920792079209E-2</v>
      </c>
      <c r="AM932" s="187">
        <f t="shared" si="416"/>
        <v>6873.5625</v>
      </c>
      <c r="AN932" s="199">
        <f t="shared" si="428"/>
        <v>8.7989441267047959E-4</v>
      </c>
      <c r="AO932" s="371"/>
      <c r="AP932" s="401"/>
      <c r="AQ932" s="228" t="s">
        <v>157</v>
      </c>
      <c r="AR932" s="46">
        <f t="shared" si="424"/>
        <v>602333</v>
      </c>
      <c r="AS932" s="45">
        <f>IFERROR(AR932/AO923,"-")</f>
        <v>3.8998222346953295E-4</v>
      </c>
      <c r="AT932" s="46">
        <f t="shared" si="412"/>
        <v>81</v>
      </c>
      <c r="AU932" s="45">
        <f>IFERROR(AT932/AP923,"-")</f>
        <v>3.5920177383592017E-2</v>
      </c>
      <c r="AV932" s="187">
        <f t="shared" si="417"/>
        <v>7436.2098765432102</v>
      </c>
      <c r="AW932" s="199">
        <f t="shared" si="429"/>
        <v>4.4544654641443023E-3</v>
      </c>
      <c r="AX932" s="217"/>
      <c r="BE932" s="277"/>
      <c r="BG932" s="142"/>
      <c r="BH932" s="264"/>
    </row>
    <row r="933" spans="2:60" s="20" customFormat="1">
      <c r="B933" s="381"/>
      <c r="C933" s="383"/>
      <c r="D933" s="383"/>
      <c r="E933" s="371"/>
      <c r="F933" s="371"/>
      <c r="G933" s="228" t="s">
        <v>158</v>
      </c>
      <c r="H933" s="46">
        <v>333310</v>
      </c>
      <c r="I933" s="45">
        <f>IFERROR(H933/E923,"-")</f>
        <v>3.0781192799249211E-4</v>
      </c>
      <c r="J933" s="46">
        <v>19</v>
      </c>
      <c r="K933" s="45">
        <f>IFERROR(J933/F923,"-")</f>
        <v>1.1336515513126491E-2</v>
      </c>
      <c r="L933" s="187">
        <f t="shared" si="413"/>
        <v>17542.63157894737</v>
      </c>
      <c r="M933" s="199">
        <f t="shared" si="425"/>
        <v>1.0448746150461944E-3</v>
      </c>
      <c r="N933" s="371"/>
      <c r="O933" s="371"/>
      <c r="P933" s="228" t="s">
        <v>158</v>
      </c>
      <c r="Q933" s="46">
        <v>37128</v>
      </c>
      <c r="R933" s="45">
        <f>IFERROR(Q933/N923,"-")</f>
        <v>2.2852867309154277E-4</v>
      </c>
      <c r="S933" s="46">
        <v>4</v>
      </c>
      <c r="T933" s="45">
        <f>IFERROR(S933/O923,"-")</f>
        <v>1.7391304347826087E-2</v>
      </c>
      <c r="U933" s="187">
        <f t="shared" si="414"/>
        <v>9282</v>
      </c>
      <c r="V933" s="199">
        <f t="shared" si="426"/>
        <v>2.199736031676199E-4</v>
      </c>
      <c r="W933" s="371"/>
      <c r="X933" s="371"/>
      <c r="Y933" s="228" t="s">
        <v>158</v>
      </c>
      <c r="Z933" s="46">
        <v>12438</v>
      </c>
      <c r="AA933" s="45">
        <f>IFERROR(Z933/W923,"-")</f>
        <v>1.2271793286091828E-4</v>
      </c>
      <c r="AB933" s="46">
        <v>2</v>
      </c>
      <c r="AC933" s="45">
        <f>IFERROR(AB933/X923,"-")</f>
        <v>1.3605442176870748E-2</v>
      </c>
      <c r="AD933" s="187">
        <f t="shared" si="415"/>
        <v>6219</v>
      </c>
      <c r="AE933" s="199">
        <f t="shared" si="427"/>
        <v>1.0998680158380995E-4</v>
      </c>
      <c r="AF933" s="371"/>
      <c r="AG933" s="371"/>
      <c r="AH933" s="228" t="s">
        <v>158</v>
      </c>
      <c r="AI933" s="46">
        <v>68872</v>
      </c>
      <c r="AJ933" s="45">
        <f>IFERROR(AI933/AF923,"-")</f>
        <v>3.480885681016492E-4</v>
      </c>
      <c r="AK933" s="46">
        <v>10</v>
      </c>
      <c r="AL933" s="45">
        <f>IFERROR(AK933/AG923,"-")</f>
        <v>4.9504950495049507E-2</v>
      </c>
      <c r="AM933" s="187">
        <f t="shared" si="416"/>
        <v>6887.2</v>
      </c>
      <c r="AN933" s="199">
        <f t="shared" si="428"/>
        <v>5.4993400791904972E-4</v>
      </c>
      <c r="AO933" s="371"/>
      <c r="AP933" s="401"/>
      <c r="AQ933" s="228" t="s">
        <v>158</v>
      </c>
      <c r="AR933" s="46">
        <f t="shared" si="424"/>
        <v>451748</v>
      </c>
      <c r="AS933" s="45">
        <f>IFERROR(AR933/AO923,"-")</f>
        <v>2.9248553455964486E-4</v>
      </c>
      <c r="AT933" s="46">
        <f t="shared" si="412"/>
        <v>35</v>
      </c>
      <c r="AU933" s="45">
        <f>IFERROR(AT933/AP923,"-")</f>
        <v>1.5521064301552107E-2</v>
      </c>
      <c r="AV933" s="187">
        <f t="shared" si="417"/>
        <v>12907.085714285715</v>
      </c>
      <c r="AW933" s="199">
        <f t="shared" si="429"/>
        <v>1.924769027716674E-3</v>
      </c>
      <c r="AX933" s="217"/>
      <c r="BE933" s="277"/>
      <c r="BG933" s="142"/>
      <c r="BH933" s="264"/>
    </row>
    <row r="934" spans="2:60" s="20" customFormat="1">
      <c r="B934" s="381"/>
      <c r="C934" s="383"/>
      <c r="D934" s="383"/>
      <c r="E934" s="371"/>
      <c r="F934" s="371"/>
      <c r="G934" s="228" t="s">
        <v>159</v>
      </c>
      <c r="H934" s="46">
        <v>4447066</v>
      </c>
      <c r="I934" s="45">
        <f>IFERROR(H934/E923,"-")</f>
        <v>4.1068673588246975E-3</v>
      </c>
      <c r="J934" s="46">
        <v>15</v>
      </c>
      <c r="K934" s="45">
        <f>IFERROR(J934/F923,"-")</f>
        <v>8.9498806682577568E-3</v>
      </c>
      <c r="L934" s="187">
        <f t="shared" si="413"/>
        <v>296471.06666666665</v>
      </c>
      <c r="M934" s="199">
        <f t="shared" si="425"/>
        <v>8.2490101187857458E-4</v>
      </c>
      <c r="N934" s="371"/>
      <c r="O934" s="371"/>
      <c r="P934" s="228" t="s">
        <v>159</v>
      </c>
      <c r="Q934" s="46">
        <v>9750</v>
      </c>
      <c r="R934" s="45">
        <f>IFERROR(Q934/N923,"-")</f>
        <v>6.0012781799249674E-5</v>
      </c>
      <c r="S934" s="46">
        <v>3</v>
      </c>
      <c r="T934" s="45">
        <f>IFERROR(S934/O923,"-")</f>
        <v>1.3043478260869565E-2</v>
      </c>
      <c r="U934" s="187">
        <f t="shared" si="414"/>
        <v>3250</v>
      </c>
      <c r="V934" s="199">
        <f t="shared" si="426"/>
        <v>1.6498020237571491E-4</v>
      </c>
      <c r="W934" s="371"/>
      <c r="X934" s="371"/>
      <c r="Y934" s="228" t="s">
        <v>159</v>
      </c>
      <c r="Z934" s="46">
        <v>5584</v>
      </c>
      <c r="AA934" s="45">
        <f>IFERROR(Z934/W923,"-")</f>
        <v>5.5093820316398762E-5</v>
      </c>
      <c r="AB934" s="46">
        <v>2</v>
      </c>
      <c r="AC934" s="45">
        <f>IFERROR(AB934/X923,"-")</f>
        <v>1.3605442176870748E-2</v>
      </c>
      <c r="AD934" s="187">
        <f t="shared" si="415"/>
        <v>2792</v>
      </c>
      <c r="AE934" s="199">
        <f t="shared" si="427"/>
        <v>1.0998680158380995E-4</v>
      </c>
      <c r="AF934" s="371"/>
      <c r="AG934" s="371"/>
      <c r="AH934" s="228" t="s">
        <v>159</v>
      </c>
      <c r="AI934" s="46">
        <v>118686</v>
      </c>
      <c r="AJ934" s="45">
        <f>IFERROR(AI934/AF923,"-")</f>
        <v>5.9985538090533651E-4</v>
      </c>
      <c r="AK934" s="46">
        <v>5</v>
      </c>
      <c r="AL934" s="45">
        <f>IFERROR(AK934/AG923,"-")</f>
        <v>2.4752475247524754E-2</v>
      </c>
      <c r="AM934" s="187">
        <f t="shared" si="416"/>
        <v>23737.200000000001</v>
      </c>
      <c r="AN934" s="199">
        <f t="shared" si="428"/>
        <v>2.7496700395952486E-4</v>
      </c>
      <c r="AO934" s="371"/>
      <c r="AP934" s="401"/>
      <c r="AQ934" s="228" t="s">
        <v>159</v>
      </c>
      <c r="AR934" s="46">
        <f t="shared" si="424"/>
        <v>4581086</v>
      </c>
      <c r="AS934" s="45">
        <f>IFERROR(AR934/AO923,"-")</f>
        <v>2.9660372322040281E-3</v>
      </c>
      <c r="AT934" s="46">
        <f t="shared" si="412"/>
        <v>25</v>
      </c>
      <c r="AU934" s="45">
        <f>IFERROR(AT934/AP923,"-")</f>
        <v>1.1086474501108648E-2</v>
      </c>
      <c r="AV934" s="187">
        <f t="shared" si="417"/>
        <v>183243.44</v>
      </c>
      <c r="AW934" s="199">
        <f t="shared" si="429"/>
        <v>1.3748350197976243E-3</v>
      </c>
      <c r="AX934" s="217"/>
      <c r="BE934" s="277"/>
      <c r="BG934" s="142"/>
      <c r="BH934" s="264"/>
    </row>
    <row r="935" spans="2:60" s="20" customFormat="1">
      <c r="B935" s="381"/>
      <c r="C935" s="383"/>
      <c r="D935" s="383"/>
      <c r="E935" s="371"/>
      <c r="F935" s="371"/>
      <c r="G935" s="228" t="s">
        <v>160</v>
      </c>
      <c r="H935" s="46">
        <v>7243135</v>
      </c>
      <c r="I935" s="45">
        <f>IFERROR(H935/E923,"-")</f>
        <v>6.6890382798592881E-3</v>
      </c>
      <c r="J935" s="46">
        <v>195</v>
      </c>
      <c r="K935" s="45">
        <f>IFERROR(J935/F923,"-")</f>
        <v>0.11634844868735084</v>
      </c>
      <c r="L935" s="187">
        <f t="shared" si="413"/>
        <v>37144.282051282054</v>
      </c>
      <c r="M935" s="199">
        <f t="shared" si="425"/>
        <v>1.072371315442147E-2</v>
      </c>
      <c r="N935" s="371"/>
      <c r="O935" s="371"/>
      <c r="P935" s="228" t="s">
        <v>160</v>
      </c>
      <c r="Q935" s="46">
        <v>1288497</v>
      </c>
      <c r="R935" s="45">
        <f>IFERROR(Q935/N923,"-")</f>
        <v>7.9309014676910566E-3</v>
      </c>
      <c r="S935" s="46">
        <v>32</v>
      </c>
      <c r="T935" s="45">
        <f>IFERROR(S935/O923,"-")</f>
        <v>0.1391304347826087</v>
      </c>
      <c r="U935" s="187">
        <f t="shared" si="414"/>
        <v>40265.53125</v>
      </c>
      <c r="V935" s="199">
        <f t="shared" si="426"/>
        <v>1.7597888253409592E-3</v>
      </c>
      <c r="W935" s="371"/>
      <c r="X935" s="371"/>
      <c r="Y935" s="228" t="s">
        <v>160</v>
      </c>
      <c r="Z935" s="46">
        <v>1027474</v>
      </c>
      <c r="AA935" s="45">
        <f>IFERROR(Z935/W923,"-")</f>
        <v>1.0137440532910368E-2</v>
      </c>
      <c r="AB935" s="46">
        <v>24</v>
      </c>
      <c r="AC935" s="45">
        <f>IFERROR(AB935/X923,"-")</f>
        <v>0.16326530612244897</v>
      </c>
      <c r="AD935" s="187">
        <f t="shared" si="415"/>
        <v>42811.416666666664</v>
      </c>
      <c r="AE935" s="199">
        <f t="shared" si="427"/>
        <v>1.3198416190057193E-3</v>
      </c>
      <c r="AF935" s="371"/>
      <c r="AG935" s="371"/>
      <c r="AH935" s="228" t="s">
        <v>160</v>
      </c>
      <c r="AI935" s="46">
        <v>2245439</v>
      </c>
      <c r="AJ935" s="45">
        <f>IFERROR(AI935/AF923,"-")</f>
        <v>1.1348757786467637E-2</v>
      </c>
      <c r="AK935" s="46">
        <v>51</v>
      </c>
      <c r="AL935" s="45">
        <f>IFERROR(AK935/AG923,"-")</f>
        <v>0.25247524752475248</v>
      </c>
      <c r="AM935" s="187">
        <f t="shared" si="416"/>
        <v>44028.215686274511</v>
      </c>
      <c r="AN935" s="199">
        <f t="shared" si="428"/>
        <v>2.8046634403871536E-3</v>
      </c>
      <c r="AO935" s="371"/>
      <c r="AP935" s="401"/>
      <c r="AQ935" s="228" t="s">
        <v>160</v>
      </c>
      <c r="AR935" s="46">
        <f t="shared" si="424"/>
        <v>11804545</v>
      </c>
      <c r="AS935" s="45">
        <f>IFERROR(AR935/AO923,"-")</f>
        <v>7.6428864202130022E-3</v>
      </c>
      <c r="AT935" s="46">
        <f t="shared" si="412"/>
        <v>302</v>
      </c>
      <c r="AU935" s="45">
        <f>IFERROR(AT935/AP923,"-")</f>
        <v>0.13392461197339245</v>
      </c>
      <c r="AV935" s="187">
        <f t="shared" si="417"/>
        <v>39087.897350993378</v>
      </c>
      <c r="AW935" s="199">
        <f t="shared" si="429"/>
        <v>1.6608007039155302E-2</v>
      </c>
      <c r="AX935" s="217"/>
      <c r="BE935" s="277"/>
      <c r="BG935" s="142"/>
      <c r="BH935" s="264"/>
    </row>
    <row r="936" spans="2:60" s="20" customFormat="1">
      <c r="B936" s="381"/>
      <c r="C936" s="383"/>
      <c r="D936" s="383"/>
      <c r="E936" s="371"/>
      <c r="F936" s="371"/>
      <c r="G936" s="228" t="s">
        <v>161</v>
      </c>
      <c r="H936" s="46">
        <v>12365331</v>
      </c>
      <c r="I936" s="45">
        <f>IFERROR(H936/E923,"-")</f>
        <v>1.1419388483319822E-2</v>
      </c>
      <c r="J936" s="46">
        <v>129</v>
      </c>
      <c r="K936" s="45">
        <f>IFERROR(J936/F923,"-")</f>
        <v>7.6968973747016708E-2</v>
      </c>
      <c r="L936" s="187">
        <f t="shared" si="413"/>
        <v>95855.279069767435</v>
      </c>
      <c r="M936" s="199">
        <f t="shared" si="425"/>
        <v>7.0941487021557413E-3</v>
      </c>
      <c r="N936" s="371"/>
      <c r="O936" s="371"/>
      <c r="P936" s="228" t="s">
        <v>161</v>
      </c>
      <c r="Q936" s="46">
        <v>503805</v>
      </c>
      <c r="R936" s="45">
        <f>IFERROR(Q936/N923,"-")</f>
        <v>3.100998926602152E-3</v>
      </c>
      <c r="S936" s="46">
        <v>16</v>
      </c>
      <c r="T936" s="45">
        <f>IFERROR(S936/O923,"-")</f>
        <v>6.9565217391304349E-2</v>
      </c>
      <c r="U936" s="187">
        <f t="shared" si="414"/>
        <v>31487.8125</v>
      </c>
      <c r="V936" s="199">
        <f t="shared" si="426"/>
        <v>8.7989441267047959E-4</v>
      </c>
      <c r="W936" s="371"/>
      <c r="X936" s="371"/>
      <c r="Y936" s="228" t="s">
        <v>161</v>
      </c>
      <c r="Z936" s="46">
        <v>608814</v>
      </c>
      <c r="AA936" s="45">
        <f>IFERROR(Z936/W923,"-")</f>
        <v>6.0067853012371053E-3</v>
      </c>
      <c r="AB936" s="46">
        <v>13</v>
      </c>
      <c r="AC936" s="45">
        <f>IFERROR(AB936/X923,"-")</f>
        <v>8.8435374149659865E-2</v>
      </c>
      <c r="AD936" s="187">
        <f t="shared" si="415"/>
        <v>46831.846153846156</v>
      </c>
      <c r="AE936" s="199">
        <f t="shared" si="427"/>
        <v>7.1491421029476465E-4</v>
      </c>
      <c r="AF936" s="371"/>
      <c r="AG936" s="371"/>
      <c r="AH936" s="228" t="s">
        <v>161</v>
      </c>
      <c r="AI936" s="46">
        <v>1383418</v>
      </c>
      <c r="AJ936" s="45">
        <f>IFERROR(AI936/AF923,"-")</f>
        <v>6.9919849968934746E-3</v>
      </c>
      <c r="AK936" s="46">
        <v>22</v>
      </c>
      <c r="AL936" s="45">
        <f>IFERROR(AK936/AG923,"-")</f>
        <v>0.10891089108910891</v>
      </c>
      <c r="AM936" s="187">
        <f t="shared" si="416"/>
        <v>62882.63636363636</v>
      </c>
      <c r="AN936" s="199">
        <f t="shared" si="428"/>
        <v>1.2098548174219095E-3</v>
      </c>
      <c r="AO936" s="371"/>
      <c r="AP936" s="401"/>
      <c r="AQ936" s="228" t="s">
        <v>161</v>
      </c>
      <c r="AR936" s="46">
        <f t="shared" si="424"/>
        <v>14861368</v>
      </c>
      <c r="AS936" s="45">
        <f>IFERROR(AR936/AO923,"-")</f>
        <v>9.6220352138085847E-3</v>
      </c>
      <c r="AT936" s="46">
        <f t="shared" si="412"/>
        <v>180</v>
      </c>
      <c r="AU936" s="45">
        <f>IFERROR(AT936/AP923,"-")</f>
        <v>7.9822616407982258E-2</v>
      </c>
      <c r="AV936" s="187">
        <f t="shared" si="417"/>
        <v>82563.155555555553</v>
      </c>
      <c r="AW936" s="199">
        <f t="shared" si="429"/>
        <v>9.898812142542894E-3</v>
      </c>
      <c r="AX936" s="217"/>
      <c r="BE936" s="277"/>
      <c r="BG936" s="142"/>
      <c r="BH936" s="264"/>
    </row>
    <row r="937" spans="2:60" s="20" customFormat="1">
      <c r="B937" s="381"/>
      <c r="C937" s="383"/>
      <c r="D937" s="383"/>
      <c r="E937" s="371"/>
      <c r="F937" s="371"/>
      <c r="G937" s="228" t="s">
        <v>162</v>
      </c>
      <c r="H937" s="46">
        <v>2802646</v>
      </c>
      <c r="I937" s="45">
        <f>IFERROR(H937/E923,"-")</f>
        <v>2.5882447833561729E-3</v>
      </c>
      <c r="J937" s="46">
        <v>84</v>
      </c>
      <c r="K937" s="45">
        <f>IFERROR(J937/F923,"-")</f>
        <v>5.0119331742243436E-2</v>
      </c>
      <c r="L937" s="187">
        <f t="shared" si="413"/>
        <v>33364.833333333336</v>
      </c>
      <c r="M937" s="199">
        <f t="shared" si="425"/>
        <v>4.6194456665200178E-3</v>
      </c>
      <c r="N937" s="371"/>
      <c r="O937" s="371"/>
      <c r="P937" s="228" t="s">
        <v>162</v>
      </c>
      <c r="Q937" s="46">
        <v>444440</v>
      </c>
      <c r="R937" s="45">
        <f>IFERROR(Q937/N923,"-")</f>
        <v>2.7355980249085666E-3</v>
      </c>
      <c r="S937" s="46">
        <v>18</v>
      </c>
      <c r="T937" s="45">
        <f>IFERROR(S937/O923,"-")</f>
        <v>7.8260869565217397E-2</v>
      </c>
      <c r="U937" s="187">
        <f t="shared" si="414"/>
        <v>24691.111111111109</v>
      </c>
      <c r="V937" s="199">
        <f t="shared" si="426"/>
        <v>9.898812142542894E-4</v>
      </c>
      <c r="W937" s="371"/>
      <c r="X937" s="371"/>
      <c r="Y937" s="228" t="s">
        <v>162</v>
      </c>
      <c r="Z937" s="46">
        <v>124305</v>
      </c>
      <c r="AA937" s="45">
        <f>IFERROR(Z937/W923,"-")</f>
        <v>1.2264393507216956E-3</v>
      </c>
      <c r="AB937" s="46">
        <v>5</v>
      </c>
      <c r="AC937" s="45">
        <f>IFERROR(AB937/X923,"-")</f>
        <v>3.4013605442176874E-2</v>
      </c>
      <c r="AD937" s="187">
        <f t="shared" si="415"/>
        <v>24861</v>
      </c>
      <c r="AE937" s="199">
        <f t="shared" si="427"/>
        <v>2.7496700395952486E-4</v>
      </c>
      <c r="AF937" s="371"/>
      <c r="AG937" s="371"/>
      <c r="AH937" s="228" t="s">
        <v>162</v>
      </c>
      <c r="AI937" s="46">
        <v>749753</v>
      </c>
      <c r="AJ937" s="45">
        <f>IFERROR(AI937/AF923,"-")</f>
        <v>3.7893548640944913E-3</v>
      </c>
      <c r="AK937" s="46">
        <v>21</v>
      </c>
      <c r="AL937" s="45">
        <f>IFERROR(AK937/AG923,"-")</f>
        <v>0.10396039603960396</v>
      </c>
      <c r="AM937" s="187">
        <f t="shared" si="416"/>
        <v>35702.523809523809</v>
      </c>
      <c r="AN937" s="199">
        <f t="shared" si="428"/>
        <v>1.1548614166300044E-3</v>
      </c>
      <c r="AO937" s="371"/>
      <c r="AP937" s="401"/>
      <c r="AQ937" s="228" t="s">
        <v>162</v>
      </c>
      <c r="AR937" s="46">
        <f t="shared" si="424"/>
        <v>4121144</v>
      </c>
      <c r="AS937" s="45">
        <f>IFERROR(AR937/AO923,"-")</f>
        <v>2.6682464689102622E-3</v>
      </c>
      <c r="AT937" s="46">
        <f t="shared" si="412"/>
        <v>128</v>
      </c>
      <c r="AU937" s="45">
        <f>IFERROR(AT937/AP923,"-")</f>
        <v>5.6762749445676275E-2</v>
      </c>
      <c r="AV937" s="187">
        <f t="shared" si="417"/>
        <v>32196.4375</v>
      </c>
      <c r="AW937" s="199">
        <f t="shared" si="429"/>
        <v>7.0391553013638367E-3</v>
      </c>
      <c r="AX937" s="217"/>
      <c r="BE937" s="277"/>
      <c r="BG937" s="142"/>
      <c r="BH937" s="264"/>
    </row>
    <row r="938" spans="2:60" s="20" customFormat="1">
      <c r="B938" s="381"/>
      <c r="C938" s="383"/>
      <c r="D938" s="383"/>
      <c r="E938" s="371"/>
      <c r="F938" s="371"/>
      <c r="G938" s="229" t="s">
        <v>163</v>
      </c>
      <c r="H938" s="48">
        <v>1128021</v>
      </c>
      <c r="I938" s="47">
        <f>IFERROR(H938/E923,"-")</f>
        <v>1.0417278774294768E-3</v>
      </c>
      <c r="J938" s="48">
        <v>145</v>
      </c>
      <c r="K938" s="47">
        <f>IFERROR(J938/F923,"-")</f>
        <v>8.6515513126491653E-2</v>
      </c>
      <c r="L938" s="188">
        <f t="shared" si="413"/>
        <v>7779.4551724137928</v>
      </c>
      <c r="M938" s="200">
        <f t="shared" si="425"/>
        <v>7.9740431148262216E-3</v>
      </c>
      <c r="N938" s="371"/>
      <c r="O938" s="371"/>
      <c r="P938" s="229" t="s">
        <v>163</v>
      </c>
      <c r="Q938" s="48">
        <v>97398</v>
      </c>
      <c r="R938" s="47">
        <f>IFERROR(Q938/N923,"-")</f>
        <v>5.9949999196751993E-4</v>
      </c>
      <c r="S938" s="48">
        <v>20</v>
      </c>
      <c r="T938" s="47">
        <f>IFERROR(S938/O923,"-")</f>
        <v>8.6956521739130432E-2</v>
      </c>
      <c r="U938" s="188">
        <f t="shared" si="414"/>
        <v>4869.8999999999996</v>
      </c>
      <c r="V938" s="200">
        <f t="shared" si="426"/>
        <v>1.0998680158380994E-3</v>
      </c>
      <c r="W938" s="371"/>
      <c r="X938" s="371"/>
      <c r="Y938" s="229" t="s">
        <v>163</v>
      </c>
      <c r="Z938" s="48">
        <v>334346</v>
      </c>
      <c r="AA938" s="47">
        <f>IFERROR(Z938/W923,"-")</f>
        <v>3.2987819569317081E-3</v>
      </c>
      <c r="AB938" s="48">
        <v>17</v>
      </c>
      <c r="AC938" s="47">
        <f>IFERROR(AB938/X923,"-")</f>
        <v>0.11564625850340136</v>
      </c>
      <c r="AD938" s="188">
        <f t="shared" si="415"/>
        <v>19667.411764705881</v>
      </c>
      <c r="AE938" s="200">
        <f t="shared" si="427"/>
        <v>9.348878134623845E-4</v>
      </c>
      <c r="AF938" s="371"/>
      <c r="AG938" s="371"/>
      <c r="AH938" s="229" t="s">
        <v>163</v>
      </c>
      <c r="AI938" s="48">
        <v>489152</v>
      </c>
      <c r="AJ938" s="47">
        <f>IFERROR(AI938/AF923,"-")</f>
        <v>2.4722415388555279E-3</v>
      </c>
      <c r="AK938" s="48">
        <v>26</v>
      </c>
      <c r="AL938" s="47">
        <f>IFERROR(AK938/AG923,"-")</f>
        <v>0.12871287128712872</v>
      </c>
      <c r="AM938" s="188">
        <f t="shared" si="416"/>
        <v>18813.538461538461</v>
      </c>
      <c r="AN938" s="200">
        <f t="shared" si="428"/>
        <v>1.4298284205895293E-3</v>
      </c>
      <c r="AO938" s="371"/>
      <c r="AP938" s="401"/>
      <c r="AQ938" s="229" t="s">
        <v>163</v>
      </c>
      <c r="AR938" s="48">
        <f t="shared" si="424"/>
        <v>2048917</v>
      </c>
      <c r="AS938" s="47">
        <f>IFERROR(AR938/AO923,"-")</f>
        <v>1.3265771713728536E-3</v>
      </c>
      <c r="AT938" s="48">
        <f t="shared" si="412"/>
        <v>208</v>
      </c>
      <c r="AU938" s="47">
        <f>IFERROR(AT938/AP923,"-")</f>
        <v>9.2239467849223947E-2</v>
      </c>
      <c r="AV938" s="188">
        <f t="shared" si="417"/>
        <v>9850.5625</v>
      </c>
      <c r="AW938" s="200">
        <f t="shared" si="429"/>
        <v>1.1438627364716234E-2</v>
      </c>
      <c r="AX938" s="217"/>
      <c r="BE938" s="277"/>
      <c r="BG938" s="142"/>
      <c r="BH938" s="264"/>
    </row>
    <row r="939" spans="2:60" s="20" customFormat="1">
      <c r="B939" s="381"/>
      <c r="C939" s="384"/>
      <c r="D939" s="384"/>
      <c r="E939" s="372"/>
      <c r="F939" s="372"/>
      <c r="G939" s="230" t="s">
        <v>86</v>
      </c>
      <c r="H939" s="49">
        <f>SUM(H923:H938)</f>
        <v>196484319</v>
      </c>
      <c r="I939" s="47">
        <f>IFERROR(H939/E923,"-")</f>
        <v>0.18145335288974782</v>
      </c>
      <c r="J939" s="48">
        <v>1319</v>
      </c>
      <c r="K939" s="47">
        <f>IFERROR(J939/F923,"-")</f>
        <v>0.78699284009546544</v>
      </c>
      <c r="L939" s="188">
        <f t="shared" si="413"/>
        <v>148964.60879454133</v>
      </c>
      <c r="M939" s="201">
        <f t="shared" si="425"/>
        <v>7.2536295644522658E-2</v>
      </c>
      <c r="N939" s="372"/>
      <c r="O939" s="372"/>
      <c r="P939" s="230" t="s">
        <v>86</v>
      </c>
      <c r="Q939" s="49">
        <f>SUM(Q923:Q938)</f>
        <v>33458952</v>
      </c>
      <c r="R939" s="47">
        <f>IFERROR(Q939/N923,"-")</f>
        <v>0.20594510621616086</v>
      </c>
      <c r="S939" s="48">
        <v>186</v>
      </c>
      <c r="T939" s="47">
        <f>IFERROR(S939/O923,"-")</f>
        <v>0.80869565217391304</v>
      </c>
      <c r="U939" s="188">
        <f t="shared" si="414"/>
        <v>179886.83870967742</v>
      </c>
      <c r="V939" s="201">
        <f t="shared" si="426"/>
        <v>1.0228772547294325E-2</v>
      </c>
      <c r="W939" s="372"/>
      <c r="X939" s="372"/>
      <c r="Y939" s="230" t="s">
        <v>86</v>
      </c>
      <c r="Z939" s="49">
        <f>SUM(Z923:Z938)</f>
        <v>21828446</v>
      </c>
      <c r="AA939" s="47">
        <f>IFERROR(Z939/W923,"-")</f>
        <v>0.21536756477618432</v>
      </c>
      <c r="AB939" s="48">
        <v>123</v>
      </c>
      <c r="AC939" s="47">
        <f>IFERROR(AB939/X923,"-")</f>
        <v>0.83673469387755106</v>
      </c>
      <c r="AD939" s="188">
        <f t="shared" si="415"/>
        <v>177467.0406504065</v>
      </c>
      <c r="AE939" s="201">
        <f t="shared" si="427"/>
        <v>6.7641882974043112E-3</v>
      </c>
      <c r="AF939" s="372"/>
      <c r="AG939" s="372"/>
      <c r="AH939" s="230" t="s">
        <v>86</v>
      </c>
      <c r="AI939" s="49">
        <f>SUM(AI923:AI938)</f>
        <v>30964276</v>
      </c>
      <c r="AJ939" s="47">
        <f>IFERROR(AI939/AF923,"-")</f>
        <v>0.15649771307852628</v>
      </c>
      <c r="AK939" s="48">
        <v>176</v>
      </c>
      <c r="AL939" s="47">
        <f>IFERROR(AK939/AG923,"-")</f>
        <v>0.87128712871287128</v>
      </c>
      <c r="AM939" s="188">
        <f t="shared" si="416"/>
        <v>175933.38636363635</v>
      </c>
      <c r="AN939" s="201">
        <f t="shared" si="428"/>
        <v>9.6788385393752757E-3</v>
      </c>
      <c r="AO939" s="372"/>
      <c r="AP939" s="402"/>
      <c r="AQ939" s="230" t="s">
        <v>86</v>
      </c>
      <c r="AR939" s="49">
        <f>SUM(AR923:AR938)</f>
        <v>282735993</v>
      </c>
      <c r="AS939" s="47">
        <f>IFERROR(AR939/AO923,"-")</f>
        <v>0.18305822726798351</v>
      </c>
      <c r="AT939" s="48">
        <f t="shared" si="412"/>
        <v>1804</v>
      </c>
      <c r="AU939" s="47">
        <f>IFERROR(AT939/AP923,"-")</f>
        <v>0.8</v>
      </c>
      <c r="AV939" s="188">
        <f t="shared" si="417"/>
        <v>156727.26884700666</v>
      </c>
      <c r="AW939" s="201">
        <f t="shared" si="429"/>
        <v>9.9208095028596566E-2</v>
      </c>
      <c r="AX939" s="217"/>
      <c r="BE939" s="277"/>
      <c r="BG939" s="142"/>
      <c r="BH939" s="264"/>
    </row>
    <row r="940" spans="2:60" s="20" customFormat="1">
      <c r="B940" s="381">
        <v>56</v>
      </c>
      <c r="C940" s="382" t="s">
        <v>10</v>
      </c>
      <c r="D940" s="385">
        <f>BA60</f>
        <v>11225</v>
      </c>
      <c r="E940" s="380">
        <v>663945630</v>
      </c>
      <c r="F940" s="380">
        <v>1086</v>
      </c>
      <c r="G940" s="226" t="s">
        <v>149</v>
      </c>
      <c r="H940" s="44">
        <v>18823206</v>
      </c>
      <c r="I940" s="43">
        <f>IFERROR(H940/E940,"-")</f>
        <v>2.8350523219800392E-2</v>
      </c>
      <c r="J940" s="44">
        <v>169</v>
      </c>
      <c r="K940" s="43">
        <f>IFERROR(J940/F940,"-")</f>
        <v>0.15561694290976058</v>
      </c>
      <c r="L940" s="186">
        <f t="shared" si="413"/>
        <v>111379.91715976331</v>
      </c>
      <c r="M940" s="198">
        <f>IFERROR(J940/$BA$60,0)</f>
        <v>1.5055679287305123E-2</v>
      </c>
      <c r="N940" s="380">
        <v>94546620</v>
      </c>
      <c r="O940" s="380">
        <v>170</v>
      </c>
      <c r="P940" s="226" t="s">
        <v>149</v>
      </c>
      <c r="Q940" s="44">
        <v>2105114</v>
      </c>
      <c r="R940" s="43">
        <f>IFERROR(Q940/N940,"-")</f>
        <v>2.2265354382843088E-2</v>
      </c>
      <c r="S940" s="44">
        <v>28</v>
      </c>
      <c r="T940" s="43">
        <f>IFERROR(S940/O940,"-")</f>
        <v>0.16470588235294117</v>
      </c>
      <c r="U940" s="186">
        <f t="shared" si="414"/>
        <v>75182.642857142855</v>
      </c>
      <c r="V940" s="198">
        <f>IFERROR(S940/$BA$60,0)</f>
        <v>2.4944320712694877E-3</v>
      </c>
      <c r="W940" s="380">
        <v>66139580</v>
      </c>
      <c r="X940" s="380">
        <v>103</v>
      </c>
      <c r="Y940" s="226" t="s">
        <v>149</v>
      </c>
      <c r="Z940" s="44">
        <v>3696452</v>
      </c>
      <c r="AA940" s="43">
        <f>IFERROR(Z940/W940,"-")</f>
        <v>5.5888652452888272E-2</v>
      </c>
      <c r="AB940" s="44">
        <v>19</v>
      </c>
      <c r="AC940" s="43">
        <f>IFERROR(AB940/X940,"-")</f>
        <v>0.18446601941747573</v>
      </c>
      <c r="AD940" s="186">
        <f t="shared" si="415"/>
        <v>194550.10526315789</v>
      </c>
      <c r="AE940" s="198">
        <f>IFERROR(AB940/$BA$60,0)</f>
        <v>1.6926503340757239E-3</v>
      </c>
      <c r="AF940" s="380">
        <v>197887010</v>
      </c>
      <c r="AG940" s="380">
        <v>182</v>
      </c>
      <c r="AH940" s="226" t="s">
        <v>149</v>
      </c>
      <c r="AI940" s="44">
        <v>4677678</v>
      </c>
      <c r="AJ940" s="43">
        <f>IFERROR(AI940/AF940,"-")</f>
        <v>2.3638125615218504E-2</v>
      </c>
      <c r="AK940" s="44">
        <v>46</v>
      </c>
      <c r="AL940" s="43">
        <f>IFERROR(AK940/AG940,"-")</f>
        <v>0.25274725274725274</v>
      </c>
      <c r="AM940" s="186">
        <f t="shared" si="416"/>
        <v>101688.65217391304</v>
      </c>
      <c r="AN940" s="198">
        <f>IFERROR(AK940/$BA$60,0)</f>
        <v>4.0979955456570153E-3</v>
      </c>
      <c r="AO940" s="380">
        <f>SUM(E940,N940,W940,AF940)</f>
        <v>1022518840</v>
      </c>
      <c r="AP940" s="400">
        <f>SUM(F940,O940,X940,AG940)</f>
        <v>1541</v>
      </c>
      <c r="AQ940" s="226" t="s">
        <v>149</v>
      </c>
      <c r="AR940" s="44">
        <f t="shared" ref="AR940:AR955" si="430">SUM(H940,Q940,Z940,AI940)</f>
        <v>29302450</v>
      </c>
      <c r="AS940" s="43">
        <f>IFERROR(AR940/AO940,"-")</f>
        <v>2.8657124791950043E-2</v>
      </c>
      <c r="AT940" s="44">
        <f t="shared" si="412"/>
        <v>262</v>
      </c>
      <c r="AU940" s="43">
        <f>IFERROR(AT940/AP940,"-")</f>
        <v>0.17001946787800129</v>
      </c>
      <c r="AV940" s="186">
        <f t="shared" si="417"/>
        <v>111841.41221374046</v>
      </c>
      <c r="AW940" s="198">
        <f>IFERROR(AT940/$BA$60,0)</f>
        <v>2.334075723830735E-2</v>
      </c>
      <c r="AX940" s="217"/>
      <c r="BE940" s="277"/>
      <c r="BG940" s="142"/>
      <c r="BH940" s="264"/>
    </row>
    <row r="941" spans="2:60" s="20" customFormat="1">
      <c r="B941" s="381"/>
      <c r="C941" s="383"/>
      <c r="D941" s="383"/>
      <c r="E941" s="371"/>
      <c r="F941" s="371"/>
      <c r="G941" s="227" t="s">
        <v>150</v>
      </c>
      <c r="H941" s="46">
        <v>19035933</v>
      </c>
      <c r="I941" s="45">
        <f>IFERROR(H941/E940,"-")</f>
        <v>2.8670921442769344E-2</v>
      </c>
      <c r="J941" s="46">
        <v>272</v>
      </c>
      <c r="K941" s="45">
        <f>IFERROR(J941/F940,"-")</f>
        <v>0.25046040515653778</v>
      </c>
      <c r="L941" s="187">
        <f t="shared" si="413"/>
        <v>69985.04779411765</v>
      </c>
      <c r="M941" s="199">
        <f t="shared" ref="M941:M956" si="431">IFERROR(J941/$BA$60,0)</f>
        <v>2.423162583518931E-2</v>
      </c>
      <c r="N941" s="371"/>
      <c r="O941" s="371"/>
      <c r="P941" s="227" t="s">
        <v>150</v>
      </c>
      <c r="Q941" s="46">
        <v>1109736</v>
      </c>
      <c r="R941" s="45">
        <f>IFERROR(Q941/N940,"-")</f>
        <v>1.1737447621078364E-2</v>
      </c>
      <c r="S941" s="46">
        <v>39</v>
      </c>
      <c r="T941" s="45">
        <f>IFERROR(S941/O940,"-")</f>
        <v>0.22941176470588234</v>
      </c>
      <c r="U941" s="187">
        <f t="shared" si="414"/>
        <v>28454.76923076923</v>
      </c>
      <c r="V941" s="199">
        <f t="shared" ref="V941:V956" si="432">IFERROR(S941/$BA$60,0)</f>
        <v>3.4743875278396437E-3</v>
      </c>
      <c r="W941" s="371"/>
      <c r="X941" s="371"/>
      <c r="Y941" s="227" t="s">
        <v>150</v>
      </c>
      <c r="Z941" s="46">
        <v>1105621</v>
      </c>
      <c r="AA941" s="45">
        <f>IFERROR(Z941/W940,"-")</f>
        <v>1.6716480509855067E-2</v>
      </c>
      <c r="AB941" s="46">
        <v>36</v>
      </c>
      <c r="AC941" s="45">
        <f>IFERROR(AB941/X940,"-")</f>
        <v>0.34951456310679613</v>
      </c>
      <c r="AD941" s="187">
        <f t="shared" si="415"/>
        <v>30711.694444444445</v>
      </c>
      <c r="AE941" s="199">
        <f t="shared" ref="AE941:AE956" si="433">IFERROR(AB941/$BA$60,0)</f>
        <v>3.2071269487750557E-3</v>
      </c>
      <c r="AF941" s="371"/>
      <c r="AG941" s="371"/>
      <c r="AH941" s="227" t="s">
        <v>150</v>
      </c>
      <c r="AI941" s="46">
        <v>4737641</v>
      </c>
      <c r="AJ941" s="45">
        <f>IFERROR(AI941/AF940,"-")</f>
        <v>2.3941141967833059E-2</v>
      </c>
      <c r="AK941" s="46">
        <v>62</v>
      </c>
      <c r="AL941" s="45">
        <f>IFERROR(AK941/AG940,"-")</f>
        <v>0.34065934065934067</v>
      </c>
      <c r="AM941" s="187">
        <f t="shared" si="416"/>
        <v>76413.56451612903</v>
      </c>
      <c r="AN941" s="199">
        <f t="shared" ref="AN941:AN956" si="434">IFERROR(AK941/$BA$60,0)</f>
        <v>5.5233853006681514E-3</v>
      </c>
      <c r="AO941" s="371"/>
      <c r="AP941" s="401"/>
      <c r="AQ941" s="227" t="s">
        <v>150</v>
      </c>
      <c r="AR941" s="46">
        <f t="shared" si="430"/>
        <v>25988931</v>
      </c>
      <c r="AS941" s="45">
        <f>IFERROR(AR941/AO940,"-")</f>
        <v>2.5416579121417461E-2</v>
      </c>
      <c r="AT941" s="46">
        <f t="shared" si="412"/>
        <v>409</v>
      </c>
      <c r="AU941" s="45">
        <f>IFERROR(AT941/AP940,"-")</f>
        <v>0.2654120700843608</v>
      </c>
      <c r="AV941" s="187">
        <f t="shared" si="417"/>
        <v>63542.618581907089</v>
      </c>
      <c r="AW941" s="199">
        <f t="shared" ref="AW941:AW956" si="435">IFERROR(AT941/$BA$60,0)</f>
        <v>3.6436525612472161E-2</v>
      </c>
      <c r="AX941" s="217"/>
      <c r="BE941" s="277"/>
      <c r="BG941" s="142"/>
      <c r="BH941" s="264"/>
    </row>
    <row r="942" spans="2:60" s="20" customFormat="1">
      <c r="B942" s="381"/>
      <c r="C942" s="383"/>
      <c r="D942" s="383"/>
      <c r="E942" s="371"/>
      <c r="F942" s="371"/>
      <c r="G942" s="228" t="s">
        <v>151</v>
      </c>
      <c r="H942" s="46">
        <v>12166799</v>
      </c>
      <c r="I942" s="45">
        <f>IFERROR(H942/E940,"-")</f>
        <v>1.832499296666807E-2</v>
      </c>
      <c r="J942" s="46">
        <v>319</v>
      </c>
      <c r="K942" s="45">
        <f>IFERROR(J942/F940,"-")</f>
        <v>0.29373848987108658</v>
      </c>
      <c r="L942" s="187">
        <f t="shared" si="413"/>
        <v>38140.435736677115</v>
      </c>
      <c r="M942" s="199">
        <f t="shared" si="431"/>
        <v>2.841870824053452E-2</v>
      </c>
      <c r="N942" s="371"/>
      <c r="O942" s="371"/>
      <c r="P942" s="228" t="s">
        <v>151</v>
      </c>
      <c r="Q942" s="46">
        <v>1833664</v>
      </c>
      <c r="R942" s="45">
        <f>IFERROR(Q942/N940,"-")</f>
        <v>1.9394284005076014E-2</v>
      </c>
      <c r="S942" s="46">
        <v>49</v>
      </c>
      <c r="T942" s="45">
        <f>IFERROR(S942/O940,"-")</f>
        <v>0.28823529411764703</v>
      </c>
      <c r="U942" s="187">
        <f t="shared" si="414"/>
        <v>37421.714285714283</v>
      </c>
      <c r="V942" s="199">
        <f t="shared" si="432"/>
        <v>4.3652561247216034E-3</v>
      </c>
      <c r="W942" s="371"/>
      <c r="X942" s="371"/>
      <c r="Y942" s="228" t="s">
        <v>151</v>
      </c>
      <c r="Z942" s="46">
        <v>1005804</v>
      </c>
      <c r="AA942" s="45">
        <f>IFERROR(Z942/W940,"-")</f>
        <v>1.5207293423998156E-2</v>
      </c>
      <c r="AB942" s="46">
        <v>29</v>
      </c>
      <c r="AC942" s="45">
        <f>IFERROR(AB942/X940,"-")</f>
        <v>0.28155339805825241</v>
      </c>
      <c r="AD942" s="187">
        <f t="shared" si="415"/>
        <v>34682.896551724138</v>
      </c>
      <c r="AE942" s="199">
        <f t="shared" si="433"/>
        <v>2.5835189309576837E-3</v>
      </c>
      <c r="AF942" s="371"/>
      <c r="AG942" s="371"/>
      <c r="AH942" s="228" t="s">
        <v>151</v>
      </c>
      <c r="AI942" s="46">
        <v>2858467</v>
      </c>
      <c r="AJ942" s="45">
        <f>IFERROR(AI942/AF940,"-")</f>
        <v>1.4444945122976996E-2</v>
      </c>
      <c r="AK942" s="46">
        <v>59</v>
      </c>
      <c r="AL942" s="45">
        <f>IFERROR(AK942/AG940,"-")</f>
        <v>0.32417582417582419</v>
      </c>
      <c r="AM942" s="187">
        <f t="shared" si="416"/>
        <v>48448.593220338982</v>
      </c>
      <c r="AN942" s="199">
        <f t="shared" si="434"/>
        <v>5.2561247216035634E-3</v>
      </c>
      <c r="AO942" s="371"/>
      <c r="AP942" s="401"/>
      <c r="AQ942" s="228" t="s">
        <v>151</v>
      </c>
      <c r="AR942" s="46">
        <f t="shared" si="430"/>
        <v>17864734</v>
      </c>
      <c r="AS942" s="45">
        <f>IFERROR(AR942/AO940,"-")</f>
        <v>1.7471300577698891E-2</v>
      </c>
      <c r="AT942" s="46">
        <f t="shared" si="412"/>
        <v>456</v>
      </c>
      <c r="AU942" s="45">
        <f>IFERROR(AT942/AP940,"-")</f>
        <v>0.29591174561972744</v>
      </c>
      <c r="AV942" s="187">
        <f t="shared" si="417"/>
        <v>39177.048245614038</v>
      </c>
      <c r="AW942" s="199">
        <f t="shared" si="435"/>
        <v>4.0623608017817371E-2</v>
      </c>
      <c r="AX942" s="217"/>
      <c r="BE942" s="277"/>
      <c r="BG942" s="142"/>
      <c r="BH942" s="264"/>
    </row>
    <row r="943" spans="2:60" s="20" customFormat="1">
      <c r="B943" s="381"/>
      <c r="C943" s="383"/>
      <c r="D943" s="383"/>
      <c r="E943" s="371"/>
      <c r="F943" s="371"/>
      <c r="G943" s="228" t="s">
        <v>152</v>
      </c>
      <c r="H943" s="46">
        <v>2600178</v>
      </c>
      <c r="I943" s="45">
        <f>IFERROR(H943/E940,"-")</f>
        <v>3.9162513954644146E-3</v>
      </c>
      <c r="J943" s="46">
        <v>48</v>
      </c>
      <c r="K943" s="45">
        <f>IFERROR(J943/F940,"-")</f>
        <v>4.4198895027624308E-2</v>
      </c>
      <c r="L943" s="187">
        <f t="shared" si="413"/>
        <v>54170.375</v>
      </c>
      <c r="M943" s="199">
        <f t="shared" si="431"/>
        <v>4.2761692650334074E-3</v>
      </c>
      <c r="N943" s="371"/>
      <c r="O943" s="371"/>
      <c r="P943" s="228" t="s">
        <v>152</v>
      </c>
      <c r="Q943" s="46">
        <v>76266</v>
      </c>
      <c r="R943" s="45">
        <f>IFERROR(Q943/N940,"-")</f>
        <v>8.0664967187616017E-4</v>
      </c>
      <c r="S943" s="46">
        <v>8</v>
      </c>
      <c r="T943" s="45">
        <f>IFERROR(S943/O940,"-")</f>
        <v>4.7058823529411764E-2</v>
      </c>
      <c r="U943" s="187">
        <f t="shared" si="414"/>
        <v>9533.25</v>
      </c>
      <c r="V943" s="199">
        <f t="shared" si="432"/>
        <v>7.1269487750556793E-4</v>
      </c>
      <c r="W943" s="371"/>
      <c r="X943" s="371"/>
      <c r="Y943" s="228" t="s">
        <v>152</v>
      </c>
      <c r="Z943" s="46">
        <v>0</v>
      </c>
      <c r="AA943" s="45">
        <f>IFERROR(Z943/W940,"-")</f>
        <v>0</v>
      </c>
      <c r="AB943" s="46">
        <v>0</v>
      </c>
      <c r="AC943" s="45">
        <f>IFERROR(AB943/X940,"-")</f>
        <v>0</v>
      </c>
      <c r="AD943" s="187" t="str">
        <f t="shared" si="415"/>
        <v>-</v>
      </c>
      <c r="AE943" s="199">
        <f t="shared" si="433"/>
        <v>0</v>
      </c>
      <c r="AF943" s="371"/>
      <c r="AG943" s="371"/>
      <c r="AH943" s="228" t="s">
        <v>152</v>
      </c>
      <c r="AI943" s="46">
        <v>64798</v>
      </c>
      <c r="AJ943" s="45">
        <f>IFERROR(AI943/AF940,"-")</f>
        <v>3.2744948746256765E-4</v>
      </c>
      <c r="AK943" s="46">
        <v>9</v>
      </c>
      <c r="AL943" s="45">
        <f>IFERROR(AK943/AG940,"-")</f>
        <v>4.9450549450549448E-2</v>
      </c>
      <c r="AM943" s="187">
        <f t="shared" si="416"/>
        <v>7199.7777777777774</v>
      </c>
      <c r="AN943" s="199">
        <f t="shared" si="434"/>
        <v>8.0178173719376393E-4</v>
      </c>
      <c r="AO943" s="371"/>
      <c r="AP943" s="401"/>
      <c r="AQ943" s="228" t="s">
        <v>152</v>
      </c>
      <c r="AR943" s="46">
        <f t="shared" si="430"/>
        <v>2741242</v>
      </c>
      <c r="AS943" s="45">
        <f>IFERROR(AR943/AO940,"-")</f>
        <v>2.6808718751822704E-3</v>
      </c>
      <c r="AT943" s="46">
        <f t="shared" si="412"/>
        <v>65</v>
      </c>
      <c r="AU943" s="45">
        <f>IFERROR(AT943/AP940,"-")</f>
        <v>4.218040233614536E-2</v>
      </c>
      <c r="AV943" s="187">
        <f t="shared" si="417"/>
        <v>42172.953846153847</v>
      </c>
      <c r="AW943" s="199">
        <f t="shared" si="435"/>
        <v>5.7906458797327394E-3</v>
      </c>
      <c r="AX943" s="217"/>
      <c r="BE943" s="277"/>
      <c r="BG943" s="142"/>
      <c r="BH943" s="264"/>
    </row>
    <row r="944" spans="2:60" s="20" customFormat="1">
      <c r="B944" s="381"/>
      <c r="C944" s="383"/>
      <c r="D944" s="383"/>
      <c r="E944" s="371"/>
      <c r="F944" s="371"/>
      <c r="G944" s="228" t="s">
        <v>153</v>
      </c>
      <c r="H944" s="46">
        <v>16309694</v>
      </c>
      <c r="I944" s="45">
        <f>IFERROR(H944/E940,"-")</f>
        <v>2.4564803596945128E-2</v>
      </c>
      <c r="J944" s="46">
        <v>372</v>
      </c>
      <c r="K944" s="45">
        <f>IFERROR(J944/F940,"-")</f>
        <v>0.34254143646408841</v>
      </c>
      <c r="L944" s="187">
        <f t="shared" si="413"/>
        <v>43843.263440860217</v>
      </c>
      <c r="M944" s="199">
        <f t="shared" si="431"/>
        <v>3.3140311804008907E-2</v>
      </c>
      <c r="N944" s="371"/>
      <c r="O944" s="371"/>
      <c r="P944" s="228" t="s">
        <v>153</v>
      </c>
      <c r="Q944" s="46">
        <v>4299165</v>
      </c>
      <c r="R944" s="45">
        <f>IFERROR(Q944/N940,"-")</f>
        <v>4.5471376977833794E-2</v>
      </c>
      <c r="S944" s="46">
        <v>68</v>
      </c>
      <c r="T944" s="45">
        <f>IFERROR(S944/O940,"-")</f>
        <v>0.4</v>
      </c>
      <c r="U944" s="187">
        <f t="shared" si="414"/>
        <v>63223.01470588235</v>
      </c>
      <c r="V944" s="199">
        <f t="shared" si="432"/>
        <v>6.0579064587973274E-3</v>
      </c>
      <c r="W944" s="371"/>
      <c r="X944" s="371"/>
      <c r="Y944" s="228" t="s">
        <v>153</v>
      </c>
      <c r="Z944" s="46">
        <v>762611</v>
      </c>
      <c r="AA944" s="45">
        <f>IFERROR(Z944/W940,"-")</f>
        <v>1.1530327226148095E-2</v>
      </c>
      <c r="AB944" s="46">
        <v>35</v>
      </c>
      <c r="AC944" s="45">
        <f>IFERROR(AB944/X940,"-")</f>
        <v>0.33980582524271846</v>
      </c>
      <c r="AD944" s="187">
        <f t="shared" si="415"/>
        <v>21788.885714285716</v>
      </c>
      <c r="AE944" s="199">
        <f t="shared" si="433"/>
        <v>3.1180400890868597E-3</v>
      </c>
      <c r="AF944" s="371"/>
      <c r="AG944" s="371"/>
      <c r="AH944" s="228" t="s">
        <v>153</v>
      </c>
      <c r="AI944" s="46">
        <v>3290127</v>
      </c>
      <c r="AJ944" s="45">
        <f>IFERROR(AI944/AF940,"-")</f>
        <v>1.6626290932386111E-2</v>
      </c>
      <c r="AK944" s="46">
        <v>82</v>
      </c>
      <c r="AL944" s="45">
        <f>IFERROR(AK944/AG940,"-")</f>
        <v>0.45054945054945056</v>
      </c>
      <c r="AM944" s="187">
        <f t="shared" si="416"/>
        <v>40123.5</v>
      </c>
      <c r="AN944" s="199">
        <f t="shared" si="434"/>
        <v>7.3051224944320715E-3</v>
      </c>
      <c r="AO944" s="371"/>
      <c r="AP944" s="401"/>
      <c r="AQ944" s="228" t="s">
        <v>153</v>
      </c>
      <c r="AR944" s="46">
        <f t="shared" si="430"/>
        <v>24661597</v>
      </c>
      <c r="AS944" s="45">
        <f>IFERROR(AR944/AO940,"-")</f>
        <v>2.4118476878137521E-2</v>
      </c>
      <c r="AT944" s="46">
        <f t="shared" si="412"/>
        <v>557</v>
      </c>
      <c r="AU944" s="45">
        <f>IFERROR(AT944/AP940,"-")</f>
        <v>0.36145360155743023</v>
      </c>
      <c r="AV944" s="187">
        <f t="shared" si="417"/>
        <v>44275.757630161577</v>
      </c>
      <c r="AW944" s="199">
        <f t="shared" si="435"/>
        <v>4.9621380846325169E-2</v>
      </c>
      <c r="AX944" s="217"/>
      <c r="BE944" s="277"/>
      <c r="BG944" s="142"/>
      <c r="BH944" s="264"/>
    </row>
    <row r="945" spans="2:60" s="20" customFormat="1">
      <c r="B945" s="381"/>
      <c r="C945" s="383"/>
      <c r="D945" s="383"/>
      <c r="E945" s="371"/>
      <c r="F945" s="371"/>
      <c r="G945" s="228" t="s">
        <v>154</v>
      </c>
      <c r="H945" s="46">
        <v>30862342</v>
      </c>
      <c r="I945" s="45">
        <f>IFERROR(H945/E940,"-")</f>
        <v>4.6483236887936139E-2</v>
      </c>
      <c r="J945" s="46">
        <v>381</v>
      </c>
      <c r="K945" s="45">
        <f>IFERROR(J945/F940,"-")</f>
        <v>0.35082872928176795</v>
      </c>
      <c r="L945" s="187">
        <f t="shared" si="413"/>
        <v>81003.52230971129</v>
      </c>
      <c r="M945" s="199">
        <f t="shared" si="431"/>
        <v>3.3942093541202673E-2</v>
      </c>
      <c r="N945" s="371"/>
      <c r="O945" s="371"/>
      <c r="P945" s="228" t="s">
        <v>154</v>
      </c>
      <c r="Q945" s="46">
        <v>5528598</v>
      </c>
      <c r="R945" s="45">
        <f>IFERROR(Q945/N940,"-")</f>
        <v>5.8474834954438351E-2</v>
      </c>
      <c r="S945" s="46">
        <v>71</v>
      </c>
      <c r="T945" s="45">
        <f>IFERROR(S945/O940,"-")</f>
        <v>0.41764705882352943</v>
      </c>
      <c r="U945" s="187">
        <f t="shared" si="414"/>
        <v>77867.57746478873</v>
      </c>
      <c r="V945" s="199">
        <f t="shared" si="432"/>
        <v>6.3251670378619155E-3</v>
      </c>
      <c r="W945" s="371"/>
      <c r="X945" s="371"/>
      <c r="Y945" s="228" t="s">
        <v>154</v>
      </c>
      <c r="Z945" s="46">
        <v>2060635</v>
      </c>
      <c r="AA945" s="45">
        <f>IFERROR(Z945/W940,"-")</f>
        <v>3.1155852516753207E-2</v>
      </c>
      <c r="AB945" s="46">
        <v>35</v>
      </c>
      <c r="AC945" s="45">
        <f>IFERROR(AB945/X940,"-")</f>
        <v>0.33980582524271846</v>
      </c>
      <c r="AD945" s="187">
        <f t="shared" si="415"/>
        <v>58875.285714285717</v>
      </c>
      <c r="AE945" s="199">
        <f t="shared" si="433"/>
        <v>3.1180400890868597E-3</v>
      </c>
      <c r="AF945" s="371"/>
      <c r="AG945" s="371"/>
      <c r="AH945" s="228" t="s">
        <v>154</v>
      </c>
      <c r="AI945" s="46">
        <v>7381155</v>
      </c>
      <c r="AJ945" s="45">
        <f>IFERROR(AI945/AF940,"-")</f>
        <v>3.7299846008083094E-2</v>
      </c>
      <c r="AK945" s="46">
        <v>82</v>
      </c>
      <c r="AL945" s="45">
        <f>IFERROR(AK945/AG940,"-")</f>
        <v>0.45054945054945056</v>
      </c>
      <c r="AM945" s="187">
        <f t="shared" si="416"/>
        <v>90014.085365853665</v>
      </c>
      <c r="AN945" s="199">
        <f t="shared" si="434"/>
        <v>7.3051224944320715E-3</v>
      </c>
      <c r="AO945" s="371"/>
      <c r="AP945" s="401"/>
      <c r="AQ945" s="228" t="s">
        <v>154</v>
      </c>
      <c r="AR945" s="46">
        <f t="shared" si="430"/>
        <v>45832730</v>
      </c>
      <c r="AS945" s="45">
        <f>IFERROR(AR945/AO940,"-")</f>
        <v>4.4823359929485503E-2</v>
      </c>
      <c r="AT945" s="46">
        <f t="shared" si="412"/>
        <v>569</v>
      </c>
      <c r="AU945" s="45">
        <f>IFERROR(AT945/AP940,"-")</f>
        <v>0.36924075275794938</v>
      </c>
      <c r="AV945" s="187">
        <f t="shared" si="417"/>
        <v>80549.613356766262</v>
      </c>
      <c r="AW945" s="199">
        <f t="shared" si="435"/>
        <v>5.0690423162583521E-2</v>
      </c>
      <c r="AX945" s="217"/>
      <c r="BE945" s="277"/>
      <c r="BG945" s="142"/>
      <c r="BH945" s="264"/>
    </row>
    <row r="946" spans="2:60" s="20" customFormat="1">
      <c r="B946" s="381"/>
      <c r="C946" s="383"/>
      <c r="D946" s="383"/>
      <c r="E946" s="371"/>
      <c r="F946" s="371"/>
      <c r="G946" s="228" t="s">
        <v>155</v>
      </c>
      <c r="H946" s="46">
        <v>12887418</v>
      </c>
      <c r="I946" s="45">
        <f>IFERROR(H946/E940,"-")</f>
        <v>1.9410351416877313E-2</v>
      </c>
      <c r="J946" s="46">
        <v>112</v>
      </c>
      <c r="K946" s="45">
        <f>IFERROR(J946/F940,"-")</f>
        <v>0.10313075506445672</v>
      </c>
      <c r="L946" s="187">
        <f t="shared" si="413"/>
        <v>115066.23214285714</v>
      </c>
      <c r="M946" s="199">
        <f t="shared" si="431"/>
        <v>9.9777282850779508E-3</v>
      </c>
      <c r="N946" s="371"/>
      <c r="O946" s="371"/>
      <c r="P946" s="228" t="s">
        <v>155</v>
      </c>
      <c r="Q946" s="46">
        <v>6249447</v>
      </c>
      <c r="R946" s="45">
        <f>IFERROR(Q946/N940,"-")</f>
        <v>6.6099105393720048E-2</v>
      </c>
      <c r="S946" s="46">
        <v>26</v>
      </c>
      <c r="T946" s="45">
        <f>IFERROR(S946/O940,"-")</f>
        <v>0.15294117647058825</v>
      </c>
      <c r="U946" s="187">
        <f t="shared" si="414"/>
        <v>240363.34615384616</v>
      </c>
      <c r="V946" s="199">
        <f t="shared" si="432"/>
        <v>2.3162583518930957E-3</v>
      </c>
      <c r="W946" s="371"/>
      <c r="X946" s="371"/>
      <c r="Y946" s="228" t="s">
        <v>155</v>
      </c>
      <c r="Z946" s="46">
        <v>37353</v>
      </c>
      <c r="AA946" s="45">
        <f>IFERROR(Z946/W940,"-")</f>
        <v>5.6476016327893224E-4</v>
      </c>
      <c r="AB946" s="46">
        <v>4</v>
      </c>
      <c r="AC946" s="45">
        <f>IFERROR(AB946/X940,"-")</f>
        <v>3.8834951456310676E-2</v>
      </c>
      <c r="AD946" s="187">
        <f t="shared" si="415"/>
        <v>9338.25</v>
      </c>
      <c r="AE946" s="199">
        <f t="shared" si="433"/>
        <v>3.5634743875278396E-4</v>
      </c>
      <c r="AF946" s="371"/>
      <c r="AG946" s="371"/>
      <c r="AH946" s="228" t="s">
        <v>155</v>
      </c>
      <c r="AI946" s="46">
        <v>6810764</v>
      </c>
      <c r="AJ946" s="45">
        <f>IFERROR(AI946/AF940,"-")</f>
        <v>3.4417438517060819E-2</v>
      </c>
      <c r="AK946" s="46">
        <v>29</v>
      </c>
      <c r="AL946" s="45">
        <f>IFERROR(AK946/AG940,"-")</f>
        <v>0.15934065934065933</v>
      </c>
      <c r="AM946" s="187">
        <f t="shared" si="416"/>
        <v>234853.93103448275</v>
      </c>
      <c r="AN946" s="199">
        <f t="shared" si="434"/>
        <v>2.5835189309576837E-3</v>
      </c>
      <c r="AO946" s="371"/>
      <c r="AP946" s="401"/>
      <c r="AQ946" s="228" t="s">
        <v>155</v>
      </c>
      <c r="AR946" s="46">
        <f t="shared" si="430"/>
        <v>25984982</v>
      </c>
      <c r="AS946" s="45">
        <f>IFERROR(AR946/AO940,"-")</f>
        <v>2.5412717089887557E-2</v>
      </c>
      <c r="AT946" s="46">
        <f t="shared" si="412"/>
        <v>171</v>
      </c>
      <c r="AU946" s="45">
        <f>IFERROR(AT946/AP940,"-")</f>
        <v>0.11096690460739779</v>
      </c>
      <c r="AV946" s="187">
        <f t="shared" si="417"/>
        <v>151958.95906432747</v>
      </c>
      <c r="AW946" s="199">
        <f t="shared" si="435"/>
        <v>1.5233853006681515E-2</v>
      </c>
      <c r="AX946" s="217"/>
      <c r="BE946" s="277"/>
      <c r="BG946" s="142"/>
      <c r="BH946" s="264"/>
    </row>
    <row r="947" spans="2:60" s="20" customFormat="1">
      <c r="B947" s="381"/>
      <c r="C947" s="383"/>
      <c r="D947" s="383"/>
      <c r="E947" s="371"/>
      <c r="F947" s="371"/>
      <c r="G947" s="228" t="s">
        <v>165</v>
      </c>
      <c r="H947" s="46">
        <v>0</v>
      </c>
      <c r="I947" s="45">
        <f>IFERROR(H947/E940,"-")</f>
        <v>0</v>
      </c>
      <c r="J947" s="46">
        <v>0</v>
      </c>
      <c r="K947" s="45">
        <f>IFERROR(J947/F940,"-")</f>
        <v>0</v>
      </c>
      <c r="L947" s="187" t="str">
        <f t="shared" si="413"/>
        <v>-</v>
      </c>
      <c r="M947" s="199">
        <f t="shared" si="431"/>
        <v>0</v>
      </c>
      <c r="N947" s="371"/>
      <c r="O947" s="371"/>
      <c r="P947" s="228" t="s">
        <v>165</v>
      </c>
      <c r="Q947" s="46">
        <v>0</v>
      </c>
      <c r="R947" s="45">
        <f>IFERROR(Q947/N940,"-")</f>
        <v>0</v>
      </c>
      <c r="S947" s="46">
        <v>0</v>
      </c>
      <c r="T947" s="45">
        <f>IFERROR(S947/O940,"-")</f>
        <v>0</v>
      </c>
      <c r="U947" s="187" t="str">
        <f t="shared" si="414"/>
        <v>-</v>
      </c>
      <c r="V947" s="199">
        <f t="shared" si="432"/>
        <v>0</v>
      </c>
      <c r="W947" s="371"/>
      <c r="X947" s="371"/>
      <c r="Y947" s="228" t="s">
        <v>165</v>
      </c>
      <c r="Z947" s="46">
        <v>0</v>
      </c>
      <c r="AA947" s="45">
        <f>IFERROR(Z947/W940,"-")</f>
        <v>0</v>
      </c>
      <c r="AB947" s="46">
        <v>0</v>
      </c>
      <c r="AC947" s="45">
        <f>IFERROR(AB947/X940,"-")</f>
        <v>0</v>
      </c>
      <c r="AD947" s="187" t="str">
        <f t="shared" si="415"/>
        <v>-</v>
      </c>
      <c r="AE947" s="199">
        <f t="shared" si="433"/>
        <v>0</v>
      </c>
      <c r="AF947" s="371"/>
      <c r="AG947" s="371"/>
      <c r="AH947" s="228" t="s">
        <v>165</v>
      </c>
      <c r="AI947" s="46">
        <v>2880</v>
      </c>
      <c r="AJ947" s="45">
        <f>IFERROR(AI947/AF940,"-")</f>
        <v>1.4553759744007451E-5</v>
      </c>
      <c r="AK947" s="46">
        <v>1</v>
      </c>
      <c r="AL947" s="45">
        <f>IFERROR(AK947/AG940,"-")</f>
        <v>5.4945054945054949E-3</v>
      </c>
      <c r="AM947" s="187">
        <f t="shared" si="416"/>
        <v>2880</v>
      </c>
      <c r="AN947" s="199">
        <f t="shared" si="434"/>
        <v>8.9086859688195991E-5</v>
      </c>
      <c r="AO947" s="371"/>
      <c r="AP947" s="401"/>
      <c r="AQ947" s="228" t="s">
        <v>165</v>
      </c>
      <c r="AR947" s="46">
        <f t="shared" si="430"/>
        <v>2880</v>
      </c>
      <c r="AS947" s="45">
        <f>IFERROR(AR947/AO940,"-")</f>
        <v>2.8165740202889564E-6</v>
      </c>
      <c r="AT947" s="46">
        <f t="shared" si="412"/>
        <v>1</v>
      </c>
      <c r="AU947" s="45">
        <f>IFERROR(AT947/AP940,"-")</f>
        <v>6.4892926670992858E-4</v>
      </c>
      <c r="AV947" s="187">
        <f t="shared" si="417"/>
        <v>2880</v>
      </c>
      <c r="AW947" s="199">
        <f t="shared" si="435"/>
        <v>8.9086859688195991E-5</v>
      </c>
      <c r="AX947" s="217"/>
      <c r="BE947" s="277"/>
      <c r="BG947" s="142"/>
      <c r="BH947" s="264"/>
    </row>
    <row r="948" spans="2:60" s="20" customFormat="1">
      <c r="B948" s="381"/>
      <c r="C948" s="383"/>
      <c r="D948" s="383"/>
      <c r="E948" s="371"/>
      <c r="F948" s="371"/>
      <c r="G948" s="228" t="s">
        <v>156</v>
      </c>
      <c r="H948" s="46">
        <v>122534</v>
      </c>
      <c r="I948" s="45">
        <f>IFERROR(H948/E940,"-")</f>
        <v>1.8455426839694689E-4</v>
      </c>
      <c r="J948" s="46">
        <v>6</v>
      </c>
      <c r="K948" s="45">
        <f>IFERROR(J948/F940,"-")</f>
        <v>5.5248618784530384E-3</v>
      </c>
      <c r="L948" s="187">
        <f t="shared" si="413"/>
        <v>20422.333333333332</v>
      </c>
      <c r="M948" s="199">
        <f t="shared" si="431"/>
        <v>5.3452115812917592E-4</v>
      </c>
      <c r="N948" s="371"/>
      <c r="O948" s="371"/>
      <c r="P948" s="228" t="s">
        <v>156</v>
      </c>
      <c r="Q948" s="46">
        <v>94749</v>
      </c>
      <c r="R948" s="45">
        <f>IFERROR(Q948/N940,"-")</f>
        <v>1.0021405313061428E-3</v>
      </c>
      <c r="S948" s="46">
        <v>2</v>
      </c>
      <c r="T948" s="45">
        <f>IFERROR(S948/O940,"-")</f>
        <v>1.1764705882352941E-2</v>
      </c>
      <c r="U948" s="187">
        <f t="shared" si="414"/>
        <v>47374.5</v>
      </c>
      <c r="V948" s="199">
        <f t="shared" si="432"/>
        <v>1.7817371937639198E-4</v>
      </c>
      <c r="W948" s="371"/>
      <c r="X948" s="371"/>
      <c r="Y948" s="228" t="s">
        <v>156</v>
      </c>
      <c r="Z948" s="46">
        <v>0</v>
      </c>
      <c r="AA948" s="45">
        <f>IFERROR(Z948/W940,"-")</f>
        <v>0</v>
      </c>
      <c r="AB948" s="46">
        <v>0</v>
      </c>
      <c r="AC948" s="45">
        <f>IFERROR(AB948/X940,"-")</f>
        <v>0</v>
      </c>
      <c r="AD948" s="187" t="str">
        <f t="shared" si="415"/>
        <v>-</v>
      </c>
      <c r="AE948" s="199">
        <f t="shared" si="433"/>
        <v>0</v>
      </c>
      <c r="AF948" s="371"/>
      <c r="AG948" s="371"/>
      <c r="AH948" s="228" t="s">
        <v>156</v>
      </c>
      <c r="AI948" s="46">
        <v>162983</v>
      </c>
      <c r="AJ948" s="45">
        <f>IFERROR(AI948/AF940,"-")</f>
        <v>8.236164667908217E-4</v>
      </c>
      <c r="AK948" s="46">
        <v>3</v>
      </c>
      <c r="AL948" s="45">
        <f>IFERROR(AK948/AG940,"-")</f>
        <v>1.6483516483516484E-2</v>
      </c>
      <c r="AM948" s="187">
        <f t="shared" si="416"/>
        <v>54327.666666666664</v>
      </c>
      <c r="AN948" s="199">
        <f t="shared" si="434"/>
        <v>2.6726057906458796E-4</v>
      </c>
      <c r="AO948" s="371"/>
      <c r="AP948" s="401"/>
      <c r="AQ948" s="228" t="s">
        <v>156</v>
      </c>
      <c r="AR948" s="46">
        <f t="shared" si="430"/>
        <v>380266</v>
      </c>
      <c r="AS948" s="45">
        <f>IFERROR(AR948/AO940,"-")</f>
        <v>3.7189143624972228E-4</v>
      </c>
      <c r="AT948" s="46">
        <f t="shared" si="412"/>
        <v>11</v>
      </c>
      <c r="AU948" s="45">
        <f>IFERROR(AT948/AP940,"-")</f>
        <v>7.138221933809215E-3</v>
      </c>
      <c r="AV948" s="187">
        <f t="shared" si="417"/>
        <v>34569.63636363636</v>
      </c>
      <c r="AW948" s="199">
        <f t="shared" si="435"/>
        <v>9.7995545657015583E-4</v>
      </c>
      <c r="AX948" s="217"/>
      <c r="BE948" s="277"/>
      <c r="BG948" s="142"/>
      <c r="BH948" s="264"/>
    </row>
    <row r="949" spans="2:60" s="20" customFormat="1">
      <c r="B949" s="381"/>
      <c r="C949" s="383"/>
      <c r="D949" s="383"/>
      <c r="E949" s="371"/>
      <c r="F949" s="371"/>
      <c r="G949" s="228" t="s">
        <v>157</v>
      </c>
      <c r="H949" s="46">
        <v>241054</v>
      </c>
      <c r="I949" s="45">
        <f>IFERROR(H949/E940,"-")</f>
        <v>3.6306286103577489E-4</v>
      </c>
      <c r="J949" s="46">
        <v>35</v>
      </c>
      <c r="K949" s="45">
        <f>IFERROR(J949/F940,"-")</f>
        <v>3.2228360957642727E-2</v>
      </c>
      <c r="L949" s="187">
        <f t="shared" si="413"/>
        <v>6887.2571428571428</v>
      </c>
      <c r="M949" s="199">
        <f t="shared" si="431"/>
        <v>3.1180400890868597E-3</v>
      </c>
      <c r="N949" s="371"/>
      <c r="O949" s="371"/>
      <c r="P949" s="228" t="s">
        <v>157</v>
      </c>
      <c r="Q949" s="46">
        <v>103223</v>
      </c>
      <c r="R949" s="45">
        <f>IFERROR(Q949/N940,"-")</f>
        <v>1.0917682726257164E-3</v>
      </c>
      <c r="S949" s="46">
        <v>7</v>
      </c>
      <c r="T949" s="45">
        <f>IFERROR(S949/O940,"-")</f>
        <v>4.1176470588235294E-2</v>
      </c>
      <c r="U949" s="187">
        <f t="shared" si="414"/>
        <v>14746.142857142857</v>
      </c>
      <c r="V949" s="199">
        <f t="shared" si="432"/>
        <v>6.2360801781737192E-4</v>
      </c>
      <c r="W949" s="371"/>
      <c r="X949" s="371"/>
      <c r="Y949" s="228" t="s">
        <v>157</v>
      </c>
      <c r="Z949" s="46">
        <v>9671</v>
      </c>
      <c r="AA949" s="45">
        <f>IFERROR(Z949/W940,"-")</f>
        <v>1.4622106762697919E-4</v>
      </c>
      <c r="AB949" s="46">
        <v>4</v>
      </c>
      <c r="AC949" s="45">
        <f>IFERROR(AB949/X940,"-")</f>
        <v>3.8834951456310676E-2</v>
      </c>
      <c r="AD949" s="187">
        <f t="shared" si="415"/>
        <v>2417.75</v>
      </c>
      <c r="AE949" s="199">
        <f t="shared" si="433"/>
        <v>3.5634743875278396E-4</v>
      </c>
      <c r="AF949" s="371"/>
      <c r="AG949" s="371"/>
      <c r="AH949" s="228" t="s">
        <v>157</v>
      </c>
      <c r="AI949" s="46">
        <v>158956</v>
      </c>
      <c r="AJ949" s="45">
        <f>IFERROR(AI949/AF940,"-")</f>
        <v>8.0326647009321128E-4</v>
      </c>
      <c r="AK949" s="46">
        <v>13</v>
      </c>
      <c r="AL949" s="45">
        <f>IFERROR(AK949/AG940,"-")</f>
        <v>7.1428571428571425E-2</v>
      </c>
      <c r="AM949" s="187">
        <f t="shared" si="416"/>
        <v>12227.384615384615</v>
      </c>
      <c r="AN949" s="199">
        <f t="shared" si="434"/>
        <v>1.1581291759465478E-3</v>
      </c>
      <c r="AO949" s="371"/>
      <c r="AP949" s="401"/>
      <c r="AQ949" s="228" t="s">
        <v>157</v>
      </c>
      <c r="AR949" s="46">
        <f t="shared" si="430"/>
        <v>512904</v>
      </c>
      <c r="AS949" s="45">
        <f>IFERROR(AR949/AO940,"-")</f>
        <v>5.0160836156329402E-4</v>
      </c>
      <c r="AT949" s="46">
        <f t="shared" si="412"/>
        <v>59</v>
      </c>
      <c r="AU949" s="45">
        <f>IFERROR(AT949/AP940,"-")</f>
        <v>3.8286826735885786E-2</v>
      </c>
      <c r="AV949" s="187">
        <f t="shared" si="417"/>
        <v>8693.2881355932204</v>
      </c>
      <c r="AW949" s="199">
        <f t="shared" si="435"/>
        <v>5.2561247216035634E-3</v>
      </c>
      <c r="AX949" s="217"/>
      <c r="BE949" s="277"/>
      <c r="BG949" s="142"/>
      <c r="BH949" s="264"/>
    </row>
    <row r="950" spans="2:60" s="20" customFormat="1">
      <c r="B950" s="381"/>
      <c r="C950" s="383"/>
      <c r="D950" s="383"/>
      <c r="E950" s="371"/>
      <c r="F950" s="371"/>
      <c r="G950" s="228" t="s">
        <v>158</v>
      </c>
      <c r="H950" s="46">
        <v>66652</v>
      </c>
      <c r="I950" s="45">
        <f>IFERROR(H950/E940,"-")</f>
        <v>1.0038773807427576E-4</v>
      </c>
      <c r="J950" s="46">
        <v>2</v>
      </c>
      <c r="K950" s="45">
        <f>IFERROR(J950/F940,"-")</f>
        <v>1.841620626151013E-3</v>
      </c>
      <c r="L950" s="187">
        <f t="shared" si="413"/>
        <v>33326</v>
      </c>
      <c r="M950" s="199">
        <f t="shared" si="431"/>
        <v>1.7817371937639198E-4</v>
      </c>
      <c r="N950" s="371"/>
      <c r="O950" s="371"/>
      <c r="P950" s="228" t="s">
        <v>158</v>
      </c>
      <c r="Q950" s="46">
        <v>0</v>
      </c>
      <c r="R950" s="45">
        <f>IFERROR(Q950/N940,"-")</f>
        <v>0</v>
      </c>
      <c r="S950" s="46">
        <v>0</v>
      </c>
      <c r="T950" s="45">
        <f>IFERROR(S950/O940,"-")</f>
        <v>0</v>
      </c>
      <c r="U950" s="187" t="str">
        <f t="shared" si="414"/>
        <v>-</v>
      </c>
      <c r="V950" s="199">
        <f t="shared" si="432"/>
        <v>0</v>
      </c>
      <c r="W950" s="371"/>
      <c r="X950" s="371"/>
      <c r="Y950" s="228" t="s">
        <v>158</v>
      </c>
      <c r="Z950" s="46">
        <v>0</v>
      </c>
      <c r="AA950" s="45">
        <f>IFERROR(Z950/W940,"-")</f>
        <v>0</v>
      </c>
      <c r="AB950" s="46">
        <v>0</v>
      </c>
      <c r="AC950" s="45">
        <f>IFERROR(AB950/X940,"-")</f>
        <v>0</v>
      </c>
      <c r="AD950" s="187" t="str">
        <f t="shared" si="415"/>
        <v>-</v>
      </c>
      <c r="AE950" s="199">
        <f t="shared" si="433"/>
        <v>0</v>
      </c>
      <c r="AF950" s="371"/>
      <c r="AG950" s="371"/>
      <c r="AH950" s="228" t="s">
        <v>158</v>
      </c>
      <c r="AI950" s="46">
        <v>98922</v>
      </c>
      <c r="AJ950" s="45">
        <f>IFERROR(AI950/AF940,"-")</f>
        <v>4.9989132687385592E-4</v>
      </c>
      <c r="AK950" s="46">
        <v>6</v>
      </c>
      <c r="AL950" s="45">
        <f>IFERROR(AK950/AG940,"-")</f>
        <v>3.2967032967032968E-2</v>
      </c>
      <c r="AM950" s="187">
        <f t="shared" si="416"/>
        <v>16487</v>
      </c>
      <c r="AN950" s="199">
        <f t="shared" si="434"/>
        <v>5.3452115812917592E-4</v>
      </c>
      <c r="AO950" s="371"/>
      <c r="AP950" s="401"/>
      <c r="AQ950" s="228" t="s">
        <v>158</v>
      </c>
      <c r="AR950" s="46">
        <f t="shared" si="430"/>
        <v>165574</v>
      </c>
      <c r="AS950" s="45">
        <f>IFERROR(AR950/AO940,"-")</f>
        <v>1.6192757876226516E-4</v>
      </c>
      <c r="AT950" s="46">
        <f t="shared" si="412"/>
        <v>8</v>
      </c>
      <c r="AU950" s="45">
        <f>IFERROR(AT950/AP940,"-")</f>
        <v>5.1914341336794286E-3</v>
      </c>
      <c r="AV950" s="187">
        <f t="shared" si="417"/>
        <v>20696.75</v>
      </c>
      <c r="AW950" s="199">
        <f t="shared" si="435"/>
        <v>7.1269487750556793E-4</v>
      </c>
      <c r="AX950" s="217"/>
      <c r="BE950" s="277"/>
      <c r="BG950" s="142"/>
      <c r="BH950" s="264"/>
    </row>
    <row r="951" spans="2:60" s="20" customFormat="1">
      <c r="B951" s="381"/>
      <c r="C951" s="383"/>
      <c r="D951" s="383"/>
      <c r="E951" s="371"/>
      <c r="F951" s="371"/>
      <c r="G951" s="228" t="s">
        <v>159</v>
      </c>
      <c r="H951" s="46">
        <v>188166</v>
      </c>
      <c r="I951" s="45">
        <f>IFERROR(H951/E940,"-")</f>
        <v>2.8340573609920441E-4</v>
      </c>
      <c r="J951" s="46">
        <v>5</v>
      </c>
      <c r="K951" s="45">
        <f>IFERROR(J951/F940,"-")</f>
        <v>4.6040515653775326E-3</v>
      </c>
      <c r="L951" s="187">
        <f t="shared" si="413"/>
        <v>37633.199999999997</v>
      </c>
      <c r="M951" s="199">
        <f t="shared" si="431"/>
        <v>4.4543429844097997E-4</v>
      </c>
      <c r="N951" s="371"/>
      <c r="O951" s="371"/>
      <c r="P951" s="228" t="s">
        <v>159</v>
      </c>
      <c r="Q951" s="46">
        <v>0</v>
      </c>
      <c r="R951" s="45">
        <f>IFERROR(Q951/N940,"-")</f>
        <v>0</v>
      </c>
      <c r="S951" s="46">
        <v>0</v>
      </c>
      <c r="T951" s="45">
        <f>IFERROR(S951/O940,"-")</f>
        <v>0</v>
      </c>
      <c r="U951" s="187" t="str">
        <f t="shared" si="414"/>
        <v>-</v>
      </c>
      <c r="V951" s="199">
        <f t="shared" si="432"/>
        <v>0</v>
      </c>
      <c r="W951" s="371"/>
      <c r="X951" s="371"/>
      <c r="Y951" s="228" t="s">
        <v>159</v>
      </c>
      <c r="Z951" s="46">
        <v>11387</v>
      </c>
      <c r="AA951" s="45">
        <f>IFERROR(Z951/W940,"-")</f>
        <v>1.7216619760814932E-4</v>
      </c>
      <c r="AB951" s="46">
        <v>1</v>
      </c>
      <c r="AC951" s="45">
        <f>IFERROR(AB951/X940,"-")</f>
        <v>9.7087378640776691E-3</v>
      </c>
      <c r="AD951" s="187">
        <f t="shared" si="415"/>
        <v>11387</v>
      </c>
      <c r="AE951" s="199">
        <f t="shared" si="433"/>
        <v>8.9086859688195991E-5</v>
      </c>
      <c r="AF951" s="371"/>
      <c r="AG951" s="371"/>
      <c r="AH951" s="228" t="s">
        <v>159</v>
      </c>
      <c r="AI951" s="46">
        <v>1180419</v>
      </c>
      <c r="AJ951" s="45">
        <f>IFERROR(AI951/AF940,"-")</f>
        <v>5.9651161539102538E-3</v>
      </c>
      <c r="AK951" s="46">
        <v>2</v>
      </c>
      <c r="AL951" s="45">
        <f>IFERROR(AK951/AG940,"-")</f>
        <v>1.098901098901099E-2</v>
      </c>
      <c r="AM951" s="187">
        <f t="shared" si="416"/>
        <v>590209.5</v>
      </c>
      <c r="AN951" s="199">
        <f t="shared" si="434"/>
        <v>1.7817371937639198E-4</v>
      </c>
      <c r="AO951" s="371"/>
      <c r="AP951" s="401"/>
      <c r="AQ951" s="228" t="s">
        <v>159</v>
      </c>
      <c r="AR951" s="46">
        <f t="shared" si="430"/>
        <v>1379972</v>
      </c>
      <c r="AS951" s="45">
        <f>IFERROR(AR951/AO940,"-")</f>
        <v>1.3495810013632609E-3</v>
      </c>
      <c r="AT951" s="46">
        <f t="shared" si="412"/>
        <v>8</v>
      </c>
      <c r="AU951" s="45">
        <f>IFERROR(AT951/AP940,"-")</f>
        <v>5.1914341336794286E-3</v>
      </c>
      <c r="AV951" s="187">
        <f t="shared" si="417"/>
        <v>172496.5</v>
      </c>
      <c r="AW951" s="199">
        <f t="shared" si="435"/>
        <v>7.1269487750556793E-4</v>
      </c>
      <c r="AX951" s="217"/>
      <c r="BE951" s="277"/>
      <c r="BG951" s="142"/>
      <c r="BH951" s="264"/>
    </row>
    <row r="952" spans="2:60" s="20" customFormat="1">
      <c r="B952" s="381"/>
      <c r="C952" s="383"/>
      <c r="D952" s="383"/>
      <c r="E952" s="371"/>
      <c r="F952" s="371"/>
      <c r="G952" s="228" t="s">
        <v>160</v>
      </c>
      <c r="H952" s="46">
        <v>5072663</v>
      </c>
      <c r="I952" s="45">
        <f>IFERROR(H952/E940,"-")</f>
        <v>7.6401783079738019E-3</v>
      </c>
      <c r="J952" s="46">
        <v>89</v>
      </c>
      <c r="K952" s="45">
        <f>IFERROR(J952/F940,"-")</f>
        <v>8.1952117863720073E-2</v>
      </c>
      <c r="L952" s="187">
        <f t="shared" si="413"/>
        <v>56996.213483146064</v>
      </c>
      <c r="M952" s="199">
        <f t="shared" si="431"/>
        <v>7.9287305122494427E-3</v>
      </c>
      <c r="N952" s="371"/>
      <c r="O952" s="371"/>
      <c r="P952" s="228" t="s">
        <v>160</v>
      </c>
      <c r="Q952" s="46">
        <v>463842</v>
      </c>
      <c r="R952" s="45">
        <f>IFERROR(Q952/N940,"-")</f>
        <v>4.9059606784462523E-3</v>
      </c>
      <c r="S952" s="46">
        <v>15</v>
      </c>
      <c r="T952" s="45">
        <f>IFERROR(S952/O940,"-")</f>
        <v>8.8235294117647065E-2</v>
      </c>
      <c r="U952" s="187">
        <f t="shared" si="414"/>
        <v>30922.799999999999</v>
      </c>
      <c r="V952" s="199">
        <f t="shared" si="432"/>
        <v>1.3363028953229399E-3</v>
      </c>
      <c r="W952" s="371"/>
      <c r="X952" s="371"/>
      <c r="Y952" s="228" t="s">
        <v>160</v>
      </c>
      <c r="Z952" s="46">
        <v>822278</v>
      </c>
      <c r="AA952" s="45">
        <f>IFERROR(Z952/W940,"-")</f>
        <v>1.2432464796419934E-2</v>
      </c>
      <c r="AB952" s="46">
        <v>19</v>
      </c>
      <c r="AC952" s="45">
        <f>IFERROR(AB952/X940,"-")</f>
        <v>0.18446601941747573</v>
      </c>
      <c r="AD952" s="187">
        <f t="shared" si="415"/>
        <v>43277.789473684214</v>
      </c>
      <c r="AE952" s="199">
        <f t="shared" si="433"/>
        <v>1.6926503340757239E-3</v>
      </c>
      <c r="AF952" s="371"/>
      <c r="AG952" s="371"/>
      <c r="AH952" s="228" t="s">
        <v>160</v>
      </c>
      <c r="AI952" s="46">
        <v>1864548</v>
      </c>
      <c r="AJ952" s="45">
        <f>IFERROR(AI952/AF940,"-")</f>
        <v>9.422285980267224E-3</v>
      </c>
      <c r="AK952" s="46">
        <v>30</v>
      </c>
      <c r="AL952" s="45">
        <f>IFERROR(AK952/AG940,"-")</f>
        <v>0.16483516483516483</v>
      </c>
      <c r="AM952" s="187">
        <f t="shared" si="416"/>
        <v>62151.6</v>
      </c>
      <c r="AN952" s="199">
        <f t="shared" si="434"/>
        <v>2.6726057906458797E-3</v>
      </c>
      <c r="AO952" s="371"/>
      <c r="AP952" s="401"/>
      <c r="AQ952" s="228" t="s">
        <v>160</v>
      </c>
      <c r="AR952" s="46">
        <f t="shared" si="430"/>
        <v>8223331</v>
      </c>
      <c r="AS952" s="45">
        <f>IFERROR(AR952/AO940,"-")</f>
        <v>8.0422293245961118E-3</v>
      </c>
      <c r="AT952" s="46">
        <f t="shared" si="412"/>
        <v>153</v>
      </c>
      <c r="AU952" s="45">
        <f>IFERROR(AT952/AP940,"-")</f>
        <v>9.928617780661908E-2</v>
      </c>
      <c r="AV952" s="187">
        <f t="shared" si="417"/>
        <v>53747.261437908499</v>
      </c>
      <c r="AW952" s="199">
        <f t="shared" si="435"/>
        <v>1.3630289532293987E-2</v>
      </c>
      <c r="AX952" s="217"/>
      <c r="BE952" s="277"/>
      <c r="BG952" s="142"/>
      <c r="BH952" s="264"/>
    </row>
    <row r="953" spans="2:60" s="20" customFormat="1">
      <c r="B953" s="381"/>
      <c r="C953" s="383"/>
      <c r="D953" s="383"/>
      <c r="E953" s="371"/>
      <c r="F953" s="371"/>
      <c r="G953" s="228" t="s">
        <v>161</v>
      </c>
      <c r="H953" s="46">
        <v>6671946</v>
      </c>
      <c r="I953" s="45">
        <f>IFERROR(H953/E940,"-")</f>
        <v>1.0048934277946826E-2</v>
      </c>
      <c r="J953" s="46">
        <v>64</v>
      </c>
      <c r="K953" s="45">
        <f>IFERROR(J953/F940,"-")</f>
        <v>5.8931860036832415E-2</v>
      </c>
      <c r="L953" s="187">
        <f t="shared" si="413"/>
        <v>104249.15625</v>
      </c>
      <c r="M953" s="199">
        <f t="shared" si="431"/>
        <v>5.7015590200445434E-3</v>
      </c>
      <c r="N953" s="371"/>
      <c r="O953" s="371"/>
      <c r="P953" s="228" t="s">
        <v>161</v>
      </c>
      <c r="Q953" s="46">
        <v>621107</v>
      </c>
      <c r="R953" s="45">
        <f>IFERROR(Q953/N940,"-")</f>
        <v>6.5693199820363755E-3</v>
      </c>
      <c r="S953" s="46">
        <v>6</v>
      </c>
      <c r="T953" s="45">
        <f>IFERROR(S953/O940,"-")</f>
        <v>3.5294117647058823E-2</v>
      </c>
      <c r="U953" s="187">
        <f t="shared" si="414"/>
        <v>103517.83333333333</v>
      </c>
      <c r="V953" s="199">
        <f t="shared" si="432"/>
        <v>5.3452115812917592E-4</v>
      </c>
      <c r="W953" s="371"/>
      <c r="X953" s="371"/>
      <c r="Y953" s="228" t="s">
        <v>161</v>
      </c>
      <c r="Z953" s="46">
        <v>1742584</v>
      </c>
      <c r="AA953" s="45">
        <f>IFERROR(Z953/W940,"-")</f>
        <v>2.6347067822323638E-2</v>
      </c>
      <c r="AB953" s="46">
        <v>11</v>
      </c>
      <c r="AC953" s="45">
        <f>IFERROR(AB953/X940,"-")</f>
        <v>0.10679611650485436</v>
      </c>
      <c r="AD953" s="187">
        <f t="shared" si="415"/>
        <v>158416.72727272726</v>
      </c>
      <c r="AE953" s="199">
        <f t="shared" si="433"/>
        <v>9.7995545657015583E-4</v>
      </c>
      <c r="AF953" s="371"/>
      <c r="AG953" s="371"/>
      <c r="AH953" s="228" t="s">
        <v>161</v>
      </c>
      <c r="AI953" s="46">
        <v>5121399</v>
      </c>
      <c r="AJ953" s="45">
        <f>IFERROR(AI953/AF940,"-")</f>
        <v>2.588042034694445E-2</v>
      </c>
      <c r="AK953" s="46">
        <v>20</v>
      </c>
      <c r="AL953" s="45">
        <f>IFERROR(AK953/AG940,"-")</f>
        <v>0.10989010989010989</v>
      </c>
      <c r="AM953" s="187">
        <f t="shared" si="416"/>
        <v>256069.95</v>
      </c>
      <c r="AN953" s="199">
        <f t="shared" si="434"/>
        <v>1.7817371937639199E-3</v>
      </c>
      <c r="AO953" s="371"/>
      <c r="AP953" s="401"/>
      <c r="AQ953" s="228" t="s">
        <v>161</v>
      </c>
      <c r="AR953" s="46">
        <f t="shared" si="430"/>
        <v>14157036</v>
      </c>
      <c r="AS953" s="45">
        <f>IFERROR(AR953/AO940,"-")</f>
        <v>1.3845256875658154E-2</v>
      </c>
      <c r="AT953" s="46">
        <f t="shared" si="412"/>
        <v>101</v>
      </c>
      <c r="AU953" s="45">
        <f>IFERROR(AT953/AP940,"-")</f>
        <v>6.5541855937702787E-2</v>
      </c>
      <c r="AV953" s="187">
        <f t="shared" si="417"/>
        <v>140168.67326732673</v>
      </c>
      <c r="AW953" s="199">
        <f t="shared" si="435"/>
        <v>8.9977728285077947E-3</v>
      </c>
      <c r="AX953" s="217"/>
      <c r="BE953" s="277"/>
      <c r="BG953" s="142"/>
      <c r="BH953" s="264"/>
    </row>
    <row r="954" spans="2:60" s="20" customFormat="1">
      <c r="B954" s="381"/>
      <c r="C954" s="383"/>
      <c r="D954" s="383"/>
      <c r="E954" s="371"/>
      <c r="F954" s="371"/>
      <c r="G954" s="228" t="s">
        <v>162</v>
      </c>
      <c r="H954" s="46">
        <v>2629216</v>
      </c>
      <c r="I954" s="45">
        <f>IFERROR(H954/E940,"-")</f>
        <v>3.9599869043493814E-3</v>
      </c>
      <c r="J954" s="46">
        <v>76</v>
      </c>
      <c r="K954" s="45">
        <f>IFERROR(J954/F940,"-")</f>
        <v>6.9981583793738492E-2</v>
      </c>
      <c r="L954" s="187">
        <f t="shared" si="413"/>
        <v>34594.947368421053</v>
      </c>
      <c r="M954" s="199">
        <f t="shared" si="431"/>
        <v>6.7706013363028955E-3</v>
      </c>
      <c r="N954" s="371"/>
      <c r="O954" s="371"/>
      <c r="P954" s="228" t="s">
        <v>162</v>
      </c>
      <c r="Q954" s="46">
        <v>529338</v>
      </c>
      <c r="R954" s="45">
        <f>IFERROR(Q954/N940,"-")</f>
        <v>5.5986982929691195E-3</v>
      </c>
      <c r="S954" s="46">
        <v>16</v>
      </c>
      <c r="T954" s="45">
        <f>IFERROR(S954/O940,"-")</f>
        <v>9.4117647058823528E-2</v>
      </c>
      <c r="U954" s="187">
        <f t="shared" si="414"/>
        <v>33083.625</v>
      </c>
      <c r="V954" s="199">
        <f t="shared" si="432"/>
        <v>1.4253897550111359E-3</v>
      </c>
      <c r="W954" s="371"/>
      <c r="X954" s="371"/>
      <c r="Y954" s="228" t="s">
        <v>162</v>
      </c>
      <c r="Z954" s="46">
        <v>328604</v>
      </c>
      <c r="AA954" s="45">
        <f>IFERROR(Z954/W940,"-")</f>
        <v>4.9683411959979187E-3</v>
      </c>
      <c r="AB954" s="46">
        <v>10</v>
      </c>
      <c r="AC954" s="45">
        <f>IFERROR(AB954/X940,"-")</f>
        <v>9.7087378640776698E-2</v>
      </c>
      <c r="AD954" s="187">
        <f t="shared" si="415"/>
        <v>32860.400000000001</v>
      </c>
      <c r="AE954" s="199">
        <f t="shared" si="433"/>
        <v>8.9086859688195994E-4</v>
      </c>
      <c r="AF954" s="371"/>
      <c r="AG954" s="371"/>
      <c r="AH954" s="228" t="s">
        <v>162</v>
      </c>
      <c r="AI954" s="46">
        <v>1410660</v>
      </c>
      <c r="AJ954" s="45">
        <f>IFERROR(AI954/AF940,"-")</f>
        <v>7.1286134446116502E-3</v>
      </c>
      <c r="AK954" s="46">
        <v>26</v>
      </c>
      <c r="AL954" s="45">
        <f>IFERROR(AK954/AG940,"-")</f>
        <v>0.14285714285714285</v>
      </c>
      <c r="AM954" s="187">
        <f t="shared" si="416"/>
        <v>54256.153846153844</v>
      </c>
      <c r="AN954" s="199">
        <f t="shared" si="434"/>
        <v>2.3162583518930957E-3</v>
      </c>
      <c r="AO954" s="371"/>
      <c r="AP954" s="401"/>
      <c r="AQ954" s="228" t="s">
        <v>162</v>
      </c>
      <c r="AR954" s="46">
        <f t="shared" si="430"/>
        <v>4897818</v>
      </c>
      <c r="AS954" s="45">
        <f>IFERROR(AR954/AO940,"-")</f>
        <v>4.7899537968415333E-3</v>
      </c>
      <c r="AT954" s="46">
        <f t="shared" si="412"/>
        <v>128</v>
      </c>
      <c r="AU954" s="45">
        <f>IFERROR(AT954/AP940,"-")</f>
        <v>8.3062946138870858E-2</v>
      </c>
      <c r="AV954" s="187">
        <f t="shared" si="417"/>
        <v>38264.203125</v>
      </c>
      <c r="AW954" s="199">
        <f t="shared" si="435"/>
        <v>1.1403118040089087E-2</v>
      </c>
      <c r="AX954" s="217"/>
      <c r="BE954" s="277"/>
      <c r="BG954" s="142"/>
      <c r="BH954" s="264"/>
    </row>
    <row r="955" spans="2:60" s="20" customFormat="1">
      <c r="B955" s="381"/>
      <c r="C955" s="383"/>
      <c r="D955" s="383"/>
      <c r="E955" s="371"/>
      <c r="F955" s="371"/>
      <c r="G955" s="229" t="s">
        <v>163</v>
      </c>
      <c r="H955" s="48">
        <v>2672914</v>
      </c>
      <c r="I955" s="47">
        <f>IFERROR(H955/E940,"-")</f>
        <v>4.0258025344635526E-3</v>
      </c>
      <c r="J955" s="48">
        <v>62</v>
      </c>
      <c r="K955" s="47">
        <f>IFERROR(J955/F940,"-")</f>
        <v>5.70902394106814E-2</v>
      </c>
      <c r="L955" s="188">
        <f t="shared" si="413"/>
        <v>43111.516129032258</v>
      </c>
      <c r="M955" s="200">
        <f t="shared" si="431"/>
        <v>5.5233853006681514E-3</v>
      </c>
      <c r="N955" s="371"/>
      <c r="O955" s="371"/>
      <c r="P955" s="229" t="s">
        <v>163</v>
      </c>
      <c r="Q955" s="48">
        <v>69380</v>
      </c>
      <c r="R955" s="47">
        <f>IFERROR(Q955/N940,"-")</f>
        <v>7.3381787736039635E-4</v>
      </c>
      <c r="S955" s="48">
        <v>8</v>
      </c>
      <c r="T955" s="47">
        <f>IFERROR(S955/O940,"-")</f>
        <v>4.7058823529411764E-2</v>
      </c>
      <c r="U955" s="188">
        <f t="shared" si="414"/>
        <v>8672.5</v>
      </c>
      <c r="V955" s="200">
        <f t="shared" si="432"/>
        <v>7.1269487750556793E-4</v>
      </c>
      <c r="W955" s="371"/>
      <c r="X955" s="371"/>
      <c r="Y955" s="229" t="s">
        <v>163</v>
      </c>
      <c r="Z955" s="48">
        <v>66796</v>
      </c>
      <c r="AA955" s="47">
        <f>IFERROR(Z955/W940,"-")</f>
        <v>1.0099247681947783E-3</v>
      </c>
      <c r="AB955" s="48">
        <v>13</v>
      </c>
      <c r="AC955" s="47">
        <f>IFERROR(AB955/X940,"-")</f>
        <v>0.12621359223300971</v>
      </c>
      <c r="AD955" s="188">
        <f t="shared" si="415"/>
        <v>5138.1538461538457</v>
      </c>
      <c r="AE955" s="200">
        <f t="shared" si="433"/>
        <v>1.1581291759465478E-3</v>
      </c>
      <c r="AF955" s="371"/>
      <c r="AG955" s="371"/>
      <c r="AH955" s="229" t="s">
        <v>163</v>
      </c>
      <c r="AI955" s="48">
        <v>213955</v>
      </c>
      <c r="AJ955" s="47">
        <f>IFERROR(AI955/AF940,"-")</f>
        <v>1.0811978007045535E-3</v>
      </c>
      <c r="AK955" s="48">
        <v>15</v>
      </c>
      <c r="AL955" s="47">
        <f>IFERROR(AK955/AG940,"-")</f>
        <v>8.2417582417582416E-2</v>
      </c>
      <c r="AM955" s="188">
        <f t="shared" si="416"/>
        <v>14263.666666666666</v>
      </c>
      <c r="AN955" s="200">
        <f t="shared" si="434"/>
        <v>1.3363028953229399E-3</v>
      </c>
      <c r="AO955" s="371"/>
      <c r="AP955" s="401"/>
      <c r="AQ955" s="229" t="s">
        <v>163</v>
      </c>
      <c r="AR955" s="48">
        <f t="shared" si="430"/>
        <v>3023045</v>
      </c>
      <c r="AS955" s="47">
        <f>IFERROR(AR955/AO940,"-")</f>
        <v>2.9564687531820929E-3</v>
      </c>
      <c r="AT955" s="48">
        <f t="shared" si="412"/>
        <v>98</v>
      </c>
      <c r="AU955" s="47">
        <f>IFERROR(AT955/AP940,"-")</f>
        <v>6.3595068137572999E-2</v>
      </c>
      <c r="AV955" s="188">
        <f t="shared" si="417"/>
        <v>30847.397959183672</v>
      </c>
      <c r="AW955" s="200">
        <f t="shared" si="435"/>
        <v>8.7305122494432067E-3</v>
      </c>
      <c r="AX955" s="217"/>
      <c r="BE955" s="277"/>
      <c r="BG955" s="142"/>
      <c r="BH955" s="264"/>
    </row>
    <row r="956" spans="2:60" s="20" customFormat="1">
      <c r="B956" s="381"/>
      <c r="C956" s="384"/>
      <c r="D956" s="384"/>
      <c r="E956" s="372"/>
      <c r="F956" s="372"/>
      <c r="G956" s="230" t="s">
        <v>86</v>
      </c>
      <c r="H956" s="49">
        <f>SUM(H940:H955)</f>
        <v>130350715</v>
      </c>
      <c r="I956" s="47">
        <f>IFERROR(H956/E940,"-")</f>
        <v>0.19632739355480056</v>
      </c>
      <c r="J956" s="48">
        <v>831</v>
      </c>
      <c r="K956" s="47">
        <f>IFERROR(J956/F940,"-")</f>
        <v>0.76519337016574585</v>
      </c>
      <c r="L956" s="188">
        <f t="shared" si="413"/>
        <v>156860.06618531889</v>
      </c>
      <c r="M956" s="201">
        <f t="shared" si="431"/>
        <v>7.4031180400890864E-2</v>
      </c>
      <c r="N956" s="372"/>
      <c r="O956" s="372"/>
      <c r="P956" s="230" t="s">
        <v>86</v>
      </c>
      <c r="Q956" s="49">
        <f>SUM(Q940:Q955)</f>
        <v>23083629</v>
      </c>
      <c r="R956" s="47">
        <f>IFERROR(Q956/N940,"-")</f>
        <v>0.24415075864160982</v>
      </c>
      <c r="S956" s="48">
        <v>138</v>
      </c>
      <c r="T956" s="47">
        <f>IFERROR(S956/O940,"-")</f>
        <v>0.81176470588235294</v>
      </c>
      <c r="U956" s="188">
        <f t="shared" si="414"/>
        <v>167272.67391304349</v>
      </c>
      <c r="V956" s="201">
        <f t="shared" si="432"/>
        <v>1.2293986636971047E-2</v>
      </c>
      <c r="W956" s="372"/>
      <c r="X956" s="372"/>
      <c r="Y956" s="230" t="s">
        <v>86</v>
      </c>
      <c r="Z956" s="49">
        <f>SUM(Z940:Z955)</f>
        <v>11649796</v>
      </c>
      <c r="AA956" s="47">
        <f>IFERROR(Z956/W940,"-")</f>
        <v>0.17613955214109311</v>
      </c>
      <c r="AB956" s="48">
        <v>89</v>
      </c>
      <c r="AC956" s="47">
        <f>IFERROR(AB956/X940,"-")</f>
        <v>0.86407766990291257</v>
      </c>
      <c r="AD956" s="188">
        <f t="shared" si="415"/>
        <v>130896.58426966293</v>
      </c>
      <c r="AE956" s="201">
        <f t="shared" si="433"/>
        <v>7.9287305122494427E-3</v>
      </c>
      <c r="AF956" s="372"/>
      <c r="AG956" s="372"/>
      <c r="AH956" s="230" t="s">
        <v>86</v>
      </c>
      <c r="AI956" s="49">
        <f>SUM(AI940:AI955)</f>
        <v>40035352</v>
      </c>
      <c r="AJ956" s="47">
        <f>IFERROR(AI956/AF940,"-")</f>
        <v>0.20231419940096118</v>
      </c>
      <c r="AK956" s="48">
        <v>158</v>
      </c>
      <c r="AL956" s="47">
        <f>IFERROR(AK956/AG940,"-")</f>
        <v>0.86813186813186816</v>
      </c>
      <c r="AM956" s="188">
        <f t="shared" si="416"/>
        <v>253388.30379746837</v>
      </c>
      <c r="AN956" s="201">
        <f t="shared" si="434"/>
        <v>1.4075723830734967E-2</v>
      </c>
      <c r="AO956" s="372"/>
      <c r="AP956" s="402"/>
      <c r="AQ956" s="230" t="s">
        <v>86</v>
      </c>
      <c r="AR956" s="49">
        <f>SUM(AR940:AR955)</f>
        <v>205119492</v>
      </c>
      <c r="AS956" s="47">
        <f>IFERROR(AR956/AO940,"-")</f>
        <v>0.20060216396599598</v>
      </c>
      <c r="AT956" s="48">
        <f t="shared" si="412"/>
        <v>1216</v>
      </c>
      <c r="AU956" s="47">
        <f>IFERROR(AT956/AP940,"-")</f>
        <v>0.78909798831927325</v>
      </c>
      <c r="AV956" s="188">
        <f t="shared" si="417"/>
        <v>168683.79276315789</v>
      </c>
      <c r="AW956" s="201">
        <f t="shared" si="435"/>
        <v>0.10832962138084633</v>
      </c>
      <c r="AX956" s="217"/>
      <c r="BE956" s="277"/>
      <c r="BG956" s="142"/>
      <c r="BH956" s="264"/>
    </row>
    <row r="957" spans="2:60" s="20" customFormat="1">
      <c r="B957" s="381">
        <v>57</v>
      </c>
      <c r="C957" s="382" t="s">
        <v>49</v>
      </c>
      <c r="D957" s="385">
        <f>BA61</f>
        <v>8337</v>
      </c>
      <c r="E957" s="380">
        <v>599970930</v>
      </c>
      <c r="F957" s="380">
        <v>949</v>
      </c>
      <c r="G957" s="226" t="s">
        <v>149</v>
      </c>
      <c r="H957" s="44">
        <v>10296828</v>
      </c>
      <c r="I957" s="43">
        <f>IFERROR(H957/E957,"-")</f>
        <v>1.7162211509147617E-2</v>
      </c>
      <c r="J957" s="44">
        <v>183</v>
      </c>
      <c r="K957" s="43">
        <f>IFERROR(J957/F957,"-")</f>
        <v>0.1928345626975764</v>
      </c>
      <c r="L957" s="186">
        <f t="shared" si="413"/>
        <v>56266.819672131147</v>
      </c>
      <c r="M957" s="209">
        <f>IFERROR(J957/$BA$61,0)</f>
        <v>2.1950341849586181E-2</v>
      </c>
      <c r="N957" s="380">
        <v>90775400</v>
      </c>
      <c r="O957" s="380">
        <v>116</v>
      </c>
      <c r="P957" s="226" t="s">
        <v>149</v>
      </c>
      <c r="Q957" s="44">
        <v>1317028</v>
      </c>
      <c r="R957" s="43">
        <f>IFERROR(Q957/N957,"-")</f>
        <v>1.4508644412472982E-2</v>
      </c>
      <c r="S957" s="44">
        <v>31</v>
      </c>
      <c r="T957" s="43">
        <f>IFERROR(S957/O957,"-")</f>
        <v>0.26724137931034481</v>
      </c>
      <c r="U957" s="186">
        <f t="shared" si="414"/>
        <v>42484.774193548386</v>
      </c>
      <c r="V957" s="209">
        <f>IFERROR(S957/$BA$61,0)</f>
        <v>3.7183639198752551E-3</v>
      </c>
      <c r="W957" s="380">
        <v>44299780</v>
      </c>
      <c r="X957" s="380">
        <v>63</v>
      </c>
      <c r="Y957" s="226" t="s">
        <v>149</v>
      </c>
      <c r="Z957" s="44">
        <v>281490</v>
      </c>
      <c r="AA957" s="43">
        <f>IFERROR(Z957/W957,"-")</f>
        <v>6.3542076281191467E-3</v>
      </c>
      <c r="AB957" s="44">
        <v>16</v>
      </c>
      <c r="AC957" s="43">
        <f>IFERROR(AB957/X957,"-")</f>
        <v>0.25396825396825395</v>
      </c>
      <c r="AD957" s="186">
        <f t="shared" si="415"/>
        <v>17593.125</v>
      </c>
      <c r="AE957" s="209">
        <f>IFERROR(AB957/$BA$61,0)</f>
        <v>1.9191555715485187E-3</v>
      </c>
      <c r="AF957" s="380">
        <v>102385610</v>
      </c>
      <c r="AG957" s="380">
        <v>119</v>
      </c>
      <c r="AH957" s="226" t="s">
        <v>149</v>
      </c>
      <c r="AI957" s="44">
        <v>5576939</v>
      </c>
      <c r="AJ957" s="43">
        <f>IFERROR(AI957/AF957,"-")</f>
        <v>5.4469949439183887E-2</v>
      </c>
      <c r="AK957" s="44">
        <v>44</v>
      </c>
      <c r="AL957" s="43">
        <f>IFERROR(AK957/AG957,"-")</f>
        <v>0.36974789915966388</v>
      </c>
      <c r="AM957" s="186">
        <f t="shared" si="416"/>
        <v>126748.61363636363</v>
      </c>
      <c r="AN957" s="209">
        <f>IFERROR(AK957/$BA$61,0)</f>
        <v>5.2776778217584266E-3</v>
      </c>
      <c r="AO957" s="380">
        <f>SUM(E957,N957,W957,AF957)</f>
        <v>837431720</v>
      </c>
      <c r="AP957" s="400">
        <f>SUM(F957,O957,X957,AG957)</f>
        <v>1247</v>
      </c>
      <c r="AQ957" s="226" t="s">
        <v>149</v>
      </c>
      <c r="AR957" s="44">
        <f t="shared" ref="AR957:AR972" si="436">SUM(H957,Q957,Z957,AI957)</f>
        <v>17472285</v>
      </c>
      <c r="AS957" s="43">
        <f>IFERROR(AR957/AO957,"-")</f>
        <v>2.0864130869081482E-2</v>
      </c>
      <c r="AT957" s="44">
        <f t="shared" si="412"/>
        <v>274</v>
      </c>
      <c r="AU957" s="43">
        <f>IFERROR(AT957/AP957,"-")</f>
        <v>0.21972734562951082</v>
      </c>
      <c r="AV957" s="186">
        <f t="shared" si="417"/>
        <v>63767.463503649633</v>
      </c>
      <c r="AW957" s="209">
        <f>IFERROR(AT957/$BA$61,0)</f>
        <v>3.2865539162768381E-2</v>
      </c>
      <c r="AX957" s="217"/>
      <c r="BE957" s="277"/>
      <c r="BG957" s="142"/>
      <c r="BH957" s="264"/>
    </row>
    <row r="958" spans="2:60" s="20" customFormat="1">
      <c r="B958" s="381"/>
      <c r="C958" s="383"/>
      <c r="D958" s="383"/>
      <c r="E958" s="371"/>
      <c r="F958" s="371"/>
      <c r="G958" s="227" t="s">
        <v>150</v>
      </c>
      <c r="H958" s="46">
        <v>18878295</v>
      </c>
      <c r="I958" s="45">
        <f>IFERROR(H958/E957,"-")</f>
        <v>3.1465349496183091E-2</v>
      </c>
      <c r="J958" s="46">
        <v>286</v>
      </c>
      <c r="K958" s="45">
        <f>IFERROR(J958/F957,"-")</f>
        <v>0.30136986301369861</v>
      </c>
      <c r="L958" s="187">
        <f t="shared" si="413"/>
        <v>66008.024475524478</v>
      </c>
      <c r="M958" s="199">
        <f t="shared" ref="M958:M973" si="437">IFERROR(J958/$BA$61,0)</f>
        <v>3.430490584142977E-2</v>
      </c>
      <c r="N958" s="371"/>
      <c r="O958" s="371"/>
      <c r="P958" s="227" t="s">
        <v>150</v>
      </c>
      <c r="Q958" s="46">
        <v>5185157</v>
      </c>
      <c r="R958" s="45">
        <f>IFERROR(Q958/N957,"-")</f>
        <v>5.7120728743690473E-2</v>
      </c>
      <c r="S958" s="46">
        <v>34</v>
      </c>
      <c r="T958" s="45">
        <f>IFERROR(S958/O957,"-")</f>
        <v>0.29310344827586204</v>
      </c>
      <c r="U958" s="187">
        <f t="shared" si="414"/>
        <v>152504.61764705883</v>
      </c>
      <c r="V958" s="199">
        <f t="shared" ref="V958:V973" si="438">IFERROR(S958/$BA$61,0)</f>
        <v>4.0782055895406018E-3</v>
      </c>
      <c r="W958" s="371"/>
      <c r="X958" s="371"/>
      <c r="Y958" s="227" t="s">
        <v>150</v>
      </c>
      <c r="Z958" s="46">
        <v>1660410</v>
      </c>
      <c r="AA958" s="45">
        <f>IFERROR(Z958/W957,"-")</f>
        <v>3.7481224511724434E-2</v>
      </c>
      <c r="AB958" s="46">
        <v>25</v>
      </c>
      <c r="AC958" s="45">
        <f>IFERROR(AB958/X957,"-")</f>
        <v>0.3968253968253968</v>
      </c>
      <c r="AD958" s="187">
        <f t="shared" si="415"/>
        <v>66416.399999999994</v>
      </c>
      <c r="AE958" s="199">
        <f t="shared" ref="AE958:AE973" si="439">IFERROR(AB958/$BA$61,0)</f>
        <v>2.9986805805445604E-3</v>
      </c>
      <c r="AF958" s="371"/>
      <c r="AG958" s="371"/>
      <c r="AH958" s="227" t="s">
        <v>150</v>
      </c>
      <c r="AI958" s="46">
        <v>3963538</v>
      </c>
      <c r="AJ958" s="45">
        <f>IFERROR(AI958/AF957,"-")</f>
        <v>3.8711865856930483E-2</v>
      </c>
      <c r="AK958" s="46">
        <v>48</v>
      </c>
      <c r="AL958" s="45">
        <f>IFERROR(AK958/AG957,"-")</f>
        <v>0.40336134453781514</v>
      </c>
      <c r="AM958" s="187">
        <f t="shared" si="416"/>
        <v>82573.708333333328</v>
      </c>
      <c r="AN958" s="199">
        <f t="shared" ref="AN958:AN973" si="440">IFERROR(AK958/$BA$61,0)</f>
        <v>5.7574667146455556E-3</v>
      </c>
      <c r="AO958" s="371"/>
      <c r="AP958" s="401"/>
      <c r="AQ958" s="227" t="s">
        <v>150</v>
      </c>
      <c r="AR958" s="46">
        <f t="shared" si="436"/>
        <v>29687400</v>
      </c>
      <c r="AS958" s="45">
        <f>IFERROR(AR958/AO957,"-")</f>
        <v>3.5450532014717567E-2</v>
      </c>
      <c r="AT958" s="46">
        <f t="shared" si="412"/>
        <v>393</v>
      </c>
      <c r="AU958" s="45">
        <f>IFERROR(AT958/AP957,"-")</f>
        <v>0.31515637530072171</v>
      </c>
      <c r="AV958" s="187">
        <f t="shared" si="417"/>
        <v>75540.45801526717</v>
      </c>
      <c r="AW958" s="199">
        <f t="shared" ref="AW958:AW973" si="441">IFERROR(AT958/$BA$61,0)</f>
        <v>4.7139258726160489E-2</v>
      </c>
      <c r="AX958" s="217"/>
      <c r="BE958" s="277"/>
      <c r="BG958" s="142"/>
      <c r="BH958" s="264"/>
    </row>
    <row r="959" spans="2:60" s="20" customFormat="1">
      <c r="B959" s="381"/>
      <c r="C959" s="383"/>
      <c r="D959" s="383"/>
      <c r="E959" s="371"/>
      <c r="F959" s="371"/>
      <c r="G959" s="228" t="s">
        <v>151</v>
      </c>
      <c r="H959" s="46">
        <v>12209790</v>
      </c>
      <c r="I959" s="45">
        <f>IFERROR(H959/E957,"-")</f>
        <v>2.0350635988313635E-2</v>
      </c>
      <c r="J959" s="46">
        <v>266</v>
      </c>
      <c r="K959" s="45">
        <f>IFERROR(J959/F957,"-")</f>
        <v>0.28029504741833511</v>
      </c>
      <c r="L959" s="187">
        <f t="shared" si="413"/>
        <v>45901.466165413534</v>
      </c>
      <c r="M959" s="199">
        <f t="shared" si="437"/>
        <v>3.190596137699412E-2</v>
      </c>
      <c r="N959" s="371"/>
      <c r="O959" s="371"/>
      <c r="P959" s="228" t="s">
        <v>151</v>
      </c>
      <c r="Q959" s="46">
        <v>4319881</v>
      </c>
      <c r="R959" s="45">
        <f>IFERROR(Q959/N957,"-")</f>
        <v>4.7588674905315757E-2</v>
      </c>
      <c r="S959" s="46">
        <v>50</v>
      </c>
      <c r="T959" s="45">
        <f>IFERROR(S959/O957,"-")</f>
        <v>0.43103448275862066</v>
      </c>
      <c r="U959" s="187">
        <f t="shared" si="414"/>
        <v>86397.62</v>
      </c>
      <c r="V959" s="199">
        <f t="shared" si="438"/>
        <v>5.9973611610891209E-3</v>
      </c>
      <c r="W959" s="371"/>
      <c r="X959" s="371"/>
      <c r="Y959" s="228" t="s">
        <v>151</v>
      </c>
      <c r="Z959" s="46">
        <v>2965459</v>
      </c>
      <c r="AA959" s="45">
        <f>IFERROR(Z959/W957,"-")</f>
        <v>6.6940716184143573E-2</v>
      </c>
      <c r="AB959" s="46">
        <v>24</v>
      </c>
      <c r="AC959" s="45">
        <f>IFERROR(AB959/X957,"-")</f>
        <v>0.38095238095238093</v>
      </c>
      <c r="AD959" s="187">
        <f t="shared" si="415"/>
        <v>123560.79166666667</v>
      </c>
      <c r="AE959" s="199">
        <f t="shared" si="439"/>
        <v>2.8787333573227778E-3</v>
      </c>
      <c r="AF959" s="371"/>
      <c r="AG959" s="371"/>
      <c r="AH959" s="228" t="s">
        <v>151</v>
      </c>
      <c r="AI959" s="46">
        <v>2922297</v>
      </c>
      <c r="AJ959" s="45">
        <f>IFERROR(AI959/AF957,"-")</f>
        <v>2.8542067581567371E-2</v>
      </c>
      <c r="AK959" s="46">
        <v>34</v>
      </c>
      <c r="AL959" s="45">
        <f>IFERROR(AK959/AG957,"-")</f>
        <v>0.2857142857142857</v>
      </c>
      <c r="AM959" s="187">
        <f t="shared" si="416"/>
        <v>85949.911764705888</v>
      </c>
      <c r="AN959" s="199">
        <f t="shared" si="440"/>
        <v>4.0782055895406018E-3</v>
      </c>
      <c r="AO959" s="371"/>
      <c r="AP959" s="401"/>
      <c r="AQ959" s="228" t="s">
        <v>151</v>
      </c>
      <c r="AR959" s="46">
        <f t="shared" si="436"/>
        <v>22417427</v>
      </c>
      <c r="AS959" s="45">
        <f>IFERROR(AR959/AO957,"-")</f>
        <v>2.6769259468700325E-2</v>
      </c>
      <c r="AT959" s="46">
        <f t="shared" si="412"/>
        <v>374</v>
      </c>
      <c r="AU959" s="45">
        <f>IFERROR(AT959/AP957,"-")</f>
        <v>0.29991980753809144</v>
      </c>
      <c r="AV959" s="187">
        <f t="shared" si="417"/>
        <v>59939.644385026739</v>
      </c>
      <c r="AW959" s="199">
        <f t="shared" si="441"/>
        <v>4.4860261484946623E-2</v>
      </c>
      <c r="AX959" s="217"/>
      <c r="BE959" s="277"/>
      <c r="BG959" s="142"/>
      <c r="BH959" s="264"/>
    </row>
    <row r="960" spans="2:60" s="20" customFormat="1">
      <c r="B960" s="381"/>
      <c r="C960" s="383"/>
      <c r="D960" s="383"/>
      <c r="E960" s="371"/>
      <c r="F960" s="371"/>
      <c r="G960" s="228" t="s">
        <v>152</v>
      </c>
      <c r="H960" s="46">
        <v>4902516</v>
      </c>
      <c r="I960" s="45">
        <f>IFERROR(H960/E957,"-")</f>
        <v>8.1712558973482258E-3</v>
      </c>
      <c r="J960" s="46">
        <v>41</v>
      </c>
      <c r="K960" s="45">
        <f>IFERROR(J960/F957,"-")</f>
        <v>4.3203371970495258E-2</v>
      </c>
      <c r="L960" s="187">
        <f t="shared" si="413"/>
        <v>119573.56097560975</v>
      </c>
      <c r="M960" s="199">
        <f t="shared" si="437"/>
        <v>4.9178361520930787E-3</v>
      </c>
      <c r="N960" s="371"/>
      <c r="O960" s="371"/>
      <c r="P960" s="228" t="s">
        <v>152</v>
      </c>
      <c r="Q960" s="46">
        <v>168485</v>
      </c>
      <c r="R960" s="45">
        <f>IFERROR(Q960/N957,"-")</f>
        <v>1.8560645284956057E-3</v>
      </c>
      <c r="S960" s="46">
        <v>10</v>
      </c>
      <c r="T960" s="45">
        <f>IFERROR(S960/O957,"-")</f>
        <v>8.6206896551724144E-2</v>
      </c>
      <c r="U960" s="187">
        <f t="shared" si="414"/>
        <v>16848.5</v>
      </c>
      <c r="V960" s="199">
        <f t="shared" si="438"/>
        <v>1.1994722322178242E-3</v>
      </c>
      <c r="W960" s="371"/>
      <c r="X960" s="371"/>
      <c r="Y960" s="228" t="s">
        <v>152</v>
      </c>
      <c r="Z960" s="46">
        <v>10748</v>
      </c>
      <c r="AA960" s="45">
        <f>IFERROR(Z960/W957,"-")</f>
        <v>2.4261971504147423E-4</v>
      </c>
      <c r="AB960" s="46">
        <v>3</v>
      </c>
      <c r="AC960" s="45">
        <f>IFERROR(AB960/X957,"-")</f>
        <v>4.7619047619047616E-2</v>
      </c>
      <c r="AD960" s="187">
        <f t="shared" si="415"/>
        <v>3582.6666666666665</v>
      </c>
      <c r="AE960" s="199">
        <f t="shared" si="439"/>
        <v>3.5984166966534722E-4</v>
      </c>
      <c r="AF960" s="371"/>
      <c r="AG960" s="371"/>
      <c r="AH960" s="228" t="s">
        <v>152</v>
      </c>
      <c r="AI960" s="46">
        <v>3391576</v>
      </c>
      <c r="AJ960" s="45">
        <f>IFERROR(AI960/AF957,"-")</f>
        <v>3.3125514415551172E-2</v>
      </c>
      <c r="AK960" s="46">
        <v>9</v>
      </c>
      <c r="AL960" s="45">
        <f>IFERROR(AK960/AG957,"-")</f>
        <v>7.5630252100840331E-2</v>
      </c>
      <c r="AM960" s="187">
        <f t="shared" si="416"/>
        <v>376841.77777777775</v>
      </c>
      <c r="AN960" s="199">
        <f t="shared" si="440"/>
        <v>1.0795250089960418E-3</v>
      </c>
      <c r="AO960" s="371"/>
      <c r="AP960" s="401"/>
      <c r="AQ960" s="228" t="s">
        <v>152</v>
      </c>
      <c r="AR960" s="46">
        <f t="shared" si="436"/>
        <v>8473325</v>
      </c>
      <c r="AS960" s="45">
        <f>IFERROR(AR960/AO957,"-")</f>
        <v>1.0118227907583916E-2</v>
      </c>
      <c r="AT960" s="46">
        <f t="shared" si="412"/>
        <v>63</v>
      </c>
      <c r="AU960" s="45">
        <f>IFERROR(AT960/AP957,"-")</f>
        <v>5.0521251002405773E-2</v>
      </c>
      <c r="AV960" s="187">
        <f t="shared" si="417"/>
        <v>134497.22222222222</v>
      </c>
      <c r="AW960" s="199">
        <f t="shared" si="441"/>
        <v>7.556675062972292E-3</v>
      </c>
      <c r="AX960" s="217"/>
      <c r="BE960" s="277"/>
      <c r="BG960" s="142"/>
      <c r="BH960" s="264"/>
    </row>
    <row r="961" spans="2:60" s="20" customFormat="1">
      <c r="B961" s="381"/>
      <c r="C961" s="383"/>
      <c r="D961" s="383"/>
      <c r="E961" s="371"/>
      <c r="F961" s="371"/>
      <c r="G961" s="228" t="s">
        <v>153</v>
      </c>
      <c r="H961" s="46">
        <v>15322284</v>
      </c>
      <c r="I961" s="45">
        <f>IFERROR(H961/E957,"-")</f>
        <v>2.553837733438185E-2</v>
      </c>
      <c r="J961" s="46">
        <v>314</v>
      </c>
      <c r="K961" s="45">
        <f>IFERROR(J961/F957,"-")</f>
        <v>0.3308746048472076</v>
      </c>
      <c r="L961" s="187">
        <f t="shared" si="413"/>
        <v>48797.082802547768</v>
      </c>
      <c r="M961" s="199">
        <f t="shared" si="437"/>
        <v>3.7663428091639681E-2</v>
      </c>
      <c r="N961" s="371"/>
      <c r="O961" s="371"/>
      <c r="P961" s="228" t="s">
        <v>153</v>
      </c>
      <c r="Q961" s="46">
        <v>3948024</v>
      </c>
      <c r="R961" s="45">
        <f>IFERROR(Q961/N957,"-")</f>
        <v>4.3492223664120457E-2</v>
      </c>
      <c r="S961" s="46">
        <v>59</v>
      </c>
      <c r="T961" s="45">
        <f>IFERROR(S961/O957,"-")</f>
        <v>0.50862068965517238</v>
      </c>
      <c r="U961" s="187">
        <f t="shared" si="414"/>
        <v>66915.661016949147</v>
      </c>
      <c r="V961" s="199">
        <f t="shared" si="438"/>
        <v>7.0768861700851622E-3</v>
      </c>
      <c r="W961" s="371"/>
      <c r="X961" s="371"/>
      <c r="Y961" s="228" t="s">
        <v>153</v>
      </c>
      <c r="Z961" s="46">
        <v>990438</v>
      </c>
      <c r="AA961" s="45">
        <f>IFERROR(Z961/W957,"-")</f>
        <v>2.2357627961132089E-2</v>
      </c>
      <c r="AB961" s="46">
        <v>27</v>
      </c>
      <c r="AC961" s="45">
        <f>IFERROR(AB961/X957,"-")</f>
        <v>0.42857142857142855</v>
      </c>
      <c r="AD961" s="187">
        <f t="shared" si="415"/>
        <v>36682.888888888891</v>
      </c>
      <c r="AE961" s="199">
        <f t="shared" si="439"/>
        <v>3.2385750269881253E-3</v>
      </c>
      <c r="AF961" s="371"/>
      <c r="AG961" s="371"/>
      <c r="AH961" s="228" t="s">
        <v>153</v>
      </c>
      <c r="AI961" s="46">
        <v>4572152</v>
      </c>
      <c r="AJ961" s="45">
        <f>IFERROR(AI961/AF957,"-")</f>
        <v>4.4656197291787388E-2</v>
      </c>
      <c r="AK961" s="46">
        <v>46</v>
      </c>
      <c r="AL961" s="45">
        <f>IFERROR(AK961/AG957,"-")</f>
        <v>0.38655462184873951</v>
      </c>
      <c r="AM961" s="187">
        <f t="shared" si="416"/>
        <v>99394.608695652176</v>
      </c>
      <c r="AN961" s="199">
        <f t="shared" si="440"/>
        <v>5.5175722682019911E-3</v>
      </c>
      <c r="AO961" s="371"/>
      <c r="AP961" s="401"/>
      <c r="AQ961" s="228" t="s">
        <v>153</v>
      </c>
      <c r="AR961" s="46">
        <f t="shared" si="436"/>
        <v>24832898</v>
      </c>
      <c r="AS961" s="45">
        <f>IFERROR(AR961/AO957,"-")</f>
        <v>2.9653639105048469E-2</v>
      </c>
      <c r="AT961" s="46">
        <f t="shared" si="412"/>
        <v>446</v>
      </c>
      <c r="AU961" s="45">
        <f>IFERROR(AT961/AP957,"-")</f>
        <v>0.35765838011226947</v>
      </c>
      <c r="AV961" s="187">
        <f t="shared" si="417"/>
        <v>55679.143497757846</v>
      </c>
      <c r="AW961" s="199">
        <f t="shared" si="441"/>
        <v>5.3496461556914961E-2</v>
      </c>
      <c r="AX961" s="217"/>
      <c r="BE961" s="277"/>
      <c r="BG961" s="142"/>
      <c r="BH961" s="264"/>
    </row>
    <row r="962" spans="2:60" s="20" customFormat="1">
      <c r="B962" s="381"/>
      <c r="C962" s="383"/>
      <c r="D962" s="383"/>
      <c r="E962" s="371"/>
      <c r="F962" s="371"/>
      <c r="G962" s="228" t="s">
        <v>154</v>
      </c>
      <c r="H962" s="46">
        <v>23304669</v>
      </c>
      <c r="I962" s="45">
        <f>IFERROR(H962/E957,"-")</f>
        <v>3.8842996943201896E-2</v>
      </c>
      <c r="J962" s="46">
        <v>348</v>
      </c>
      <c r="K962" s="45">
        <f>IFERROR(J962/F957,"-")</f>
        <v>0.36670179135932562</v>
      </c>
      <c r="L962" s="187">
        <f t="shared" si="413"/>
        <v>66967.43965517242</v>
      </c>
      <c r="M962" s="199">
        <f t="shared" si="437"/>
        <v>4.1741633681180279E-2</v>
      </c>
      <c r="N962" s="371"/>
      <c r="O962" s="371"/>
      <c r="P962" s="228" t="s">
        <v>154</v>
      </c>
      <c r="Q962" s="46">
        <v>4228220</v>
      </c>
      <c r="R962" s="45">
        <f>IFERROR(Q962/N957,"-")</f>
        <v>4.6578918958219959E-2</v>
      </c>
      <c r="S962" s="46">
        <v>52</v>
      </c>
      <c r="T962" s="45">
        <f>IFERROR(S962/O957,"-")</f>
        <v>0.44827586206896552</v>
      </c>
      <c r="U962" s="187">
        <f t="shared" si="414"/>
        <v>81311.923076923078</v>
      </c>
      <c r="V962" s="199">
        <f t="shared" si="438"/>
        <v>6.2372556075326853E-3</v>
      </c>
      <c r="W962" s="371"/>
      <c r="X962" s="371"/>
      <c r="Y962" s="228" t="s">
        <v>154</v>
      </c>
      <c r="Z962" s="46">
        <v>1627172</v>
      </c>
      <c r="AA962" s="45">
        <f>IFERROR(Z962/W957,"-")</f>
        <v>3.673092733191903E-2</v>
      </c>
      <c r="AB962" s="46">
        <v>25</v>
      </c>
      <c r="AC962" s="45">
        <f>IFERROR(AB962/X957,"-")</f>
        <v>0.3968253968253968</v>
      </c>
      <c r="AD962" s="187">
        <f t="shared" si="415"/>
        <v>65086.879999999997</v>
      </c>
      <c r="AE962" s="199">
        <f t="shared" si="439"/>
        <v>2.9986805805445604E-3</v>
      </c>
      <c r="AF962" s="371"/>
      <c r="AG962" s="371"/>
      <c r="AH962" s="228" t="s">
        <v>154</v>
      </c>
      <c r="AI962" s="46">
        <v>3186199</v>
      </c>
      <c r="AJ962" s="45">
        <f>IFERROR(AI962/AF957,"-")</f>
        <v>3.1119597763787313E-2</v>
      </c>
      <c r="AK962" s="46">
        <v>52</v>
      </c>
      <c r="AL962" s="45">
        <f>IFERROR(AK962/AG957,"-")</f>
        <v>0.43697478991596639</v>
      </c>
      <c r="AM962" s="187">
        <f t="shared" si="416"/>
        <v>61273.057692307695</v>
      </c>
      <c r="AN962" s="199">
        <f t="shared" si="440"/>
        <v>6.2372556075326853E-3</v>
      </c>
      <c r="AO962" s="371"/>
      <c r="AP962" s="401"/>
      <c r="AQ962" s="228" t="s">
        <v>154</v>
      </c>
      <c r="AR962" s="46">
        <f t="shared" si="436"/>
        <v>32346260</v>
      </c>
      <c r="AS962" s="45">
        <f>IFERROR(AR962/AO957,"-")</f>
        <v>3.8625549077601219E-2</v>
      </c>
      <c r="AT962" s="46">
        <f t="shared" si="412"/>
        <v>477</v>
      </c>
      <c r="AU962" s="45">
        <f>IFERROR(AT962/AP957,"-")</f>
        <v>0.38251804330392941</v>
      </c>
      <c r="AV962" s="187">
        <f t="shared" si="417"/>
        <v>67811.865828092239</v>
      </c>
      <c r="AW962" s="199">
        <f t="shared" si="441"/>
        <v>5.7214825476790215E-2</v>
      </c>
      <c r="AX962" s="217"/>
      <c r="BE962" s="277"/>
      <c r="BG962" s="142"/>
      <c r="BH962" s="264"/>
    </row>
    <row r="963" spans="2:60" s="20" customFormat="1">
      <c r="B963" s="381"/>
      <c r="C963" s="383"/>
      <c r="D963" s="383"/>
      <c r="E963" s="371"/>
      <c r="F963" s="371"/>
      <c r="G963" s="228" t="s">
        <v>155</v>
      </c>
      <c r="H963" s="46">
        <v>18106058</v>
      </c>
      <c r="I963" s="45">
        <f>IFERROR(H963/E957,"-")</f>
        <v>3.0178225468357276E-2</v>
      </c>
      <c r="J963" s="46">
        <v>84</v>
      </c>
      <c r="K963" s="45">
        <f>IFERROR(J963/F957,"-")</f>
        <v>8.8514225500526872E-2</v>
      </c>
      <c r="L963" s="187">
        <f t="shared" si="413"/>
        <v>215548.30952380953</v>
      </c>
      <c r="M963" s="199">
        <f t="shared" si="437"/>
        <v>1.0075566750629723E-2</v>
      </c>
      <c r="N963" s="371"/>
      <c r="O963" s="371"/>
      <c r="P963" s="228" t="s">
        <v>155</v>
      </c>
      <c r="Q963" s="46">
        <v>2070986</v>
      </c>
      <c r="R963" s="45">
        <f>IFERROR(Q963/N957,"-")</f>
        <v>2.2814396852010567E-2</v>
      </c>
      <c r="S963" s="46">
        <v>12</v>
      </c>
      <c r="T963" s="45">
        <f>IFERROR(S963/O957,"-")</f>
        <v>0.10344827586206896</v>
      </c>
      <c r="U963" s="187">
        <f t="shared" si="414"/>
        <v>172582.16666666666</v>
      </c>
      <c r="V963" s="199">
        <f t="shared" si="438"/>
        <v>1.4393666786613889E-3</v>
      </c>
      <c r="W963" s="371"/>
      <c r="X963" s="371"/>
      <c r="Y963" s="228" t="s">
        <v>155</v>
      </c>
      <c r="Z963" s="46">
        <v>1041684</v>
      </c>
      <c r="AA963" s="45">
        <f>IFERROR(Z963/W957,"-")</f>
        <v>2.3514428288357189E-2</v>
      </c>
      <c r="AB963" s="46">
        <v>9</v>
      </c>
      <c r="AC963" s="45">
        <f>IFERROR(AB963/X957,"-")</f>
        <v>0.14285714285714285</v>
      </c>
      <c r="AD963" s="187">
        <f t="shared" si="415"/>
        <v>115742.66666666667</v>
      </c>
      <c r="AE963" s="199">
        <f t="shared" si="439"/>
        <v>1.0795250089960418E-3</v>
      </c>
      <c r="AF963" s="371"/>
      <c r="AG963" s="371"/>
      <c r="AH963" s="228" t="s">
        <v>155</v>
      </c>
      <c r="AI963" s="46">
        <v>553307</v>
      </c>
      <c r="AJ963" s="45">
        <f>IFERROR(AI963/AF957,"-")</f>
        <v>5.4041481024530696E-3</v>
      </c>
      <c r="AK963" s="46">
        <v>15</v>
      </c>
      <c r="AL963" s="45">
        <f>IFERROR(AK963/AG957,"-")</f>
        <v>0.12605042016806722</v>
      </c>
      <c r="AM963" s="187">
        <f t="shared" si="416"/>
        <v>36887.133333333331</v>
      </c>
      <c r="AN963" s="199">
        <f t="shared" si="440"/>
        <v>1.7992083483267362E-3</v>
      </c>
      <c r="AO963" s="371"/>
      <c r="AP963" s="401"/>
      <c r="AQ963" s="228" t="s">
        <v>155</v>
      </c>
      <c r="AR963" s="46">
        <f t="shared" si="436"/>
        <v>21772035</v>
      </c>
      <c r="AS963" s="45">
        <f>IFERROR(AR963/AO957,"-")</f>
        <v>2.5998579322980504E-2</v>
      </c>
      <c r="AT963" s="46">
        <f t="shared" si="412"/>
        <v>120</v>
      </c>
      <c r="AU963" s="45">
        <f>IFERROR(AT963/AP957,"-")</f>
        <v>9.6230954290296711E-2</v>
      </c>
      <c r="AV963" s="187">
        <f t="shared" si="417"/>
        <v>181433.625</v>
      </c>
      <c r="AW963" s="199">
        <f t="shared" si="441"/>
        <v>1.439366678661389E-2</v>
      </c>
      <c r="AX963" s="217"/>
      <c r="BE963" s="277"/>
      <c r="BG963" s="142"/>
      <c r="BH963" s="264"/>
    </row>
    <row r="964" spans="2:60" s="20" customFormat="1">
      <c r="B964" s="381"/>
      <c r="C964" s="383"/>
      <c r="D964" s="383"/>
      <c r="E964" s="371"/>
      <c r="F964" s="371"/>
      <c r="G964" s="228" t="s">
        <v>165</v>
      </c>
      <c r="H964" s="46">
        <v>5020</v>
      </c>
      <c r="I964" s="45">
        <f>IFERROR(H964/E957,"-")</f>
        <v>8.367072051307552E-6</v>
      </c>
      <c r="J964" s="46">
        <v>2</v>
      </c>
      <c r="K964" s="45">
        <f>IFERROR(J964/F957,"-")</f>
        <v>2.1074815595363539E-3</v>
      </c>
      <c r="L964" s="187">
        <f t="shared" si="413"/>
        <v>2510</v>
      </c>
      <c r="M964" s="199">
        <f t="shared" si="437"/>
        <v>2.3989444644356483E-4</v>
      </c>
      <c r="N964" s="371"/>
      <c r="O964" s="371"/>
      <c r="P964" s="228" t="s">
        <v>165</v>
      </c>
      <c r="Q964" s="46">
        <v>0</v>
      </c>
      <c r="R964" s="45">
        <f>IFERROR(Q964/N957,"-")</f>
        <v>0</v>
      </c>
      <c r="S964" s="46">
        <v>0</v>
      </c>
      <c r="T964" s="45">
        <f>IFERROR(S964/O957,"-")</f>
        <v>0</v>
      </c>
      <c r="U964" s="187" t="str">
        <f t="shared" si="414"/>
        <v>-</v>
      </c>
      <c r="V964" s="199">
        <f t="shared" si="438"/>
        <v>0</v>
      </c>
      <c r="W964" s="371"/>
      <c r="X964" s="371"/>
      <c r="Y964" s="228" t="s">
        <v>165</v>
      </c>
      <c r="Z964" s="46">
        <v>0</v>
      </c>
      <c r="AA964" s="45">
        <f>IFERROR(Z964/W957,"-")</f>
        <v>0</v>
      </c>
      <c r="AB964" s="46">
        <v>0</v>
      </c>
      <c r="AC964" s="45">
        <f>IFERROR(AB964/X957,"-")</f>
        <v>0</v>
      </c>
      <c r="AD964" s="187" t="str">
        <f t="shared" si="415"/>
        <v>-</v>
      </c>
      <c r="AE964" s="199">
        <f t="shared" si="439"/>
        <v>0</v>
      </c>
      <c r="AF964" s="371"/>
      <c r="AG964" s="371"/>
      <c r="AH964" s="228" t="s">
        <v>165</v>
      </c>
      <c r="AI964" s="46">
        <v>0</v>
      </c>
      <c r="AJ964" s="45">
        <f>IFERROR(AI964/AF957,"-")</f>
        <v>0</v>
      </c>
      <c r="AK964" s="46">
        <v>0</v>
      </c>
      <c r="AL964" s="45">
        <f>IFERROR(AK964/AG957,"-")</f>
        <v>0</v>
      </c>
      <c r="AM964" s="187" t="str">
        <f t="shared" si="416"/>
        <v>-</v>
      </c>
      <c r="AN964" s="199">
        <f t="shared" si="440"/>
        <v>0</v>
      </c>
      <c r="AO964" s="371"/>
      <c r="AP964" s="401"/>
      <c r="AQ964" s="228" t="s">
        <v>165</v>
      </c>
      <c r="AR964" s="46">
        <f t="shared" si="436"/>
        <v>5020</v>
      </c>
      <c r="AS964" s="45">
        <f>IFERROR(AR964/AO957,"-")</f>
        <v>5.9945185740038606E-6</v>
      </c>
      <c r="AT964" s="46">
        <f t="shared" si="412"/>
        <v>2</v>
      </c>
      <c r="AU964" s="45">
        <f>IFERROR(AT964/AP957,"-")</f>
        <v>1.6038492381716118E-3</v>
      </c>
      <c r="AV964" s="187">
        <f t="shared" si="417"/>
        <v>2510</v>
      </c>
      <c r="AW964" s="199">
        <f t="shared" si="441"/>
        <v>2.3989444644356483E-4</v>
      </c>
      <c r="AX964" s="217"/>
      <c r="BE964" s="277"/>
      <c r="BG964" s="142"/>
      <c r="BH964" s="264"/>
    </row>
    <row r="965" spans="2:60" s="20" customFormat="1">
      <c r="B965" s="381"/>
      <c r="C965" s="383"/>
      <c r="D965" s="383"/>
      <c r="E965" s="371"/>
      <c r="F965" s="371"/>
      <c r="G965" s="228" t="s">
        <v>156</v>
      </c>
      <c r="H965" s="46">
        <v>150394</v>
      </c>
      <c r="I965" s="45">
        <f>IFERROR(H965/E957,"-")</f>
        <v>2.5066881157058727E-4</v>
      </c>
      <c r="J965" s="46">
        <v>7</v>
      </c>
      <c r="K965" s="45">
        <f>IFERROR(J965/F957,"-")</f>
        <v>7.3761854583772393E-3</v>
      </c>
      <c r="L965" s="187">
        <f t="shared" si="413"/>
        <v>21484.857142857141</v>
      </c>
      <c r="M965" s="199">
        <f t="shared" si="437"/>
        <v>8.3963056255247689E-4</v>
      </c>
      <c r="N965" s="371"/>
      <c r="O965" s="371"/>
      <c r="P965" s="228" t="s">
        <v>156</v>
      </c>
      <c r="Q965" s="46">
        <v>89112</v>
      </c>
      <c r="R965" s="45">
        <f>IFERROR(Q965/N957,"-")</f>
        <v>9.8167565221414618E-4</v>
      </c>
      <c r="S965" s="46">
        <v>3</v>
      </c>
      <c r="T965" s="45">
        <f>IFERROR(S965/O957,"-")</f>
        <v>2.5862068965517241E-2</v>
      </c>
      <c r="U965" s="187">
        <f t="shared" si="414"/>
        <v>29704</v>
      </c>
      <c r="V965" s="199">
        <f t="shared" si="438"/>
        <v>3.5984166966534722E-4</v>
      </c>
      <c r="W965" s="371"/>
      <c r="X965" s="371"/>
      <c r="Y965" s="228" t="s">
        <v>156</v>
      </c>
      <c r="Z965" s="46">
        <v>0</v>
      </c>
      <c r="AA965" s="45">
        <f>IFERROR(Z965/W957,"-")</f>
        <v>0</v>
      </c>
      <c r="AB965" s="46">
        <v>0</v>
      </c>
      <c r="AC965" s="45">
        <f>IFERROR(AB965/X957,"-")</f>
        <v>0</v>
      </c>
      <c r="AD965" s="187" t="str">
        <f t="shared" si="415"/>
        <v>-</v>
      </c>
      <c r="AE965" s="199">
        <f t="shared" si="439"/>
        <v>0</v>
      </c>
      <c r="AF965" s="371"/>
      <c r="AG965" s="371"/>
      <c r="AH965" s="228" t="s">
        <v>156</v>
      </c>
      <c r="AI965" s="46">
        <v>0</v>
      </c>
      <c r="AJ965" s="45">
        <f>IFERROR(AI965/AF957,"-")</f>
        <v>0</v>
      </c>
      <c r="AK965" s="46">
        <v>0</v>
      </c>
      <c r="AL965" s="45">
        <f>IFERROR(AK965/AG957,"-")</f>
        <v>0</v>
      </c>
      <c r="AM965" s="187" t="str">
        <f t="shared" si="416"/>
        <v>-</v>
      </c>
      <c r="AN965" s="199">
        <f t="shared" si="440"/>
        <v>0</v>
      </c>
      <c r="AO965" s="371"/>
      <c r="AP965" s="401"/>
      <c r="AQ965" s="228" t="s">
        <v>156</v>
      </c>
      <c r="AR965" s="46">
        <f t="shared" si="436"/>
        <v>239506</v>
      </c>
      <c r="AS965" s="45">
        <f>IFERROR(AR965/AO957,"-")</f>
        <v>2.8600063059469491E-4</v>
      </c>
      <c r="AT965" s="46">
        <f t="shared" ref="AT965:AT1028" si="442">SUM(J965,S965,AB965,AK965)</f>
        <v>10</v>
      </c>
      <c r="AU965" s="45">
        <f>IFERROR(AT965/AP957,"-")</f>
        <v>8.0192461908580592E-3</v>
      </c>
      <c r="AV965" s="187">
        <f t="shared" si="417"/>
        <v>23950.6</v>
      </c>
      <c r="AW965" s="199">
        <f t="shared" si="441"/>
        <v>1.1994722322178242E-3</v>
      </c>
      <c r="AX965" s="217"/>
      <c r="BE965" s="277"/>
      <c r="BG965" s="142"/>
      <c r="BH965" s="264"/>
    </row>
    <row r="966" spans="2:60" s="20" customFormat="1">
      <c r="B966" s="381"/>
      <c r="C966" s="383"/>
      <c r="D966" s="383"/>
      <c r="E966" s="371"/>
      <c r="F966" s="371"/>
      <c r="G966" s="228" t="s">
        <v>157</v>
      </c>
      <c r="H966" s="46">
        <v>265120</v>
      </c>
      <c r="I966" s="45">
        <f>IFERROR(H966/E957,"-")</f>
        <v>4.4188807614395587E-4</v>
      </c>
      <c r="J966" s="46">
        <v>29</v>
      </c>
      <c r="K966" s="45">
        <f>IFERROR(J966/F957,"-")</f>
        <v>3.0558482613277135E-2</v>
      </c>
      <c r="L966" s="187">
        <f t="shared" ref="L966:L1029" si="443">IFERROR(H966/J966,"-")</f>
        <v>9142.0689655172409</v>
      </c>
      <c r="M966" s="199">
        <f t="shared" si="437"/>
        <v>3.4784694734316902E-3</v>
      </c>
      <c r="N966" s="371"/>
      <c r="O966" s="371"/>
      <c r="P966" s="228" t="s">
        <v>157</v>
      </c>
      <c r="Q966" s="46">
        <v>47838</v>
      </c>
      <c r="R966" s="45">
        <f>IFERROR(Q966/N957,"-")</f>
        <v>5.269929958997702E-4</v>
      </c>
      <c r="S966" s="46">
        <v>6</v>
      </c>
      <c r="T966" s="45">
        <f>IFERROR(S966/O957,"-")</f>
        <v>5.1724137931034482E-2</v>
      </c>
      <c r="U966" s="187">
        <f t="shared" ref="U966:U1029" si="444">IFERROR(Q966/S966,"-")</f>
        <v>7973</v>
      </c>
      <c r="V966" s="199">
        <f t="shared" si="438"/>
        <v>7.1968333933069444E-4</v>
      </c>
      <c r="W966" s="371"/>
      <c r="X966" s="371"/>
      <c r="Y966" s="228" t="s">
        <v>157</v>
      </c>
      <c r="Z966" s="46">
        <v>103414</v>
      </c>
      <c r="AA966" s="45">
        <f>IFERROR(Z966/W957,"-")</f>
        <v>2.3344133988927257E-3</v>
      </c>
      <c r="AB966" s="46">
        <v>4</v>
      </c>
      <c r="AC966" s="45">
        <f>IFERROR(AB966/X957,"-")</f>
        <v>6.3492063492063489E-2</v>
      </c>
      <c r="AD966" s="187">
        <f t="shared" ref="AD966:AD1029" si="445">IFERROR(Z966/AB966,"-")</f>
        <v>25853.5</v>
      </c>
      <c r="AE966" s="199">
        <f t="shared" si="439"/>
        <v>4.7978889288712967E-4</v>
      </c>
      <c r="AF966" s="371"/>
      <c r="AG966" s="371"/>
      <c r="AH966" s="228" t="s">
        <v>157</v>
      </c>
      <c r="AI966" s="46">
        <v>14176</v>
      </c>
      <c r="AJ966" s="45">
        <f>IFERROR(AI966/AF957,"-")</f>
        <v>1.3845695698838929E-4</v>
      </c>
      <c r="AK966" s="46">
        <v>4</v>
      </c>
      <c r="AL966" s="45">
        <f>IFERROR(AK966/AG957,"-")</f>
        <v>3.3613445378151259E-2</v>
      </c>
      <c r="AM966" s="187">
        <f t="shared" ref="AM966:AM1029" si="446">IFERROR(AI966/AK966,"-")</f>
        <v>3544</v>
      </c>
      <c r="AN966" s="199">
        <f t="shared" si="440"/>
        <v>4.7978889288712967E-4</v>
      </c>
      <c r="AO966" s="371"/>
      <c r="AP966" s="401"/>
      <c r="AQ966" s="228" t="s">
        <v>157</v>
      </c>
      <c r="AR966" s="46">
        <f t="shared" si="436"/>
        <v>430548</v>
      </c>
      <c r="AS966" s="45">
        <f>IFERROR(AR966/AO957,"-")</f>
        <v>5.1412908027892706E-4</v>
      </c>
      <c r="AT966" s="46">
        <f t="shared" si="442"/>
        <v>43</v>
      </c>
      <c r="AU966" s="45">
        <f>IFERROR(AT966/AP957,"-")</f>
        <v>3.4482758620689655E-2</v>
      </c>
      <c r="AV966" s="187">
        <f t="shared" ref="AV966:AV1029" si="447">IFERROR(AR966/AT966,"-")</f>
        <v>10012.744186046511</v>
      </c>
      <c r="AW966" s="199">
        <f t="shared" si="441"/>
        <v>5.157730598536644E-3</v>
      </c>
      <c r="AX966" s="217"/>
      <c r="BE966" s="277"/>
      <c r="BG966" s="142"/>
      <c r="BH966" s="264"/>
    </row>
    <row r="967" spans="2:60" s="20" customFormat="1">
      <c r="B967" s="381"/>
      <c r="C967" s="383"/>
      <c r="D967" s="383"/>
      <c r="E967" s="371"/>
      <c r="F967" s="371"/>
      <c r="G967" s="228" t="s">
        <v>158</v>
      </c>
      <c r="H967" s="46">
        <v>25074</v>
      </c>
      <c r="I967" s="45">
        <f>IFERROR(H967/E957,"-")</f>
        <v>4.1792024823602703E-5</v>
      </c>
      <c r="J967" s="46">
        <v>4</v>
      </c>
      <c r="K967" s="45">
        <f>IFERROR(J967/F957,"-")</f>
        <v>4.2149631190727078E-3</v>
      </c>
      <c r="L967" s="187">
        <f t="shared" si="443"/>
        <v>6268.5</v>
      </c>
      <c r="M967" s="199">
        <f t="shared" si="437"/>
        <v>4.7978889288712967E-4</v>
      </c>
      <c r="N967" s="371"/>
      <c r="O967" s="371"/>
      <c r="P967" s="228" t="s">
        <v>158</v>
      </c>
      <c r="Q967" s="46">
        <v>6152</v>
      </c>
      <c r="R967" s="45">
        <f>IFERROR(Q967/N957,"-")</f>
        <v>6.7771665010564532E-5</v>
      </c>
      <c r="S967" s="46">
        <v>2</v>
      </c>
      <c r="T967" s="45">
        <f>IFERROR(S967/O957,"-")</f>
        <v>1.7241379310344827E-2</v>
      </c>
      <c r="U967" s="187">
        <f t="shared" si="444"/>
        <v>3076</v>
      </c>
      <c r="V967" s="199">
        <f t="shared" si="438"/>
        <v>2.3989444644356483E-4</v>
      </c>
      <c r="W967" s="371"/>
      <c r="X967" s="371"/>
      <c r="Y967" s="228" t="s">
        <v>158</v>
      </c>
      <c r="Z967" s="46">
        <v>0</v>
      </c>
      <c r="AA967" s="45">
        <f>IFERROR(Z967/W957,"-")</f>
        <v>0</v>
      </c>
      <c r="AB967" s="46">
        <v>0</v>
      </c>
      <c r="AC967" s="45">
        <f>IFERROR(AB967/X957,"-")</f>
        <v>0</v>
      </c>
      <c r="AD967" s="187" t="str">
        <f t="shared" si="445"/>
        <v>-</v>
      </c>
      <c r="AE967" s="199">
        <f t="shared" si="439"/>
        <v>0</v>
      </c>
      <c r="AF967" s="371"/>
      <c r="AG967" s="371"/>
      <c r="AH967" s="228" t="s">
        <v>158</v>
      </c>
      <c r="AI967" s="46">
        <v>2940</v>
      </c>
      <c r="AJ967" s="45">
        <f>IFERROR(AI967/AF957,"-")</f>
        <v>2.8714972738844843E-5</v>
      </c>
      <c r="AK967" s="46">
        <v>1</v>
      </c>
      <c r="AL967" s="45">
        <f>IFERROR(AK967/AG957,"-")</f>
        <v>8.4033613445378148E-3</v>
      </c>
      <c r="AM967" s="187">
        <f t="shared" si="446"/>
        <v>2940</v>
      </c>
      <c r="AN967" s="199">
        <f t="shared" si="440"/>
        <v>1.1994722322178242E-4</v>
      </c>
      <c r="AO967" s="371"/>
      <c r="AP967" s="401"/>
      <c r="AQ967" s="228" t="s">
        <v>158</v>
      </c>
      <c r="AR967" s="46">
        <f t="shared" si="436"/>
        <v>34166</v>
      </c>
      <c r="AS967" s="45">
        <f>IFERROR(AR967/AO957,"-")</f>
        <v>4.0798550119405553E-5</v>
      </c>
      <c r="AT967" s="46">
        <f t="shared" si="442"/>
        <v>7</v>
      </c>
      <c r="AU967" s="45">
        <f>IFERROR(AT967/AP957,"-")</f>
        <v>5.6134723336006415E-3</v>
      </c>
      <c r="AV967" s="187">
        <f t="shared" si="447"/>
        <v>4880.8571428571431</v>
      </c>
      <c r="AW967" s="199">
        <f t="shared" si="441"/>
        <v>8.3963056255247689E-4</v>
      </c>
      <c r="AX967" s="217"/>
      <c r="BE967" s="277"/>
      <c r="BG967" s="142"/>
      <c r="BH967" s="264"/>
    </row>
    <row r="968" spans="2:60" s="20" customFormat="1">
      <c r="B968" s="381"/>
      <c r="C968" s="383"/>
      <c r="D968" s="383"/>
      <c r="E968" s="371"/>
      <c r="F968" s="371"/>
      <c r="G968" s="228" t="s">
        <v>159</v>
      </c>
      <c r="H968" s="46">
        <v>2056968</v>
      </c>
      <c r="I968" s="45">
        <f>IFERROR(H968/E957,"-")</f>
        <v>3.4284461082139429E-3</v>
      </c>
      <c r="J968" s="46">
        <v>6</v>
      </c>
      <c r="K968" s="45">
        <f>IFERROR(J968/F957,"-")</f>
        <v>6.3224446786090622E-3</v>
      </c>
      <c r="L968" s="187">
        <f t="shared" si="443"/>
        <v>342828</v>
      </c>
      <c r="M968" s="199">
        <f t="shared" si="437"/>
        <v>7.1968333933069444E-4</v>
      </c>
      <c r="N968" s="371"/>
      <c r="O968" s="371"/>
      <c r="P968" s="228" t="s">
        <v>159</v>
      </c>
      <c r="Q968" s="46">
        <v>19225</v>
      </c>
      <c r="R968" s="45">
        <f>IFERROR(Q968/N957,"-")</f>
        <v>2.1178645315801417E-4</v>
      </c>
      <c r="S968" s="46">
        <v>3</v>
      </c>
      <c r="T968" s="45">
        <f>IFERROR(S968/O957,"-")</f>
        <v>2.5862068965517241E-2</v>
      </c>
      <c r="U968" s="187">
        <f t="shared" si="444"/>
        <v>6408.333333333333</v>
      </c>
      <c r="V968" s="199">
        <f t="shared" si="438"/>
        <v>3.5984166966534722E-4</v>
      </c>
      <c r="W968" s="371"/>
      <c r="X968" s="371"/>
      <c r="Y968" s="228" t="s">
        <v>159</v>
      </c>
      <c r="Z968" s="46">
        <v>0</v>
      </c>
      <c r="AA968" s="45">
        <f>IFERROR(Z968/W957,"-")</f>
        <v>0</v>
      </c>
      <c r="AB968" s="46">
        <v>0</v>
      </c>
      <c r="AC968" s="45">
        <f>IFERROR(AB968/X957,"-")</f>
        <v>0</v>
      </c>
      <c r="AD968" s="187" t="str">
        <f t="shared" si="445"/>
        <v>-</v>
      </c>
      <c r="AE968" s="199">
        <f t="shared" si="439"/>
        <v>0</v>
      </c>
      <c r="AF968" s="371"/>
      <c r="AG968" s="371"/>
      <c r="AH968" s="228" t="s">
        <v>159</v>
      </c>
      <c r="AI968" s="46">
        <v>1078674</v>
      </c>
      <c r="AJ968" s="45">
        <f>IFERROR(AI968/AF957,"-")</f>
        <v>1.053540629391181E-2</v>
      </c>
      <c r="AK968" s="46">
        <v>3</v>
      </c>
      <c r="AL968" s="45">
        <f>IFERROR(AK968/AG957,"-")</f>
        <v>2.5210084033613446E-2</v>
      </c>
      <c r="AM968" s="187">
        <f t="shared" si="446"/>
        <v>359558</v>
      </c>
      <c r="AN968" s="199">
        <f t="shared" si="440"/>
        <v>3.5984166966534722E-4</v>
      </c>
      <c r="AO968" s="371"/>
      <c r="AP968" s="401"/>
      <c r="AQ968" s="228" t="s">
        <v>159</v>
      </c>
      <c r="AR968" s="46">
        <f t="shared" si="436"/>
        <v>3154867</v>
      </c>
      <c r="AS968" s="45">
        <f>IFERROR(AR968/AO957,"-")</f>
        <v>3.7673125159386127E-3</v>
      </c>
      <c r="AT968" s="46">
        <f t="shared" si="442"/>
        <v>12</v>
      </c>
      <c r="AU968" s="45">
        <f>IFERROR(AT968/AP957,"-")</f>
        <v>9.6230954290296711E-3</v>
      </c>
      <c r="AV968" s="187">
        <f t="shared" si="447"/>
        <v>262905.58333333331</v>
      </c>
      <c r="AW968" s="199">
        <f t="shared" si="441"/>
        <v>1.4393666786613889E-3</v>
      </c>
      <c r="AX968" s="217"/>
      <c r="BE968" s="277"/>
      <c r="BG968" s="142"/>
      <c r="BH968" s="264"/>
    </row>
    <row r="969" spans="2:60" s="20" customFormat="1">
      <c r="B969" s="381"/>
      <c r="C969" s="383"/>
      <c r="D969" s="383"/>
      <c r="E969" s="371"/>
      <c r="F969" s="371"/>
      <c r="G969" s="228" t="s">
        <v>160</v>
      </c>
      <c r="H969" s="46">
        <v>5500573</v>
      </c>
      <c r="I969" s="45">
        <f>IFERROR(H969/E957,"-")</f>
        <v>9.1680658594575568E-3</v>
      </c>
      <c r="J969" s="46">
        <v>84</v>
      </c>
      <c r="K969" s="45">
        <f>IFERROR(J969/F957,"-")</f>
        <v>8.8514225500526872E-2</v>
      </c>
      <c r="L969" s="187">
        <f t="shared" si="443"/>
        <v>65483.011904761908</v>
      </c>
      <c r="M969" s="199">
        <f t="shared" si="437"/>
        <v>1.0075566750629723E-2</v>
      </c>
      <c r="N969" s="371"/>
      <c r="O969" s="371"/>
      <c r="P969" s="228" t="s">
        <v>160</v>
      </c>
      <c r="Q969" s="46">
        <v>354790</v>
      </c>
      <c r="R969" s="45">
        <f>IFERROR(Q969/N957,"-")</f>
        <v>3.9084377485530224E-3</v>
      </c>
      <c r="S969" s="46">
        <v>12</v>
      </c>
      <c r="T969" s="45">
        <f>IFERROR(S969/O957,"-")</f>
        <v>0.10344827586206896</v>
      </c>
      <c r="U969" s="187">
        <f t="shared" si="444"/>
        <v>29565.833333333332</v>
      </c>
      <c r="V969" s="199">
        <f t="shared" si="438"/>
        <v>1.4393666786613889E-3</v>
      </c>
      <c r="W969" s="371"/>
      <c r="X969" s="371"/>
      <c r="Y969" s="228" t="s">
        <v>160</v>
      </c>
      <c r="Z969" s="46">
        <v>406202</v>
      </c>
      <c r="AA969" s="45">
        <f>IFERROR(Z969/W957,"-")</f>
        <v>9.169390908939052E-3</v>
      </c>
      <c r="AB969" s="46">
        <v>11</v>
      </c>
      <c r="AC969" s="45">
        <f>IFERROR(AB969/X957,"-")</f>
        <v>0.17460317460317459</v>
      </c>
      <c r="AD969" s="187">
        <f t="shared" si="445"/>
        <v>36927.454545454544</v>
      </c>
      <c r="AE969" s="199">
        <f t="shared" si="439"/>
        <v>1.3194194554396067E-3</v>
      </c>
      <c r="AF969" s="371"/>
      <c r="AG969" s="371"/>
      <c r="AH969" s="228" t="s">
        <v>160</v>
      </c>
      <c r="AI969" s="46">
        <v>1750338</v>
      </c>
      <c r="AJ969" s="45">
        <f>IFERROR(AI969/AF957,"-")</f>
        <v>1.709554692304905E-2</v>
      </c>
      <c r="AK969" s="46">
        <v>23</v>
      </c>
      <c r="AL969" s="45">
        <f>IFERROR(AK969/AG957,"-")</f>
        <v>0.19327731092436976</v>
      </c>
      <c r="AM969" s="187">
        <f t="shared" si="446"/>
        <v>76101.65217391304</v>
      </c>
      <c r="AN969" s="199">
        <f t="shared" si="440"/>
        <v>2.7587861341009955E-3</v>
      </c>
      <c r="AO969" s="371"/>
      <c r="AP969" s="401"/>
      <c r="AQ969" s="228" t="s">
        <v>160</v>
      </c>
      <c r="AR969" s="46">
        <f t="shared" si="436"/>
        <v>8011903</v>
      </c>
      <c r="AS969" s="45">
        <f>IFERROR(AR969/AO957,"-")</f>
        <v>9.5672313439476592E-3</v>
      </c>
      <c r="AT969" s="46">
        <f t="shared" si="442"/>
        <v>130</v>
      </c>
      <c r="AU969" s="45">
        <f>IFERROR(AT969/AP957,"-")</f>
        <v>0.10425020048115477</v>
      </c>
      <c r="AV969" s="187">
        <f t="shared" si="447"/>
        <v>61630.023076923077</v>
      </c>
      <c r="AW969" s="199">
        <f t="shared" si="441"/>
        <v>1.5593139018831715E-2</v>
      </c>
      <c r="AX969" s="217"/>
      <c r="BE969" s="277"/>
      <c r="BG969" s="142"/>
      <c r="BH969" s="264"/>
    </row>
    <row r="970" spans="2:60" s="20" customFormat="1">
      <c r="B970" s="381"/>
      <c r="C970" s="383"/>
      <c r="D970" s="383"/>
      <c r="E970" s="371"/>
      <c r="F970" s="371"/>
      <c r="G970" s="228" t="s">
        <v>161</v>
      </c>
      <c r="H970" s="46">
        <v>7927191</v>
      </c>
      <c r="I970" s="45">
        <f>IFERROR(H970/E957,"-")</f>
        <v>1.32126251516886E-2</v>
      </c>
      <c r="J970" s="46">
        <v>65</v>
      </c>
      <c r="K970" s="45">
        <f>IFERROR(J970/F957,"-")</f>
        <v>6.8493150684931503E-2</v>
      </c>
      <c r="L970" s="187">
        <f t="shared" si="443"/>
        <v>121956.78461538462</v>
      </c>
      <c r="M970" s="199">
        <f t="shared" si="437"/>
        <v>7.7965695094158573E-3</v>
      </c>
      <c r="N970" s="371"/>
      <c r="O970" s="371"/>
      <c r="P970" s="228" t="s">
        <v>161</v>
      </c>
      <c r="Q970" s="46">
        <v>239817</v>
      </c>
      <c r="R970" s="45">
        <f>IFERROR(Q970/N957,"-")</f>
        <v>2.6418721371649148E-3</v>
      </c>
      <c r="S970" s="46">
        <v>6</v>
      </c>
      <c r="T970" s="45">
        <f>IFERROR(S970/O957,"-")</f>
        <v>5.1724137931034482E-2</v>
      </c>
      <c r="U970" s="187">
        <f t="shared" si="444"/>
        <v>39969.5</v>
      </c>
      <c r="V970" s="199">
        <f t="shared" si="438"/>
        <v>7.1968333933069444E-4</v>
      </c>
      <c r="W970" s="371"/>
      <c r="X970" s="371"/>
      <c r="Y970" s="228" t="s">
        <v>161</v>
      </c>
      <c r="Z970" s="46">
        <v>668467</v>
      </c>
      <c r="AA970" s="45">
        <f>IFERROR(Z970/W957,"-")</f>
        <v>1.5089623469913395E-2</v>
      </c>
      <c r="AB970" s="46">
        <v>5</v>
      </c>
      <c r="AC970" s="45">
        <f>IFERROR(AB970/X957,"-")</f>
        <v>7.9365079365079361E-2</v>
      </c>
      <c r="AD970" s="187">
        <f t="shared" si="445"/>
        <v>133693.4</v>
      </c>
      <c r="AE970" s="199">
        <f t="shared" si="439"/>
        <v>5.9973611610891211E-4</v>
      </c>
      <c r="AF970" s="371"/>
      <c r="AG970" s="371"/>
      <c r="AH970" s="228" t="s">
        <v>161</v>
      </c>
      <c r="AI970" s="46">
        <v>682342</v>
      </c>
      <c r="AJ970" s="45">
        <f>IFERROR(AI970/AF957,"-")</f>
        <v>6.6644326287649209E-3</v>
      </c>
      <c r="AK970" s="46">
        <v>17</v>
      </c>
      <c r="AL970" s="45">
        <f>IFERROR(AK970/AG957,"-")</f>
        <v>0.14285714285714285</v>
      </c>
      <c r="AM970" s="187">
        <f t="shared" si="446"/>
        <v>40137.76470588235</v>
      </c>
      <c r="AN970" s="199">
        <f t="shared" si="440"/>
        <v>2.0391027947703009E-3</v>
      </c>
      <c r="AO970" s="371"/>
      <c r="AP970" s="401"/>
      <c r="AQ970" s="228" t="s">
        <v>161</v>
      </c>
      <c r="AR970" s="46">
        <f t="shared" si="436"/>
        <v>9517817</v>
      </c>
      <c r="AS970" s="45">
        <f>IFERROR(AR970/AO957,"-")</f>
        <v>1.1365484221209103E-2</v>
      </c>
      <c r="AT970" s="46">
        <f t="shared" si="442"/>
        <v>93</v>
      </c>
      <c r="AU970" s="45">
        <f>IFERROR(AT970/AP957,"-")</f>
        <v>7.4578989574979951E-2</v>
      </c>
      <c r="AV970" s="187">
        <f t="shared" si="447"/>
        <v>102342.1182795699</v>
      </c>
      <c r="AW970" s="199">
        <f t="shared" si="441"/>
        <v>1.1155091759625764E-2</v>
      </c>
      <c r="AX970" s="217"/>
      <c r="BE970" s="277"/>
      <c r="BG970" s="142"/>
      <c r="BH970" s="264"/>
    </row>
    <row r="971" spans="2:60" s="20" customFormat="1">
      <c r="B971" s="381"/>
      <c r="C971" s="383"/>
      <c r="D971" s="383"/>
      <c r="E971" s="371"/>
      <c r="F971" s="371"/>
      <c r="G971" s="228" t="s">
        <v>162</v>
      </c>
      <c r="H971" s="46">
        <v>4091300</v>
      </c>
      <c r="I971" s="45">
        <f>IFERROR(H971/E957,"-")</f>
        <v>6.8191637218156555E-3</v>
      </c>
      <c r="J971" s="46">
        <v>66</v>
      </c>
      <c r="K971" s="45">
        <f>IFERROR(J971/F957,"-")</f>
        <v>6.9546891464699681E-2</v>
      </c>
      <c r="L971" s="187">
        <f t="shared" si="443"/>
        <v>61989.393939393936</v>
      </c>
      <c r="M971" s="199">
        <f t="shared" si="437"/>
        <v>7.91651673263764E-3</v>
      </c>
      <c r="N971" s="371"/>
      <c r="O971" s="371"/>
      <c r="P971" s="228" t="s">
        <v>162</v>
      </c>
      <c r="Q971" s="46">
        <v>510993</v>
      </c>
      <c r="R971" s="45">
        <f>IFERROR(Q971/N957,"-")</f>
        <v>5.6292013034368342E-3</v>
      </c>
      <c r="S971" s="46">
        <v>12</v>
      </c>
      <c r="T971" s="45">
        <f>IFERROR(S971/O957,"-")</f>
        <v>0.10344827586206896</v>
      </c>
      <c r="U971" s="187">
        <f t="shared" si="444"/>
        <v>42582.75</v>
      </c>
      <c r="V971" s="199">
        <f t="shared" si="438"/>
        <v>1.4393666786613889E-3</v>
      </c>
      <c r="W971" s="371"/>
      <c r="X971" s="371"/>
      <c r="Y971" s="228" t="s">
        <v>162</v>
      </c>
      <c r="Z971" s="46">
        <v>59514</v>
      </c>
      <c r="AA971" s="45">
        <f>IFERROR(Z971/W957,"-")</f>
        <v>1.3434378229417844E-3</v>
      </c>
      <c r="AB971" s="46">
        <v>4</v>
      </c>
      <c r="AC971" s="45">
        <f>IFERROR(AB971/X957,"-")</f>
        <v>6.3492063492063489E-2</v>
      </c>
      <c r="AD971" s="187">
        <f t="shared" si="445"/>
        <v>14878.5</v>
      </c>
      <c r="AE971" s="199">
        <f t="shared" si="439"/>
        <v>4.7978889288712967E-4</v>
      </c>
      <c r="AF971" s="371"/>
      <c r="AG971" s="371"/>
      <c r="AH971" s="228" t="s">
        <v>162</v>
      </c>
      <c r="AI971" s="46">
        <v>337351</v>
      </c>
      <c r="AJ971" s="45">
        <f>IFERROR(AI971/AF957,"-")</f>
        <v>3.2949063838170227E-3</v>
      </c>
      <c r="AK971" s="46">
        <v>11</v>
      </c>
      <c r="AL971" s="45">
        <f>IFERROR(AK971/AG957,"-")</f>
        <v>9.2436974789915971E-2</v>
      </c>
      <c r="AM971" s="187">
        <f t="shared" si="446"/>
        <v>30668.272727272728</v>
      </c>
      <c r="AN971" s="199">
        <f t="shared" si="440"/>
        <v>1.3194194554396067E-3</v>
      </c>
      <c r="AO971" s="371"/>
      <c r="AP971" s="401"/>
      <c r="AQ971" s="228" t="s">
        <v>162</v>
      </c>
      <c r="AR971" s="46">
        <f t="shared" si="436"/>
        <v>4999158</v>
      </c>
      <c r="AS971" s="45">
        <f>IFERROR(AR971/AO957,"-")</f>
        <v>5.9696305747768902E-3</v>
      </c>
      <c r="AT971" s="46">
        <f t="shared" si="442"/>
        <v>93</v>
      </c>
      <c r="AU971" s="45">
        <f>IFERROR(AT971/AP957,"-")</f>
        <v>7.4578989574979951E-2</v>
      </c>
      <c r="AV971" s="187">
        <f t="shared" si="447"/>
        <v>53754.387096774197</v>
      </c>
      <c r="AW971" s="199">
        <f t="shared" si="441"/>
        <v>1.1155091759625764E-2</v>
      </c>
      <c r="AX971" s="217"/>
      <c r="BE971" s="277"/>
      <c r="BG971" s="142"/>
      <c r="BH971" s="264"/>
    </row>
    <row r="972" spans="2:60" s="20" customFormat="1">
      <c r="B972" s="381"/>
      <c r="C972" s="383"/>
      <c r="D972" s="383"/>
      <c r="E972" s="371"/>
      <c r="F972" s="371"/>
      <c r="G972" s="229" t="s">
        <v>163</v>
      </c>
      <c r="H972" s="48">
        <v>1522129</v>
      </c>
      <c r="I972" s="47">
        <f>IFERROR(H972/E957,"-")</f>
        <v>2.5370045845387874E-3</v>
      </c>
      <c r="J972" s="48">
        <v>60</v>
      </c>
      <c r="K972" s="47">
        <f>IFERROR(J972/F957,"-")</f>
        <v>6.3224446786090627E-2</v>
      </c>
      <c r="L972" s="188">
        <f t="shared" si="443"/>
        <v>25368.816666666666</v>
      </c>
      <c r="M972" s="200">
        <f t="shared" si="437"/>
        <v>7.1968333933069449E-3</v>
      </c>
      <c r="N972" s="371"/>
      <c r="O972" s="371"/>
      <c r="P972" s="229" t="s">
        <v>163</v>
      </c>
      <c r="Q972" s="48">
        <v>81255</v>
      </c>
      <c r="R972" s="47">
        <f>IFERROR(Q972/N957,"-")</f>
        <v>8.9512136548007505E-4</v>
      </c>
      <c r="S972" s="48">
        <v>9</v>
      </c>
      <c r="T972" s="47">
        <f>IFERROR(S972/O957,"-")</f>
        <v>7.7586206896551727E-2</v>
      </c>
      <c r="U972" s="188">
        <f t="shared" si="444"/>
        <v>9028.3333333333339</v>
      </c>
      <c r="V972" s="200">
        <f t="shared" si="438"/>
        <v>1.0795250089960418E-3</v>
      </c>
      <c r="W972" s="371"/>
      <c r="X972" s="371"/>
      <c r="Y972" s="229" t="s">
        <v>163</v>
      </c>
      <c r="Z972" s="48">
        <v>61723</v>
      </c>
      <c r="AA972" s="47">
        <f>IFERROR(Z972/W957,"-")</f>
        <v>1.3933026303968102E-3</v>
      </c>
      <c r="AB972" s="48">
        <v>5</v>
      </c>
      <c r="AC972" s="47">
        <f>IFERROR(AB972/X957,"-")</f>
        <v>7.9365079365079361E-2</v>
      </c>
      <c r="AD972" s="188">
        <f t="shared" si="445"/>
        <v>12344.6</v>
      </c>
      <c r="AE972" s="200">
        <f t="shared" si="439"/>
        <v>5.9973611610891211E-4</v>
      </c>
      <c r="AF972" s="371"/>
      <c r="AG972" s="371"/>
      <c r="AH972" s="229" t="s">
        <v>163</v>
      </c>
      <c r="AI972" s="48">
        <v>137056</v>
      </c>
      <c r="AJ972" s="47">
        <f>IFERROR(AI972/AF957,"-")</f>
        <v>1.3386256135017411E-3</v>
      </c>
      <c r="AK972" s="48">
        <v>17</v>
      </c>
      <c r="AL972" s="47">
        <f>IFERROR(AK972/AG957,"-")</f>
        <v>0.14285714285714285</v>
      </c>
      <c r="AM972" s="188">
        <f t="shared" si="446"/>
        <v>8062.1176470588234</v>
      </c>
      <c r="AN972" s="200">
        <f t="shared" si="440"/>
        <v>2.0391027947703009E-3</v>
      </c>
      <c r="AO972" s="371"/>
      <c r="AP972" s="401"/>
      <c r="AQ972" s="229" t="s">
        <v>163</v>
      </c>
      <c r="AR972" s="48">
        <f t="shared" si="436"/>
        <v>1802163</v>
      </c>
      <c r="AS972" s="47">
        <f>IFERROR(AR972/AO957,"-")</f>
        <v>2.1520118679048844E-3</v>
      </c>
      <c r="AT972" s="48">
        <f t="shared" si="442"/>
        <v>91</v>
      </c>
      <c r="AU972" s="47">
        <f>IFERROR(AT972/AP957,"-")</f>
        <v>7.2975140336808339E-2</v>
      </c>
      <c r="AV972" s="188">
        <f t="shared" si="447"/>
        <v>19803.989010989011</v>
      </c>
      <c r="AW972" s="200">
        <f t="shared" si="441"/>
        <v>1.09151973131822E-2</v>
      </c>
      <c r="AX972" s="217"/>
      <c r="BE972" s="277"/>
      <c r="BG972" s="142"/>
      <c r="BH972" s="264"/>
    </row>
    <row r="973" spans="2:60" s="20" customFormat="1">
      <c r="B973" s="381"/>
      <c r="C973" s="384"/>
      <c r="D973" s="384"/>
      <c r="E973" s="372"/>
      <c r="F973" s="372"/>
      <c r="G973" s="230" t="s">
        <v>86</v>
      </c>
      <c r="H973" s="49">
        <f>SUM(H957:H972)</f>
        <v>124564209</v>
      </c>
      <c r="I973" s="47">
        <f>IFERROR(H973/E957,"-")</f>
        <v>0.20761707404723759</v>
      </c>
      <c r="J973" s="48">
        <v>745</v>
      </c>
      <c r="K973" s="47">
        <f>IFERROR(J973/F957,"-")</f>
        <v>0.78503688092729185</v>
      </c>
      <c r="L973" s="188">
        <f t="shared" si="443"/>
        <v>167200.28053691276</v>
      </c>
      <c r="M973" s="201">
        <f t="shared" si="437"/>
        <v>8.9360681300227895E-2</v>
      </c>
      <c r="N973" s="372"/>
      <c r="O973" s="372"/>
      <c r="P973" s="230" t="s">
        <v>86</v>
      </c>
      <c r="Q973" s="49">
        <f>SUM(Q957:Q972)</f>
        <v>22586963</v>
      </c>
      <c r="R973" s="47">
        <f>IFERROR(Q973/N957,"-")</f>
        <v>0.24882251138524314</v>
      </c>
      <c r="S973" s="48">
        <v>96</v>
      </c>
      <c r="T973" s="47">
        <f>IFERROR(S973/O957,"-")</f>
        <v>0.82758620689655171</v>
      </c>
      <c r="U973" s="188">
        <f t="shared" si="444"/>
        <v>235280.86458333334</v>
      </c>
      <c r="V973" s="201">
        <f t="shared" si="438"/>
        <v>1.1514933429291111E-2</v>
      </c>
      <c r="W973" s="372"/>
      <c r="X973" s="372"/>
      <c r="Y973" s="230" t="s">
        <v>86</v>
      </c>
      <c r="Z973" s="49">
        <f>SUM(Z957:Z972)</f>
        <v>9876721</v>
      </c>
      <c r="AA973" s="47">
        <f>IFERROR(Z973/W957,"-")</f>
        <v>0.22295191985152071</v>
      </c>
      <c r="AB973" s="48">
        <v>53</v>
      </c>
      <c r="AC973" s="47">
        <f>IFERROR(AB973/X957,"-")</f>
        <v>0.84126984126984128</v>
      </c>
      <c r="AD973" s="188">
        <f t="shared" si="445"/>
        <v>186353.22641509434</v>
      </c>
      <c r="AE973" s="201">
        <f t="shared" si="439"/>
        <v>6.357202830754468E-3</v>
      </c>
      <c r="AF973" s="372"/>
      <c r="AG973" s="372"/>
      <c r="AH973" s="230" t="s">
        <v>86</v>
      </c>
      <c r="AI973" s="49">
        <f>SUM(AI957:AI972)</f>
        <v>28168885</v>
      </c>
      <c r="AJ973" s="47">
        <f>IFERROR(AI973/AF957,"-")</f>
        <v>0.27512543022403246</v>
      </c>
      <c r="AK973" s="48">
        <v>109</v>
      </c>
      <c r="AL973" s="47">
        <f>IFERROR(AK973/AG957,"-")</f>
        <v>0.91596638655462181</v>
      </c>
      <c r="AM973" s="188">
        <f t="shared" si="446"/>
        <v>258430.13761467891</v>
      </c>
      <c r="AN973" s="201">
        <f t="shared" si="440"/>
        <v>1.3074247331174283E-2</v>
      </c>
      <c r="AO973" s="372"/>
      <c r="AP973" s="402"/>
      <c r="AQ973" s="230" t="s">
        <v>86</v>
      </c>
      <c r="AR973" s="49">
        <f>SUM(AR957:AR972)</f>
        <v>185196778</v>
      </c>
      <c r="AS973" s="47">
        <f>IFERROR(AR973/AO957,"-")</f>
        <v>0.22114851106905767</v>
      </c>
      <c r="AT973" s="48">
        <f t="shared" si="442"/>
        <v>1003</v>
      </c>
      <c r="AU973" s="47">
        <f>IFERROR(AT973/AP957,"-")</f>
        <v>0.8043303929430633</v>
      </c>
      <c r="AV973" s="188">
        <f t="shared" si="447"/>
        <v>184642.84945164507</v>
      </c>
      <c r="AW973" s="201">
        <f t="shared" si="441"/>
        <v>0.12030706489144777</v>
      </c>
      <c r="AX973" s="217"/>
      <c r="BE973" s="277"/>
      <c r="BG973" s="142"/>
      <c r="BH973" s="264"/>
    </row>
    <row r="974" spans="2:60" s="20" customFormat="1">
      <c r="B974" s="381">
        <v>58</v>
      </c>
      <c r="C974" s="382" t="s">
        <v>29</v>
      </c>
      <c r="D974" s="385">
        <f>BA62</f>
        <v>9717</v>
      </c>
      <c r="E974" s="380">
        <v>586449480</v>
      </c>
      <c r="F974" s="380">
        <v>1033</v>
      </c>
      <c r="G974" s="226" t="s">
        <v>149</v>
      </c>
      <c r="H974" s="44">
        <v>5175948</v>
      </c>
      <c r="I974" s="43">
        <f>IFERROR(H974/E974,"-")</f>
        <v>8.8259060268925469E-3</v>
      </c>
      <c r="J974" s="44">
        <v>172</v>
      </c>
      <c r="K974" s="43">
        <f>IFERROR(J974/F974,"-")</f>
        <v>0.1665053242981607</v>
      </c>
      <c r="L974" s="186">
        <f t="shared" si="443"/>
        <v>30092.720930232557</v>
      </c>
      <c r="M974" s="198">
        <f>IFERROR(J974/$BA$62,0)</f>
        <v>1.7700936503035915E-2</v>
      </c>
      <c r="N974" s="380">
        <v>87155810</v>
      </c>
      <c r="O974" s="380">
        <v>128</v>
      </c>
      <c r="P974" s="226" t="s">
        <v>149</v>
      </c>
      <c r="Q974" s="44">
        <v>530747</v>
      </c>
      <c r="R974" s="43">
        <f>IFERROR(Q974/N974,"-")</f>
        <v>6.0896341850302351E-3</v>
      </c>
      <c r="S974" s="44">
        <v>24</v>
      </c>
      <c r="T974" s="43">
        <f>IFERROR(S974/O974,"-")</f>
        <v>0.1875</v>
      </c>
      <c r="U974" s="186">
        <f t="shared" si="444"/>
        <v>22114.458333333332</v>
      </c>
      <c r="V974" s="198">
        <f>IFERROR(S974/$BA$62,0)</f>
        <v>2.469898116702686E-3</v>
      </c>
      <c r="W974" s="380">
        <v>60713310</v>
      </c>
      <c r="X974" s="380">
        <v>90</v>
      </c>
      <c r="Y974" s="226" t="s">
        <v>149</v>
      </c>
      <c r="Z974" s="44">
        <v>2026967</v>
      </c>
      <c r="AA974" s="43">
        <f>IFERROR(Z974/W974,"-")</f>
        <v>3.33858753541851E-2</v>
      </c>
      <c r="AB974" s="44">
        <v>23</v>
      </c>
      <c r="AC974" s="43">
        <f>IFERROR(AB974/X974,"-")</f>
        <v>0.25555555555555554</v>
      </c>
      <c r="AD974" s="186">
        <f t="shared" si="445"/>
        <v>88129</v>
      </c>
      <c r="AE974" s="198">
        <f>IFERROR(AB974/$BA$62,0)</f>
        <v>2.3669856951734074E-3</v>
      </c>
      <c r="AF974" s="380">
        <v>111543050</v>
      </c>
      <c r="AG974" s="380">
        <v>147</v>
      </c>
      <c r="AH974" s="226" t="s">
        <v>149</v>
      </c>
      <c r="AI974" s="44">
        <v>1229745</v>
      </c>
      <c r="AJ974" s="43">
        <f>IFERROR(AI974/AF974,"-")</f>
        <v>1.1024846460626637E-2</v>
      </c>
      <c r="AK974" s="44">
        <v>39</v>
      </c>
      <c r="AL974" s="43">
        <f>IFERROR(AK974/AG974,"-")</f>
        <v>0.26530612244897961</v>
      </c>
      <c r="AM974" s="186">
        <f t="shared" si="446"/>
        <v>31531.923076923078</v>
      </c>
      <c r="AN974" s="198">
        <f>IFERROR(AK974/$BA$62,0)</f>
        <v>4.0135844396418652E-3</v>
      </c>
      <c r="AO974" s="380">
        <f>SUM(E974,N974,W974,AF974)</f>
        <v>845861650</v>
      </c>
      <c r="AP974" s="400">
        <f>SUM(F974,O974,X974,AG974)</f>
        <v>1398</v>
      </c>
      <c r="AQ974" s="226" t="s">
        <v>149</v>
      </c>
      <c r="AR974" s="44">
        <f t="shared" ref="AR974:AR989" si="448">SUM(H974,Q974,Z974,AI974)</f>
        <v>8963407</v>
      </c>
      <c r="AS974" s="43">
        <f>IFERROR(AR974/AO974,"-")</f>
        <v>1.0596776671456851E-2</v>
      </c>
      <c r="AT974" s="44">
        <f t="shared" si="442"/>
        <v>258</v>
      </c>
      <c r="AU974" s="43">
        <f>IFERROR(AT974/AP974,"-")</f>
        <v>0.18454935622317598</v>
      </c>
      <c r="AV974" s="186">
        <f t="shared" si="447"/>
        <v>34741.887596899222</v>
      </c>
      <c r="AW974" s="198">
        <f>IFERROR(AT974/$BA$62,0)</f>
        <v>2.6551404754553875E-2</v>
      </c>
      <c r="AX974" s="217"/>
      <c r="BE974" s="277"/>
      <c r="BG974" s="142"/>
      <c r="BH974" s="264"/>
    </row>
    <row r="975" spans="2:60" s="20" customFormat="1">
      <c r="B975" s="381"/>
      <c r="C975" s="383"/>
      <c r="D975" s="383"/>
      <c r="E975" s="371"/>
      <c r="F975" s="371"/>
      <c r="G975" s="227" t="s">
        <v>150</v>
      </c>
      <c r="H975" s="46">
        <v>17208515</v>
      </c>
      <c r="I975" s="45">
        <f>IFERROR(H975/E974,"-")</f>
        <v>2.9343559141701343E-2</v>
      </c>
      <c r="J975" s="46">
        <v>243</v>
      </c>
      <c r="K975" s="45">
        <f>IFERROR(J975/F974,"-")</f>
        <v>0.23523717328170377</v>
      </c>
      <c r="L975" s="187">
        <f t="shared" si="443"/>
        <v>70816.9341563786</v>
      </c>
      <c r="M975" s="199">
        <f t="shared" ref="M975:M990" si="449">IFERROR(J975/$BA$62,0)</f>
        <v>2.5007718431614697E-2</v>
      </c>
      <c r="N975" s="371"/>
      <c r="O975" s="371"/>
      <c r="P975" s="227" t="s">
        <v>150</v>
      </c>
      <c r="Q975" s="46">
        <v>1233183</v>
      </c>
      <c r="R975" s="45">
        <f>IFERROR(Q975/N974,"-")</f>
        <v>1.4149177203447482E-2</v>
      </c>
      <c r="S975" s="46">
        <v>40</v>
      </c>
      <c r="T975" s="45">
        <f>IFERROR(S975/O974,"-")</f>
        <v>0.3125</v>
      </c>
      <c r="U975" s="187">
        <f t="shared" si="444"/>
        <v>30829.575000000001</v>
      </c>
      <c r="V975" s="199">
        <f t="shared" ref="V975:V990" si="450">IFERROR(S975/$BA$62,0)</f>
        <v>4.1164968611711429E-3</v>
      </c>
      <c r="W975" s="371"/>
      <c r="X975" s="371"/>
      <c r="Y975" s="227" t="s">
        <v>150</v>
      </c>
      <c r="Z975" s="46">
        <v>1816040</v>
      </c>
      <c r="AA975" s="45">
        <f>IFERROR(Z975/W974,"-")</f>
        <v>2.9911727757883734E-2</v>
      </c>
      <c r="AB975" s="46">
        <v>27</v>
      </c>
      <c r="AC975" s="45">
        <f>IFERROR(AB975/X974,"-")</f>
        <v>0.3</v>
      </c>
      <c r="AD975" s="187">
        <f t="shared" si="445"/>
        <v>67260.740740740745</v>
      </c>
      <c r="AE975" s="199">
        <f t="shared" ref="AE975:AE990" si="451">IFERROR(AB975/$BA$62,0)</f>
        <v>2.7786353812905219E-3</v>
      </c>
      <c r="AF975" s="371"/>
      <c r="AG975" s="371"/>
      <c r="AH975" s="227" t="s">
        <v>150</v>
      </c>
      <c r="AI975" s="46">
        <v>4562372</v>
      </c>
      <c r="AJ975" s="45">
        <f>IFERROR(AI975/AF974,"-")</f>
        <v>4.090234218985405E-2</v>
      </c>
      <c r="AK975" s="46">
        <v>47</v>
      </c>
      <c r="AL975" s="45">
        <f>IFERROR(AK975/AG974,"-")</f>
        <v>0.31972789115646261</v>
      </c>
      <c r="AM975" s="187">
        <f t="shared" si="446"/>
        <v>97071.744680851058</v>
      </c>
      <c r="AN975" s="199">
        <f t="shared" ref="AN975:AN990" si="452">IFERROR(AK975/$BA$62,0)</f>
        <v>4.8368838118760934E-3</v>
      </c>
      <c r="AO975" s="371"/>
      <c r="AP975" s="401"/>
      <c r="AQ975" s="227" t="s">
        <v>150</v>
      </c>
      <c r="AR975" s="46">
        <f t="shared" si="448"/>
        <v>24820110</v>
      </c>
      <c r="AS975" s="45">
        <f>IFERROR(AR975/AO974,"-")</f>
        <v>2.9342990074085994E-2</v>
      </c>
      <c r="AT975" s="46">
        <f t="shared" si="442"/>
        <v>357</v>
      </c>
      <c r="AU975" s="45">
        <f>IFERROR(AT975/AP974,"-")</f>
        <v>0.25536480686695279</v>
      </c>
      <c r="AV975" s="187">
        <f t="shared" si="447"/>
        <v>69524.117647058825</v>
      </c>
      <c r="AW975" s="199">
        <f t="shared" ref="AW975:AW990" si="453">IFERROR(AT975/$BA$62,0)</f>
        <v>3.6739734485952455E-2</v>
      </c>
      <c r="AX975" s="217"/>
      <c r="BE975" s="277"/>
      <c r="BG975" s="142"/>
      <c r="BH975" s="264"/>
    </row>
    <row r="976" spans="2:60" s="20" customFormat="1">
      <c r="B976" s="381"/>
      <c r="C976" s="383"/>
      <c r="D976" s="383"/>
      <c r="E976" s="371"/>
      <c r="F976" s="371"/>
      <c r="G976" s="228" t="s">
        <v>151</v>
      </c>
      <c r="H976" s="46">
        <v>8848765</v>
      </c>
      <c r="I976" s="45">
        <f>IFERROR(H976/E974,"-")</f>
        <v>1.5088708067402498E-2</v>
      </c>
      <c r="J976" s="46">
        <v>248</v>
      </c>
      <c r="K976" s="45">
        <f>IFERROR(J976/F974,"-")</f>
        <v>0.24007744433688286</v>
      </c>
      <c r="L976" s="187">
        <f t="shared" si="443"/>
        <v>35680.504032258068</v>
      </c>
      <c r="M976" s="199">
        <f t="shared" si="449"/>
        <v>2.5522280539261089E-2</v>
      </c>
      <c r="N976" s="371"/>
      <c r="O976" s="371"/>
      <c r="P976" s="228" t="s">
        <v>151</v>
      </c>
      <c r="Q976" s="46">
        <v>653978</v>
      </c>
      <c r="R976" s="45">
        <f>IFERROR(Q976/N974,"-")</f>
        <v>7.5035502509815466E-3</v>
      </c>
      <c r="S976" s="46">
        <v>31</v>
      </c>
      <c r="T976" s="45">
        <f>IFERROR(S976/O974,"-")</f>
        <v>0.2421875</v>
      </c>
      <c r="U976" s="187">
        <f t="shared" si="444"/>
        <v>21096.064516129034</v>
      </c>
      <c r="V976" s="199">
        <f t="shared" si="450"/>
        <v>3.1902850674076361E-3</v>
      </c>
      <c r="W976" s="371"/>
      <c r="X976" s="371"/>
      <c r="Y976" s="228" t="s">
        <v>151</v>
      </c>
      <c r="Z976" s="46">
        <v>724295</v>
      </c>
      <c r="AA976" s="45">
        <f>IFERROR(Z976/W974,"-")</f>
        <v>1.1929756424085591E-2</v>
      </c>
      <c r="AB976" s="46">
        <v>27</v>
      </c>
      <c r="AC976" s="45">
        <f>IFERROR(AB976/X974,"-")</f>
        <v>0.3</v>
      </c>
      <c r="AD976" s="187">
        <f t="shared" si="445"/>
        <v>26825.740740740741</v>
      </c>
      <c r="AE976" s="199">
        <f t="shared" si="451"/>
        <v>2.7786353812905219E-3</v>
      </c>
      <c r="AF976" s="371"/>
      <c r="AG976" s="371"/>
      <c r="AH976" s="228" t="s">
        <v>151</v>
      </c>
      <c r="AI976" s="46">
        <v>4317156</v>
      </c>
      <c r="AJ976" s="45">
        <f>IFERROR(AI976/AF974,"-")</f>
        <v>3.8703944351530642E-2</v>
      </c>
      <c r="AK976" s="46">
        <v>47</v>
      </c>
      <c r="AL976" s="45">
        <f>IFERROR(AK976/AG974,"-")</f>
        <v>0.31972789115646261</v>
      </c>
      <c r="AM976" s="187">
        <f t="shared" si="446"/>
        <v>91854.382978723399</v>
      </c>
      <c r="AN976" s="199">
        <f t="shared" si="452"/>
        <v>4.8368838118760934E-3</v>
      </c>
      <c r="AO976" s="371"/>
      <c r="AP976" s="401"/>
      <c r="AQ976" s="228" t="s">
        <v>151</v>
      </c>
      <c r="AR976" s="46">
        <f t="shared" si="448"/>
        <v>14544194</v>
      </c>
      <c r="AS976" s="45">
        <f>IFERROR(AR976/AO974,"-")</f>
        <v>1.7194530571281959E-2</v>
      </c>
      <c r="AT976" s="46">
        <f t="shared" si="442"/>
        <v>353</v>
      </c>
      <c r="AU976" s="45">
        <f>IFERROR(AT976/AP974,"-")</f>
        <v>0.25250357653791128</v>
      </c>
      <c r="AV976" s="187">
        <f t="shared" si="447"/>
        <v>41201.682719546741</v>
      </c>
      <c r="AW976" s="199">
        <f t="shared" si="453"/>
        <v>3.632808479983534E-2</v>
      </c>
      <c r="AX976" s="217"/>
      <c r="BE976" s="277"/>
      <c r="BG976" s="142"/>
      <c r="BH976" s="264"/>
    </row>
    <row r="977" spans="2:60" s="20" customFormat="1">
      <c r="B977" s="381"/>
      <c r="C977" s="383"/>
      <c r="D977" s="383"/>
      <c r="E977" s="371"/>
      <c r="F977" s="371"/>
      <c r="G977" s="228" t="s">
        <v>152</v>
      </c>
      <c r="H977" s="46">
        <v>3882137</v>
      </c>
      <c r="I977" s="45">
        <f>IFERROR(H977/E974,"-")</f>
        <v>6.6197296312719041E-3</v>
      </c>
      <c r="J977" s="46">
        <v>27</v>
      </c>
      <c r="K977" s="45">
        <f>IFERROR(J977/F974,"-")</f>
        <v>2.6137463697967087E-2</v>
      </c>
      <c r="L977" s="187">
        <f t="shared" si="443"/>
        <v>143782.85185185185</v>
      </c>
      <c r="M977" s="199">
        <f t="shared" si="449"/>
        <v>2.7786353812905219E-3</v>
      </c>
      <c r="N977" s="371"/>
      <c r="O977" s="371"/>
      <c r="P977" s="228" t="s">
        <v>152</v>
      </c>
      <c r="Q977" s="46">
        <v>33980</v>
      </c>
      <c r="R977" s="45">
        <f>IFERROR(Q977/N974,"-")</f>
        <v>3.8987647524588436E-4</v>
      </c>
      <c r="S977" s="46">
        <v>6</v>
      </c>
      <c r="T977" s="45">
        <f>IFERROR(S977/O974,"-")</f>
        <v>4.6875E-2</v>
      </c>
      <c r="U977" s="187">
        <f t="shared" si="444"/>
        <v>5663.333333333333</v>
      </c>
      <c r="V977" s="199">
        <f t="shared" si="450"/>
        <v>6.1747452917567151E-4</v>
      </c>
      <c r="W977" s="371"/>
      <c r="X977" s="371"/>
      <c r="Y977" s="228" t="s">
        <v>152</v>
      </c>
      <c r="Z977" s="46">
        <v>19261</v>
      </c>
      <c r="AA977" s="45">
        <f>IFERROR(Z977/W974,"-")</f>
        <v>3.1724509831534471E-4</v>
      </c>
      <c r="AB977" s="46">
        <v>3</v>
      </c>
      <c r="AC977" s="45">
        <f>IFERROR(AB977/X974,"-")</f>
        <v>3.3333333333333333E-2</v>
      </c>
      <c r="AD977" s="187">
        <f t="shared" si="445"/>
        <v>6420.333333333333</v>
      </c>
      <c r="AE977" s="199">
        <f t="shared" si="451"/>
        <v>3.0873726458783575E-4</v>
      </c>
      <c r="AF977" s="371"/>
      <c r="AG977" s="371"/>
      <c r="AH977" s="228" t="s">
        <v>152</v>
      </c>
      <c r="AI977" s="46">
        <v>19781</v>
      </c>
      <c r="AJ977" s="45">
        <f>IFERROR(AI977/AF974,"-")</f>
        <v>1.7733960116744164E-4</v>
      </c>
      <c r="AK977" s="46">
        <v>5</v>
      </c>
      <c r="AL977" s="45">
        <f>IFERROR(AK977/AG974,"-")</f>
        <v>3.4013605442176874E-2</v>
      </c>
      <c r="AM977" s="187">
        <f t="shared" si="446"/>
        <v>3956.2</v>
      </c>
      <c r="AN977" s="199">
        <f t="shared" si="452"/>
        <v>5.1456210764639287E-4</v>
      </c>
      <c r="AO977" s="371"/>
      <c r="AP977" s="401"/>
      <c r="AQ977" s="228" t="s">
        <v>152</v>
      </c>
      <c r="AR977" s="46">
        <f t="shared" si="448"/>
        <v>3955159</v>
      </c>
      <c r="AS977" s="45">
        <f>IFERROR(AR977/AO974,"-")</f>
        <v>4.6758935104812948E-3</v>
      </c>
      <c r="AT977" s="46">
        <f t="shared" si="442"/>
        <v>41</v>
      </c>
      <c r="AU977" s="45">
        <f>IFERROR(AT977/AP974,"-")</f>
        <v>2.9327610872675252E-2</v>
      </c>
      <c r="AV977" s="187">
        <f t="shared" si="447"/>
        <v>96467.292682926825</v>
      </c>
      <c r="AW977" s="199">
        <f t="shared" si="453"/>
        <v>4.2194092827004216E-3</v>
      </c>
      <c r="AX977" s="217"/>
      <c r="BE977" s="277"/>
      <c r="BG977" s="142"/>
      <c r="BH977" s="264"/>
    </row>
    <row r="978" spans="2:60" s="20" customFormat="1">
      <c r="B978" s="381"/>
      <c r="C978" s="383"/>
      <c r="D978" s="383"/>
      <c r="E978" s="371"/>
      <c r="F978" s="371"/>
      <c r="G978" s="228" t="s">
        <v>153</v>
      </c>
      <c r="H978" s="46">
        <v>13066780</v>
      </c>
      <c r="I978" s="45">
        <f>IFERROR(H978/E974,"-")</f>
        <v>2.2281169044603807E-2</v>
      </c>
      <c r="J978" s="46">
        <v>297</v>
      </c>
      <c r="K978" s="45">
        <f>IFERROR(J978/F974,"-")</f>
        <v>0.28751210067763794</v>
      </c>
      <c r="L978" s="187">
        <f t="shared" si="443"/>
        <v>43995.892255892257</v>
      </c>
      <c r="M978" s="199">
        <f t="shared" si="449"/>
        <v>3.056498919419574E-2</v>
      </c>
      <c r="N978" s="371"/>
      <c r="O978" s="371"/>
      <c r="P978" s="228" t="s">
        <v>153</v>
      </c>
      <c r="Q978" s="46">
        <v>949322</v>
      </c>
      <c r="R978" s="45">
        <f>IFERROR(Q978/N974,"-")</f>
        <v>1.0892240000982149E-2</v>
      </c>
      <c r="S978" s="46">
        <v>40</v>
      </c>
      <c r="T978" s="45">
        <f>IFERROR(S978/O974,"-")</f>
        <v>0.3125</v>
      </c>
      <c r="U978" s="187">
        <f t="shared" si="444"/>
        <v>23733.05</v>
      </c>
      <c r="V978" s="199">
        <f t="shared" si="450"/>
        <v>4.1164968611711429E-3</v>
      </c>
      <c r="W978" s="371"/>
      <c r="X978" s="371"/>
      <c r="Y978" s="228" t="s">
        <v>153</v>
      </c>
      <c r="Z978" s="46">
        <v>934967</v>
      </c>
      <c r="AA978" s="45">
        <f>IFERROR(Z978/W974,"-")</f>
        <v>1.5399703952889407E-2</v>
      </c>
      <c r="AB978" s="46">
        <v>33</v>
      </c>
      <c r="AC978" s="45">
        <f>IFERROR(AB978/X974,"-")</f>
        <v>0.36666666666666664</v>
      </c>
      <c r="AD978" s="187">
        <f t="shared" si="445"/>
        <v>28332.333333333332</v>
      </c>
      <c r="AE978" s="199">
        <f t="shared" si="451"/>
        <v>3.3961099104661933E-3</v>
      </c>
      <c r="AF978" s="371"/>
      <c r="AG978" s="371"/>
      <c r="AH978" s="228" t="s">
        <v>153</v>
      </c>
      <c r="AI978" s="46">
        <v>1347494</v>
      </c>
      <c r="AJ978" s="45">
        <f>IFERROR(AI978/AF974,"-")</f>
        <v>1.208048372354889E-2</v>
      </c>
      <c r="AK978" s="46">
        <v>46</v>
      </c>
      <c r="AL978" s="45">
        <f>IFERROR(AK978/AG974,"-")</f>
        <v>0.31292517006802723</v>
      </c>
      <c r="AM978" s="187">
        <f t="shared" si="446"/>
        <v>29293.347826086956</v>
      </c>
      <c r="AN978" s="199">
        <f t="shared" si="452"/>
        <v>4.7339713903468148E-3</v>
      </c>
      <c r="AO978" s="371"/>
      <c r="AP978" s="401"/>
      <c r="AQ978" s="228" t="s">
        <v>153</v>
      </c>
      <c r="AR978" s="46">
        <f t="shared" si="448"/>
        <v>16298563</v>
      </c>
      <c r="AS978" s="45">
        <f>IFERROR(AR978/AO974,"-")</f>
        <v>1.9268591973640135E-2</v>
      </c>
      <c r="AT978" s="46">
        <f t="shared" si="442"/>
        <v>416</v>
      </c>
      <c r="AU978" s="45">
        <f>IFERROR(AT978/AP974,"-")</f>
        <v>0.29756795422031473</v>
      </c>
      <c r="AV978" s="187">
        <f t="shared" si="447"/>
        <v>39179.237980769234</v>
      </c>
      <c r="AW978" s="199">
        <f t="shared" si="453"/>
        <v>4.2811567356179893E-2</v>
      </c>
      <c r="AX978" s="217"/>
      <c r="BE978" s="277"/>
      <c r="BG978" s="142"/>
      <c r="BH978" s="264"/>
    </row>
    <row r="979" spans="2:60" s="20" customFormat="1">
      <c r="B979" s="381"/>
      <c r="C979" s="383"/>
      <c r="D979" s="383"/>
      <c r="E979" s="371"/>
      <c r="F979" s="371"/>
      <c r="G979" s="228" t="s">
        <v>154</v>
      </c>
      <c r="H979" s="46">
        <v>18943420</v>
      </c>
      <c r="I979" s="45">
        <f>IFERROR(H979/E974,"-")</f>
        <v>3.2301878756887975E-2</v>
      </c>
      <c r="J979" s="46">
        <v>328</v>
      </c>
      <c r="K979" s="45">
        <f>IFERROR(J979/F974,"-")</f>
        <v>0.31752178121974833</v>
      </c>
      <c r="L979" s="187">
        <f t="shared" si="443"/>
        <v>57754.329268292684</v>
      </c>
      <c r="M979" s="199">
        <f t="shared" si="449"/>
        <v>3.3755274261603373E-2</v>
      </c>
      <c r="N979" s="371"/>
      <c r="O979" s="371"/>
      <c r="P979" s="228" t="s">
        <v>154</v>
      </c>
      <c r="Q979" s="46">
        <v>2775705</v>
      </c>
      <c r="R979" s="45">
        <f>IFERROR(Q979/N974,"-")</f>
        <v>3.1847618649863962E-2</v>
      </c>
      <c r="S979" s="46">
        <v>50</v>
      </c>
      <c r="T979" s="45">
        <f>IFERROR(S979/O974,"-")</f>
        <v>0.390625</v>
      </c>
      <c r="U979" s="187">
        <f t="shared" si="444"/>
        <v>55514.1</v>
      </c>
      <c r="V979" s="199">
        <f t="shared" si="450"/>
        <v>5.1456210764639293E-3</v>
      </c>
      <c r="W979" s="371"/>
      <c r="X979" s="371"/>
      <c r="Y979" s="228" t="s">
        <v>154</v>
      </c>
      <c r="Z979" s="46">
        <v>2586259</v>
      </c>
      <c r="AA979" s="45">
        <f>IFERROR(Z979/W974,"-")</f>
        <v>4.2597891631999639E-2</v>
      </c>
      <c r="AB979" s="46">
        <v>42</v>
      </c>
      <c r="AC979" s="45">
        <f>IFERROR(AB979/X974,"-")</f>
        <v>0.46666666666666667</v>
      </c>
      <c r="AD979" s="187">
        <f t="shared" si="445"/>
        <v>61577.595238095237</v>
      </c>
      <c r="AE979" s="199">
        <f t="shared" si="451"/>
        <v>4.3223217042297002E-3</v>
      </c>
      <c r="AF979" s="371"/>
      <c r="AG979" s="371"/>
      <c r="AH979" s="228" t="s">
        <v>154</v>
      </c>
      <c r="AI979" s="46">
        <v>2902021</v>
      </c>
      <c r="AJ979" s="45">
        <f>IFERROR(AI979/AF974,"-")</f>
        <v>2.6017049022776406E-2</v>
      </c>
      <c r="AK979" s="46">
        <v>60</v>
      </c>
      <c r="AL979" s="45">
        <f>IFERROR(AK979/AG974,"-")</f>
        <v>0.40816326530612246</v>
      </c>
      <c r="AM979" s="187">
        <f t="shared" si="446"/>
        <v>48367.01666666667</v>
      </c>
      <c r="AN979" s="199">
        <f t="shared" si="452"/>
        <v>6.1747452917567149E-3</v>
      </c>
      <c r="AO979" s="371"/>
      <c r="AP979" s="401"/>
      <c r="AQ979" s="228" t="s">
        <v>154</v>
      </c>
      <c r="AR979" s="46">
        <f t="shared" si="448"/>
        <v>27207405</v>
      </c>
      <c r="AS979" s="45">
        <f>IFERROR(AR979/AO974,"-")</f>
        <v>3.2165313322811126E-2</v>
      </c>
      <c r="AT979" s="46">
        <f t="shared" si="442"/>
        <v>480</v>
      </c>
      <c r="AU979" s="45">
        <f>IFERROR(AT979/AP974,"-")</f>
        <v>0.34334763948497854</v>
      </c>
      <c r="AV979" s="187">
        <f t="shared" si="447"/>
        <v>56682.09375</v>
      </c>
      <c r="AW979" s="199">
        <f t="shared" si="453"/>
        <v>4.9397962334053719E-2</v>
      </c>
      <c r="AX979" s="217"/>
      <c r="BE979" s="277"/>
      <c r="BG979" s="142"/>
      <c r="BH979" s="264"/>
    </row>
    <row r="980" spans="2:60" s="20" customFormat="1">
      <c r="B980" s="381"/>
      <c r="C980" s="383"/>
      <c r="D980" s="383"/>
      <c r="E980" s="371"/>
      <c r="F980" s="371"/>
      <c r="G980" s="228" t="s">
        <v>155</v>
      </c>
      <c r="H980" s="46">
        <v>6454661</v>
      </c>
      <c r="I980" s="45">
        <f>IFERROR(H980/E974,"-")</f>
        <v>1.1006337664413992E-2</v>
      </c>
      <c r="J980" s="46">
        <v>100</v>
      </c>
      <c r="K980" s="45">
        <f>IFERROR(J980/F974,"-")</f>
        <v>9.6805421103581799E-2</v>
      </c>
      <c r="L980" s="187">
        <f t="shared" si="443"/>
        <v>64546.61</v>
      </c>
      <c r="M980" s="199">
        <f t="shared" si="449"/>
        <v>1.0291242152927859E-2</v>
      </c>
      <c r="N980" s="371"/>
      <c r="O980" s="371"/>
      <c r="P980" s="228" t="s">
        <v>155</v>
      </c>
      <c r="Q980" s="46">
        <v>157446</v>
      </c>
      <c r="R980" s="45">
        <f>IFERROR(Q980/N974,"-")</f>
        <v>1.8064888617293558E-3</v>
      </c>
      <c r="S980" s="46">
        <v>14</v>
      </c>
      <c r="T980" s="45">
        <f>IFERROR(S980/O974,"-")</f>
        <v>0.109375</v>
      </c>
      <c r="U980" s="187">
        <f t="shared" si="444"/>
        <v>11246.142857142857</v>
      </c>
      <c r="V980" s="199">
        <f t="shared" si="450"/>
        <v>1.4407739014099001E-3</v>
      </c>
      <c r="W980" s="371"/>
      <c r="X980" s="371"/>
      <c r="Y980" s="228" t="s">
        <v>155</v>
      </c>
      <c r="Z980" s="46">
        <v>1784947</v>
      </c>
      <c r="AA980" s="45">
        <f>IFERROR(Z980/W974,"-")</f>
        <v>2.939959952768182E-2</v>
      </c>
      <c r="AB980" s="46">
        <v>12</v>
      </c>
      <c r="AC980" s="45">
        <f>IFERROR(AB980/X974,"-")</f>
        <v>0.13333333333333333</v>
      </c>
      <c r="AD980" s="187">
        <f t="shared" si="445"/>
        <v>148745.58333333334</v>
      </c>
      <c r="AE980" s="199">
        <f t="shared" si="451"/>
        <v>1.234949058351343E-3</v>
      </c>
      <c r="AF980" s="371"/>
      <c r="AG980" s="371"/>
      <c r="AH980" s="228" t="s">
        <v>155</v>
      </c>
      <c r="AI980" s="46">
        <v>2507359</v>
      </c>
      <c r="AJ980" s="45">
        <f>IFERROR(AI980/AF974,"-")</f>
        <v>2.247884561162708E-2</v>
      </c>
      <c r="AK980" s="46">
        <v>13</v>
      </c>
      <c r="AL980" s="45">
        <f>IFERROR(AK980/AG974,"-")</f>
        <v>8.8435374149659865E-2</v>
      </c>
      <c r="AM980" s="187">
        <f t="shared" si="446"/>
        <v>192873.76923076922</v>
      </c>
      <c r="AN980" s="199">
        <f t="shared" si="452"/>
        <v>1.3378614798806217E-3</v>
      </c>
      <c r="AO980" s="371"/>
      <c r="AP980" s="401"/>
      <c r="AQ980" s="228" t="s">
        <v>155</v>
      </c>
      <c r="AR980" s="46">
        <f t="shared" si="448"/>
        <v>10904413</v>
      </c>
      <c r="AS980" s="45">
        <f>IFERROR(AR980/AO974,"-")</f>
        <v>1.2891485268305993E-2</v>
      </c>
      <c r="AT980" s="46">
        <f t="shared" si="442"/>
        <v>139</v>
      </c>
      <c r="AU980" s="45">
        <f>IFERROR(AT980/AP974,"-")</f>
        <v>9.9427753934191704E-2</v>
      </c>
      <c r="AV980" s="187">
        <f t="shared" si="447"/>
        <v>78449.014388489202</v>
      </c>
      <c r="AW980" s="199">
        <f t="shared" si="453"/>
        <v>1.4304826592569724E-2</v>
      </c>
      <c r="AX980" s="217"/>
      <c r="BE980" s="277"/>
      <c r="BG980" s="142"/>
      <c r="BH980" s="264"/>
    </row>
    <row r="981" spans="2:60" s="20" customFormat="1">
      <c r="B981" s="381"/>
      <c r="C981" s="383"/>
      <c r="D981" s="383"/>
      <c r="E981" s="371"/>
      <c r="F981" s="371"/>
      <c r="G981" s="228" t="s">
        <v>165</v>
      </c>
      <c r="H981" s="46">
        <v>0</v>
      </c>
      <c r="I981" s="45">
        <f>IFERROR(H981/E974,"-")</f>
        <v>0</v>
      </c>
      <c r="J981" s="46">
        <v>0</v>
      </c>
      <c r="K981" s="45">
        <f>IFERROR(J981/F974,"-")</f>
        <v>0</v>
      </c>
      <c r="L981" s="187" t="str">
        <f t="shared" si="443"/>
        <v>-</v>
      </c>
      <c r="M981" s="199">
        <f t="shared" si="449"/>
        <v>0</v>
      </c>
      <c r="N981" s="371"/>
      <c r="O981" s="371"/>
      <c r="P981" s="228" t="s">
        <v>165</v>
      </c>
      <c r="Q981" s="46">
        <v>0</v>
      </c>
      <c r="R981" s="45">
        <f>IFERROR(Q981/N974,"-")</f>
        <v>0</v>
      </c>
      <c r="S981" s="46">
        <v>0</v>
      </c>
      <c r="T981" s="45">
        <f>IFERROR(S981/O974,"-")</f>
        <v>0</v>
      </c>
      <c r="U981" s="187" t="str">
        <f t="shared" si="444"/>
        <v>-</v>
      </c>
      <c r="V981" s="199">
        <f t="shared" si="450"/>
        <v>0</v>
      </c>
      <c r="W981" s="371"/>
      <c r="X981" s="371"/>
      <c r="Y981" s="228" t="s">
        <v>165</v>
      </c>
      <c r="Z981" s="46">
        <v>0</v>
      </c>
      <c r="AA981" s="45">
        <f>IFERROR(Z981/W974,"-")</f>
        <v>0</v>
      </c>
      <c r="AB981" s="46">
        <v>0</v>
      </c>
      <c r="AC981" s="45">
        <f>IFERROR(AB981/X974,"-")</f>
        <v>0</v>
      </c>
      <c r="AD981" s="187" t="str">
        <f t="shared" si="445"/>
        <v>-</v>
      </c>
      <c r="AE981" s="199">
        <f t="shared" si="451"/>
        <v>0</v>
      </c>
      <c r="AF981" s="371"/>
      <c r="AG981" s="371"/>
      <c r="AH981" s="228" t="s">
        <v>165</v>
      </c>
      <c r="AI981" s="46">
        <v>0</v>
      </c>
      <c r="AJ981" s="45">
        <f>IFERROR(AI981/AF974,"-")</f>
        <v>0</v>
      </c>
      <c r="AK981" s="46">
        <v>0</v>
      </c>
      <c r="AL981" s="45">
        <f>IFERROR(AK981/AG974,"-")</f>
        <v>0</v>
      </c>
      <c r="AM981" s="187" t="str">
        <f t="shared" si="446"/>
        <v>-</v>
      </c>
      <c r="AN981" s="199">
        <f t="shared" si="452"/>
        <v>0</v>
      </c>
      <c r="AO981" s="371"/>
      <c r="AP981" s="401"/>
      <c r="AQ981" s="228" t="s">
        <v>165</v>
      </c>
      <c r="AR981" s="46">
        <f t="shared" si="448"/>
        <v>0</v>
      </c>
      <c r="AS981" s="45">
        <f>IFERROR(AR981/AO974,"-")</f>
        <v>0</v>
      </c>
      <c r="AT981" s="46">
        <f t="shared" si="442"/>
        <v>0</v>
      </c>
      <c r="AU981" s="45">
        <f>IFERROR(AT981/AP974,"-")</f>
        <v>0</v>
      </c>
      <c r="AV981" s="187" t="str">
        <f t="shared" si="447"/>
        <v>-</v>
      </c>
      <c r="AW981" s="199">
        <f t="shared" si="453"/>
        <v>0</v>
      </c>
      <c r="AX981" s="217"/>
      <c r="BE981" s="277"/>
      <c r="BG981" s="142"/>
      <c r="BH981" s="264"/>
    </row>
    <row r="982" spans="2:60" s="20" customFormat="1">
      <c r="B982" s="381"/>
      <c r="C982" s="383"/>
      <c r="D982" s="383"/>
      <c r="E982" s="371"/>
      <c r="F982" s="371"/>
      <c r="G982" s="228" t="s">
        <v>156</v>
      </c>
      <c r="H982" s="46">
        <v>81251</v>
      </c>
      <c r="I982" s="45">
        <f>IFERROR(H982/E974,"-")</f>
        <v>1.3854731357251779E-4</v>
      </c>
      <c r="J982" s="46">
        <v>5</v>
      </c>
      <c r="K982" s="45">
        <f>IFERROR(J982/F974,"-")</f>
        <v>4.8402710551790898E-3</v>
      </c>
      <c r="L982" s="187">
        <f t="shared" si="443"/>
        <v>16250.2</v>
      </c>
      <c r="M982" s="199">
        <f t="shared" si="449"/>
        <v>5.1456210764639287E-4</v>
      </c>
      <c r="N982" s="371"/>
      <c r="O982" s="371"/>
      <c r="P982" s="228" t="s">
        <v>156</v>
      </c>
      <c r="Q982" s="46">
        <v>22861</v>
      </c>
      <c r="R982" s="45">
        <f>IFERROR(Q982/N974,"-")</f>
        <v>2.6230035610936322E-4</v>
      </c>
      <c r="S982" s="46">
        <v>3</v>
      </c>
      <c r="T982" s="45">
        <f>IFERROR(S982/O974,"-")</f>
        <v>2.34375E-2</v>
      </c>
      <c r="U982" s="187">
        <f t="shared" si="444"/>
        <v>7620.333333333333</v>
      </c>
      <c r="V982" s="199">
        <f t="shared" si="450"/>
        <v>3.0873726458783575E-4</v>
      </c>
      <c r="W982" s="371"/>
      <c r="X982" s="371"/>
      <c r="Y982" s="228" t="s">
        <v>156</v>
      </c>
      <c r="Z982" s="46">
        <v>8356</v>
      </c>
      <c r="AA982" s="45">
        <f>IFERROR(Z982/W974,"-")</f>
        <v>1.3763044709636158E-4</v>
      </c>
      <c r="AB982" s="46">
        <v>1</v>
      </c>
      <c r="AC982" s="45">
        <f>IFERROR(AB982/X974,"-")</f>
        <v>1.1111111111111112E-2</v>
      </c>
      <c r="AD982" s="187">
        <f t="shared" si="445"/>
        <v>8356</v>
      </c>
      <c r="AE982" s="199">
        <f t="shared" si="451"/>
        <v>1.0291242152927858E-4</v>
      </c>
      <c r="AF982" s="371"/>
      <c r="AG982" s="371"/>
      <c r="AH982" s="228" t="s">
        <v>156</v>
      </c>
      <c r="AI982" s="46">
        <v>40666</v>
      </c>
      <c r="AJ982" s="45">
        <f>IFERROR(AI982/AF974,"-")</f>
        <v>3.6457672620571159E-4</v>
      </c>
      <c r="AK982" s="46">
        <v>1</v>
      </c>
      <c r="AL982" s="45">
        <f>IFERROR(AK982/AG974,"-")</f>
        <v>6.8027210884353739E-3</v>
      </c>
      <c r="AM982" s="187">
        <f t="shared" si="446"/>
        <v>40666</v>
      </c>
      <c r="AN982" s="199">
        <f t="shared" si="452"/>
        <v>1.0291242152927858E-4</v>
      </c>
      <c r="AO982" s="371"/>
      <c r="AP982" s="401"/>
      <c r="AQ982" s="228" t="s">
        <v>156</v>
      </c>
      <c r="AR982" s="46">
        <f t="shared" si="448"/>
        <v>153134</v>
      </c>
      <c r="AS982" s="45">
        <f>IFERROR(AR982/AO974,"-")</f>
        <v>1.8103906235730159E-4</v>
      </c>
      <c r="AT982" s="46">
        <f t="shared" si="442"/>
        <v>10</v>
      </c>
      <c r="AU982" s="45">
        <f>IFERROR(AT982/AP974,"-")</f>
        <v>7.1530758226037196E-3</v>
      </c>
      <c r="AV982" s="187">
        <f t="shared" si="447"/>
        <v>15313.4</v>
      </c>
      <c r="AW982" s="199">
        <f t="shared" si="453"/>
        <v>1.0291242152927857E-3</v>
      </c>
      <c r="AX982" s="217"/>
      <c r="BE982" s="277"/>
      <c r="BG982" s="142"/>
      <c r="BH982" s="264"/>
    </row>
    <row r="983" spans="2:60" s="20" customFormat="1">
      <c r="B983" s="381"/>
      <c r="C983" s="383"/>
      <c r="D983" s="383"/>
      <c r="E983" s="371"/>
      <c r="F983" s="371"/>
      <c r="G983" s="228" t="s">
        <v>157</v>
      </c>
      <c r="H983" s="46">
        <v>519838</v>
      </c>
      <c r="I983" s="45">
        <f>IFERROR(H983/E974,"-")</f>
        <v>8.8641565510468186E-4</v>
      </c>
      <c r="J983" s="46">
        <v>36</v>
      </c>
      <c r="K983" s="45">
        <f>IFERROR(J983/F974,"-")</f>
        <v>3.4849951597289451E-2</v>
      </c>
      <c r="L983" s="187">
        <f t="shared" si="443"/>
        <v>14439.944444444445</v>
      </c>
      <c r="M983" s="199">
        <f t="shared" si="449"/>
        <v>3.7048471750540288E-3</v>
      </c>
      <c r="N983" s="371"/>
      <c r="O983" s="371"/>
      <c r="P983" s="228" t="s">
        <v>157</v>
      </c>
      <c r="Q983" s="46">
        <v>92537</v>
      </c>
      <c r="R983" s="45">
        <f>IFERROR(Q983/N974,"-")</f>
        <v>1.061742183338093E-3</v>
      </c>
      <c r="S983" s="46">
        <v>7</v>
      </c>
      <c r="T983" s="45">
        <f>IFERROR(S983/O974,"-")</f>
        <v>5.46875E-2</v>
      </c>
      <c r="U983" s="187">
        <f t="shared" si="444"/>
        <v>13219.571428571429</v>
      </c>
      <c r="V983" s="199">
        <f t="shared" si="450"/>
        <v>7.2038695070495004E-4</v>
      </c>
      <c r="W983" s="371"/>
      <c r="X983" s="371"/>
      <c r="Y983" s="228" t="s">
        <v>157</v>
      </c>
      <c r="Z983" s="46">
        <v>93103</v>
      </c>
      <c r="AA983" s="45">
        <f>IFERROR(Z983/W974,"-")</f>
        <v>1.533485820489774E-3</v>
      </c>
      <c r="AB983" s="46">
        <v>7</v>
      </c>
      <c r="AC983" s="45">
        <f>IFERROR(AB983/X974,"-")</f>
        <v>7.7777777777777779E-2</v>
      </c>
      <c r="AD983" s="187">
        <f t="shared" si="445"/>
        <v>13300.428571428571</v>
      </c>
      <c r="AE983" s="199">
        <f t="shared" si="451"/>
        <v>7.2038695070495004E-4</v>
      </c>
      <c r="AF983" s="371"/>
      <c r="AG983" s="371"/>
      <c r="AH983" s="228" t="s">
        <v>157</v>
      </c>
      <c r="AI983" s="46">
        <v>85609</v>
      </c>
      <c r="AJ983" s="45">
        <f>IFERROR(AI983/AF974,"-")</f>
        <v>7.6749739226244932E-4</v>
      </c>
      <c r="AK983" s="46">
        <v>8</v>
      </c>
      <c r="AL983" s="45">
        <f>IFERROR(AK983/AG974,"-")</f>
        <v>5.4421768707482991E-2</v>
      </c>
      <c r="AM983" s="187">
        <f t="shared" si="446"/>
        <v>10701.125</v>
      </c>
      <c r="AN983" s="199">
        <f t="shared" si="452"/>
        <v>8.2329937223422868E-4</v>
      </c>
      <c r="AO983" s="371"/>
      <c r="AP983" s="401"/>
      <c r="AQ983" s="228" t="s">
        <v>157</v>
      </c>
      <c r="AR983" s="46">
        <f t="shared" si="448"/>
        <v>791087</v>
      </c>
      <c r="AS983" s="45">
        <f>IFERROR(AR983/AO974,"-")</f>
        <v>9.3524396099527618E-4</v>
      </c>
      <c r="AT983" s="46">
        <f t="shared" si="442"/>
        <v>58</v>
      </c>
      <c r="AU983" s="45">
        <f>IFERROR(AT983/AP974,"-")</f>
        <v>4.1487839771101577E-2</v>
      </c>
      <c r="AV983" s="187">
        <f t="shared" si="447"/>
        <v>13639.431034482759</v>
      </c>
      <c r="AW983" s="199">
        <f t="shared" si="453"/>
        <v>5.9689204486981576E-3</v>
      </c>
      <c r="AX983" s="217"/>
      <c r="BE983" s="277"/>
      <c r="BG983" s="142"/>
      <c r="BH983" s="264"/>
    </row>
    <row r="984" spans="2:60" s="20" customFormat="1">
      <c r="B984" s="381"/>
      <c r="C984" s="383"/>
      <c r="D984" s="383"/>
      <c r="E984" s="371"/>
      <c r="F984" s="371"/>
      <c r="G984" s="228" t="s">
        <v>158</v>
      </c>
      <c r="H984" s="46">
        <v>19046</v>
      </c>
      <c r="I984" s="45">
        <f>IFERROR(H984/E974,"-")</f>
        <v>3.2476795784694019E-5</v>
      </c>
      <c r="J984" s="46">
        <v>4</v>
      </c>
      <c r="K984" s="45">
        <f>IFERROR(J984/F974,"-")</f>
        <v>3.8722168441432721E-3</v>
      </c>
      <c r="L984" s="187">
        <f t="shared" si="443"/>
        <v>4761.5</v>
      </c>
      <c r="M984" s="199">
        <f t="shared" si="449"/>
        <v>4.1164968611711434E-4</v>
      </c>
      <c r="N984" s="371"/>
      <c r="O984" s="371"/>
      <c r="P984" s="228" t="s">
        <v>158</v>
      </c>
      <c r="Q984" s="46">
        <v>732</v>
      </c>
      <c r="R984" s="45">
        <f>IFERROR(Q984/N974,"-")</f>
        <v>8.398751615067314E-6</v>
      </c>
      <c r="S984" s="46">
        <v>1</v>
      </c>
      <c r="T984" s="45">
        <f>IFERROR(S984/O974,"-")</f>
        <v>7.8125E-3</v>
      </c>
      <c r="U984" s="187">
        <f t="shared" si="444"/>
        <v>732</v>
      </c>
      <c r="V984" s="199">
        <f t="shared" si="450"/>
        <v>1.0291242152927858E-4</v>
      </c>
      <c r="W984" s="371"/>
      <c r="X984" s="371"/>
      <c r="Y984" s="228" t="s">
        <v>158</v>
      </c>
      <c r="Z984" s="46">
        <v>3267</v>
      </c>
      <c r="AA984" s="45">
        <f>IFERROR(Z984/W974,"-")</f>
        <v>5.3810276527502782E-5</v>
      </c>
      <c r="AB984" s="46">
        <v>1</v>
      </c>
      <c r="AC984" s="45">
        <f>IFERROR(AB984/X974,"-")</f>
        <v>1.1111111111111112E-2</v>
      </c>
      <c r="AD984" s="187">
        <f t="shared" si="445"/>
        <v>3267</v>
      </c>
      <c r="AE984" s="199">
        <f t="shared" si="451"/>
        <v>1.0291242152927858E-4</v>
      </c>
      <c r="AF984" s="371"/>
      <c r="AG984" s="371"/>
      <c r="AH984" s="228" t="s">
        <v>158</v>
      </c>
      <c r="AI984" s="46">
        <v>306304</v>
      </c>
      <c r="AJ984" s="45">
        <f>IFERROR(AI984/AF974,"-")</f>
        <v>2.7460608258425782E-3</v>
      </c>
      <c r="AK984" s="46">
        <v>5</v>
      </c>
      <c r="AL984" s="45">
        <f>IFERROR(AK984/AG974,"-")</f>
        <v>3.4013605442176874E-2</v>
      </c>
      <c r="AM984" s="187">
        <f t="shared" si="446"/>
        <v>61260.800000000003</v>
      </c>
      <c r="AN984" s="199">
        <f t="shared" si="452"/>
        <v>5.1456210764639287E-4</v>
      </c>
      <c r="AO984" s="371"/>
      <c r="AP984" s="401"/>
      <c r="AQ984" s="228" t="s">
        <v>158</v>
      </c>
      <c r="AR984" s="46">
        <f t="shared" si="448"/>
        <v>329349</v>
      </c>
      <c r="AS984" s="45">
        <f>IFERROR(AR984/AO974,"-")</f>
        <v>3.8936509297944882E-4</v>
      </c>
      <c r="AT984" s="46">
        <f t="shared" si="442"/>
        <v>11</v>
      </c>
      <c r="AU984" s="45">
        <f>IFERROR(AT984/AP974,"-")</f>
        <v>7.8683834048640915E-3</v>
      </c>
      <c r="AV984" s="187">
        <f t="shared" si="447"/>
        <v>29940.81818181818</v>
      </c>
      <c r="AW984" s="199">
        <f t="shared" si="453"/>
        <v>1.1320366368220644E-3</v>
      </c>
      <c r="AX984" s="217"/>
      <c r="BE984" s="277"/>
      <c r="BG984" s="142"/>
      <c r="BH984" s="264"/>
    </row>
    <row r="985" spans="2:60" s="20" customFormat="1">
      <c r="B985" s="381"/>
      <c r="C985" s="383"/>
      <c r="D985" s="383"/>
      <c r="E985" s="371"/>
      <c r="F985" s="371"/>
      <c r="G985" s="228" t="s">
        <v>159</v>
      </c>
      <c r="H985" s="46">
        <v>373582</v>
      </c>
      <c r="I985" s="45">
        <f>IFERROR(H985/E974,"-")</f>
        <v>6.3702332893193119E-4</v>
      </c>
      <c r="J985" s="46">
        <v>3</v>
      </c>
      <c r="K985" s="45">
        <f>IFERROR(J985/F974,"-")</f>
        <v>2.9041626331074541E-3</v>
      </c>
      <c r="L985" s="187">
        <f t="shared" si="443"/>
        <v>124527.33333333333</v>
      </c>
      <c r="M985" s="199">
        <f t="shared" si="449"/>
        <v>3.0873726458783575E-4</v>
      </c>
      <c r="N985" s="371"/>
      <c r="O985" s="371"/>
      <c r="P985" s="228" t="s">
        <v>159</v>
      </c>
      <c r="Q985" s="46">
        <v>36465</v>
      </c>
      <c r="R985" s="45">
        <f>IFERROR(Q985/N974,"-")</f>
        <v>4.1838863066042298E-4</v>
      </c>
      <c r="S985" s="46">
        <v>1</v>
      </c>
      <c r="T985" s="45">
        <f>IFERROR(S985/O974,"-")</f>
        <v>7.8125E-3</v>
      </c>
      <c r="U985" s="187">
        <f t="shared" si="444"/>
        <v>36465</v>
      </c>
      <c r="V985" s="199">
        <f t="shared" si="450"/>
        <v>1.0291242152927858E-4</v>
      </c>
      <c r="W985" s="371"/>
      <c r="X985" s="371"/>
      <c r="Y985" s="228" t="s">
        <v>159</v>
      </c>
      <c r="Z985" s="46">
        <v>0</v>
      </c>
      <c r="AA985" s="45">
        <f>IFERROR(Z985/W974,"-")</f>
        <v>0</v>
      </c>
      <c r="AB985" s="46">
        <v>0</v>
      </c>
      <c r="AC985" s="45">
        <f>IFERROR(AB985/X974,"-")</f>
        <v>0</v>
      </c>
      <c r="AD985" s="187" t="str">
        <f t="shared" si="445"/>
        <v>-</v>
      </c>
      <c r="AE985" s="199">
        <f t="shared" si="451"/>
        <v>0</v>
      </c>
      <c r="AF985" s="371"/>
      <c r="AG985" s="371"/>
      <c r="AH985" s="228" t="s">
        <v>159</v>
      </c>
      <c r="AI985" s="46">
        <v>0</v>
      </c>
      <c r="AJ985" s="45">
        <f>IFERROR(AI985/AF974,"-")</f>
        <v>0</v>
      </c>
      <c r="AK985" s="46">
        <v>0</v>
      </c>
      <c r="AL985" s="45">
        <f>IFERROR(AK985/AG974,"-")</f>
        <v>0</v>
      </c>
      <c r="AM985" s="187" t="str">
        <f t="shared" si="446"/>
        <v>-</v>
      </c>
      <c r="AN985" s="199">
        <f t="shared" si="452"/>
        <v>0</v>
      </c>
      <c r="AO985" s="371"/>
      <c r="AP985" s="401"/>
      <c r="AQ985" s="228" t="s">
        <v>159</v>
      </c>
      <c r="AR985" s="46">
        <f t="shared" si="448"/>
        <v>410047</v>
      </c>
      <c r="AS985" s="45">
        <f>IFERROR(AR985/AO974,"-")</f>
        <v>4.8476840154651767E-4</v>
      </c>
      <c r="AT985" s="46">
        <f t="shared" si="442"/>
        <v>4</v>
      </c>
      <c r="AU985" s="45">
        <f>IFERROR(AT985/AP974,"-")</f>
        <v>2.8612303290414878E-3</v>
      </c>
      <c r="AV985" s="187">
        <f t="shared" si="447"/>
        <v>102511.75</v>
      </c>
      <c r="AW985" s="199">
        <f t="shared" si="453"/>
        <v>4.1164968611711434E-4</v>
      </c>
      <c r="AX985" s="217"/>
      <c r="BE985" s="277"/>
      <c r="BG985" s="142"/>
      <c r="BH985" s="264"/>
    </row>
    <row r="986" spans="2:60" s="20" customFormat="1">
      <c r="B986" s="381"/>
      <c r="C986" s="383"/>
      <c r="D986" s="383"/>
      <c r="E986" s="371"/>
      <c r="F986" s="371"/>
      <c r="G986" s="228" t="s">
        <v>160</v>
      </c>
      <c r="H986" s="46">
        <v>4889879</v>
      </c>
      <c r="I986" s="45">
        <f>IFERROR(H986/E974,"-")</f>
        <v>8.3381078281457421E-3</v>
      </c>
      <c r="J986" s="46">
        <v>104</v>
      </c>
      <c r="K986" s="45">
        <f>IFERROR(J986/F974,"-")</f>
        <v>0.10067763794772508</v>
      </c>
      <c r="L986" s="187">
        <f t="shared" si="443"/>
        <v>47018.067307692305</v>
      </c>
      <c r="M986" s="199">
        <f t="shared" si="449"/>
        <v>1.0702891839044973E-2</v>
      </c>
      <c r="N986" s="371"/>
      <c r="O986" s="371"/>
      <c r="P986" s="228" t="s">
        <v>160</v>
      </c>
      <c r="Q986" s="46">
        <v>318874</v>
      </c>
      <c r="R986" s="45">
        <f>IFERROR(Q986/N974,"-")</f>
        <v>3.6586660143483264E-3</v>
      </c>
      <c r="S986" s="46">
        <v>12</v>
      </c>
      <c r="T986" s="45">
        <f>IFERROR(S986/O974,"-")</f>
        <v>9.375E-2</v>
      </c>
      <c r="U986" s="187">
        <f t="shared" si="444"/>
        <v>26572.833333333332</v>
      </c>
      <c r="V986" s="199">
        <f t="shared" si="450"/>
        <v>1.234949058351343E-3</v>
      </c>
      <c r="W986" s="371"/>
      <c r="X986" s="371"/>
      <c r="Y986" s="228" t="s">
        <v>160</v>
      </c>
      <c r="Z986" s="46">
        <v>1439792</v>
      </c>
      <c r="AA986" s="45">
        <f>IFERROR(Z986/W974,"-")</f>
        <v>2.371460228407906E-2</v>
      </c>
      <c r="AB986" s="46">
        <v>12</v>
      </c>
      <c r="AC986" s="45">
        <f>IFERROR(AB986/X974,"-")</f>
        <v>0.13333333333333333</v>
      </c>
      <c r="AD986" s="187">
        <f t="shared" si="445"/>
        <v>119982.66666666667</v>
      </c>
      <c r="AE986" s="199">
        <f t="shared" si="451"/>
        <v>1.234949058351343E-3</v>
      </c>
      <c r="AF986" s="371"/>
      <c r="AG986" s="371"/>
      <c r="AH986" s="228" t="s">
        <v>160</v>
      </c>
      <c r="AI986" s="46">
        <v>1324200</v>
      </c>
      <c r="AJ986" s="45">
        <f>IFERROR(AI986/AF974,"-")</f>
        <v>1.1871649555933785E-2</v>
      </c>
      <c r="AK986" s="46">
        <v>27</v>
      </c>
      <c r="AL986" s="45">
        <f>IFERROR(AK986/AG974,"-")</f>
        <v>0.18367346938775511</v>
      </c>
      <c r="AM986" s="187">
        <f t="shared" si="446"/>
        <v>49044.444444444445</v>
      </c>
      <c r="AN986" s="199">
        <f t="shared" si="452"/>
        <v>2.7786353812905219E-3</v>
      </c>
      <c r="AO986" s="371"/>
      <c r="AP986" s="401"/>
      <c r="AQ986" s="228" t="s">
        <v>160</v>
      </c>
      <c r="AR986" s="46">
        <f t="shared" si="448"/>
        <v>7972745</v>
      </c>
      <c r="AS986" s="45">
        <f>IFERROR(AR986/AO974,"-")</f>
        <v>9.4255898704002014E-3</v>
      </c>
      <c r="AT986" s="46">
        <f t="shared" si="442"/>
        <v>155</v>
      </c>
      <c r="AU986" s="45">
        <f>IFERROR(AT986/AP974,"-")</f>
        <v>0.11087267525035766</v>
      </c>
      <c r="AV986" s="187">
        <f t="shared" si="447"/>
        <v>51437.06451612903</v>
      </c>
      <c r="AW986" s="199">
        <f t="shared" si="453"/>
        <v>1.595142533703818E-2</v>
      </c>
      <c r="AX986" s="217"/>
      <c r="BE986" s="277"/>
      <c r="BG986" s="142"/>
      <c r="BH986" s="264"/>
    </row>
    <row r="987" spans="2:60" s="20" customFormat="1">
      <c r="B987" s="381"/>
      <c r="C987" s="383"/>
      <c r="D987" s="383"/>
      <c r="E987" s="371"/>
      <c r="F987" s="371"/>
      <c r="G987" s="228" t="s">
        <v>161</v>
      </c>
      <c r="H987" s="46">
        <v>6050381</v>
      </c>
      <c r="I987" s="45">
        <f>IFERROR(H987/E974,"-")</f>
        <v>1.0316968820570869E-2</v>
      </c>
      <c r="J987" s="46">
        <v>86</v>
      </c>
      <c r="K987" s="45">
        <f>IFERROR(J987/F974,"-")</f>
        <v>8.325266214908035E-2</v>
      </c>
      <c r="L987" s="187">
        <f t="shared" si="443"/>
        <v>70353.267441860458</v>
      </c>
      <c r="M987" s="199">
        <f t="shared" si="449"/>
        <v>8.8504682515179577E-3</v>
      </c>
      <c r="N987" s="371"/>
      <c r="O987" s="371"/>
      <c r="P987" s="228" t="s">
        <v>161</v>
      </c>
      <c r="Q987" s="46">
        <v>485458</v>
      </c>
      <c r="R987" s="45">
        <f>IFERROR(Q987/N974,"-")</f>
        <v>5.5700015868133173E-3</v>
      </c>
      <c r="S987" s="46">
        <v>11</v>
      </c>
      <c r="T987" s="45">
        <f>IFERROR(S987/O974,"-")</f>
        <v>8.59375E-2</v>
      </c>
      <c r="U987" s="187">
        <f t="shared" si="444"/>
        <v>44132.545454545456</v>
      </c>
      <c r="V987" s="199">
        <f t="shared" si="450"/>
        <v>1.1320366368220644E-3</v>
      </c>
      <c r="W987" s="371"/>
      <c r="X987" s="371"/>
      <c r="Y987" s="228" t="s">
        <v>161</v>
      </c>
      <c r="Z987" s="46">
        <v>281127</v>
      </c>
      <c r="AA987" s="45">
        <f>IFERROR(Z987/W974,"-")</f>
        <v>4.6304014720989512E-3</v>
      </c>
      <c r="AB987" s="46">
        <v>9</v>
      </c>
      <c r="AC987" s="45">
        <f>IFERROR(AB987/X974,"-")</f>
        <v>0.1</v>
      </c>
      <c r="AD987" s="187">
        <f t="shared" si="445"/>
        <v>31236.333333333332</v>
      </c>
      <c r="AE987" s="199">
        <f t="shared" si="451"/>
        <v>9.2621179376350721E-4</v>
      </c>
      <c r="AF987" s="371"/>
      <c r="AG987" s="371"/>
      <c r="AH987" s="228" t="s">
        <v>161</v>
      </c>
      <c r="AI987" s="46">
        <v>2786066</v>
      </c>
      <c r="AJ987" s="45">
        <f>IFERROR(AI987/AF974,"-")</f>
        <v>2.4977495236144252E-2</v>
      </c>
      <c r="AK987" s="46">
        <v>20</v>
      </c>
      <c r="AL987" s="45">
        <f>IFERROR(AK987/AG974,"-")</f>
        <v>0.1360544217687075</v>
      </c>
      <c r="AM987" s="187">
        <f t="shared" si="446"/>
        <v>139303.29999999999</v>
      </c>
      <c r="AN987" s="199">
        <f t="shared" si="452"/>
        <v>2.0582484305855715E-3</v>
      </c>
      <c r="AO987" s="371"/>
      <c r="AP987" s="401"/>
      <c r="AQ987" s="228" t="s">
        <v>161</v>
      </c>
      <c r="AR987" s="46">
        <f t="shared" si="448"/>
        <v>9603032</v>
      </c>
      <c r="AS987" s="45">
        <f>IFERROR(AR987/AO974,"-")</f>
        <v>1.135295825268825E-2</v>
      </c>
      <c r="AT987" s="46">
        <f t="shared" si="442"/>
        <v>126</v>
      </c>
      <c r="AU987" s="45">
        <f>IFERROR(AT987/AP974,"-")</f>
        <v>9.012875536480687E-2</v>
      </c>
      <c r="AV987" s="187">
        <f t="shared" si="447"/>
        <v>76214.539682539689</v>
      </c>
      <c r="AW987" s="199">
        <f t="shared" si="453"/>
        <v>1.2966965112689102E-2</v>
      </c>
      <c r="AX987" s="217"/>
      <c r="BE987" s="277"/>
      <c r="BG987" s="142"/>
      <c r="BH987" s="264"/>
    </row>
    <row r="988" spans="2:60" s="20" customFormat="1">
      <c r="B988" s="381"/>
      <c r="C988" s="383"/>
      <c r="D988" s="383"/>
      <c r="E988" s="371"/>
      <c r="F988" s="371"/>
      <c r="G988" s="228" t="s">
        <v>162</v>
      </c>
      <c r="H988" s="46">
        <v>5226606</v>
      </c>
      <c r="I988" s="45">
        <f>IFERROR(H988/E974,"-")</f>
        <v>8.9122868691093385E-3</v>
      </c>
      <c r="J988" s="46">
        <v>62</v>
      </c>
      <c r="K988" s="45">
        <f>IFERROR(J988/F974,"-")</f>
        <v>6.0019361084220714E-2</v>
      </c>
      <c r="L988" s="187">
        <f t="shared" si="443"/>
        <v>84300.096774193546</v>
      </c>
      <c r="M988" s="199">
        <f t="shared" si="449"/>
        <v>6.3805701348152721E-3</v>
      </c>
      <c r="N988" s="371"/>
      <c r="O988" s="371"/>
      <c r="P988" s="228" t="s">
        <v>162</v>
      </c>
      <c r="Q988" s="46">
        <v>382467</v>
      </c>
      <c r="R988" s="45">
        <f>IFERROR(Q988/N974,"-")</f>
        <v>4.3883132977594955E-3</v>
      </c>
      <c r="S988" s="46">
        <v>8</v>
      </c>
      <c r="T988" s="45">
        <f>IFERROR(S988/O974,"-")</f>
        <v>6.25E-2</v>
      </c>
      <c r="U988" s="187">
        <f t="shared" si="444"/>
        <v>47808.375</v>
      </c>
      <c r="V988" s="199">
        <f t="shared" si="450"/>
        <v>8.2329937223422868E-4</v>
      </c>
      <c r="W988" s="371"/>
      <c r="X988" s="371"/>
      <c r="Y988" s="228" t="s">
        <v>162</v>
      </c>
      <c r="Z988" s="46">
        <v>617079</v>
      </c>
      <c r="AA988" s="45">
        <f>IFERROR(Z988/W974,"-")</f>
        <v>1.0163817456172296E-2</v>
      </c>
      <c r="AB988" s="46">
        <v>8</v>
      </c>
      <c r="AC988" s="45">
        <f>IFERROR(AB988/X974,"-")</f>
        <v>8.8888888888888892E-2</v>
      </c>
      <c r="AD988" s="187">
        <f t="shared" si="445"/>
        <v>77134.875</v>
      </c>
      <c r="AE988" s="199">
        <f t="shared" si="451"/>
        <v>8.2329937223422868E-4</v>
      </c>
      <c r="AF988" s="371"/>
      <c r="AG988" s="371"/>
      <c r="AH988" s="228" t="s">
        <v>162</v>
      </c>
      <c r="AI988" s="46">
        <v>424402</v>
      </c>
      <c r="AJ988" s="45">
        <f>IFERROR(AI988/AF974,"-")</f>
        <v>3.8048269255682001E-3</v>
      </c>
      <c r="AK988" s="46">
        <v>17</v>
      </c>
      <c r="AL988" s="45">
        <f>IFERROR(AK988/AG974,"-")</f>
        <v>0.11564625850340136</v>
      </c>
      <c r="AM988" s="187">
        <f t="shared" si="446"/>
        <v>24964.823529411766</v>
      </c>
      <c r="AN988" s="199">
        <f t="shared" si="452"/>
        <v>1.749511165997736E-3</v>
      </c>
      <c r="AO988" s="371"/>
      <c r="AP988" s="401"/>
      <c r="AQ988" s="228" t="s">
        <v>162</v>
      </c>
      <c r="AR988" s="46">
        <f t="shared" si="448"/>
        <v>6650554</v>
      </c>
      <c r="AS988" s="45">
        <f>IFERROR(AR988/AO974,"-")</f>
        <v>7.8624607227434883E-3</v>
      </c>
      <c r="AT988" s="46">
        <f t="shared" si="442"/>
        <v>95</v>
      </c>
      <c r="AU988" s="45">
        <f>IFERROR(AT988/AP974,"-")</f>
        <v>6.7954220314735331E-2</v>
      </c>
      <c r="AV988" s="187">
        <f t="shared" si="447"/>
        <v>70005.831578947371</v>
      </c>
      <c r="AW988" s="199">
        <f t="shared" si="453"/>
        <v>9.7766800452814655E-3</v>
      </c>
      <c r="AX988" s="217"/>
      <c r="BE988" s="277"/>
      <c r="BG988" s="142"/>
      <c r="BH988" s="264"/>
    </row>
    <row r="989" spans="2:60" s="20" customFormat="1">
      <c r="B989" s="381"/>
      <c r="C989" s="383"/>
      <c r="D989" s="383"/>
      <c r="E989" s="371"/>
      <c r="F989" s="371"/>
      <c r="G989" s="229" t="s">
        <v>163</v>
      </c>
      <c r="H989" s="48">
        <v>468629</v>
      </c>
      <c r="I989" s="47">
        <f>IFERROR(H989/E974,"-")</f>
        <v>7.9909526051587601E-4</v>
      </c>
      <c r="J989" s="48">
        <v>60</v>
      </c>
      <c r="K989" s="47">
        <f>IFERROR(J989/F974,"-")</f>
        <v>5.8083252662149081E-2</v>
      </c>
      <c r="L989" s="188">
        <f t="shared" si="443"/>
        <v>7810.4833333333336</v>
      </c>
      <c r="M989" s="200">
        <f t="shared" si="449"/>
        <v>6.1747452917567149E-3</v>
      </c>
      <c r="N989" s="371"/>
      <c r="O989" s="371"/>
      <c r="P989" s="229" t="s">
        <v>163</v>
      </c>
      <c r="Q989" s="48">
        <v>83797</v>
      </c>
      <c r="R989" s="47">
        <f>IFERROR(Q989/N974,"-")</f>
        <v>9.6146200695054068E-4</v>
      </c>
      <c r="S989" s="48">
        <v>13</v>
      </c>
      <c r="T989" s="47">
        <f>IFERROR(S989/O974,"-")</f>
        <v>0.1015625</v>
      </c>
      <c r="U989" s="188">
        <f t="shared" si="444"/>
        <v>6445.9230769230771</v>
      </c>
      <c r="V989" s="200">
        <f t="shared" si="450"/>
        <v>1.3378614798806217E-3</v>
      </c>
      <c r="W989" s="371"/>
      <c r="X989" s="371"/>
      <c r="Y989" s="229" t="s">
        <v>163</v>
      </c>
      <c r="Z989" s="48">
        <v>114513</v>
      </c>
      <c r="AA989" s="47">
        <f>IFERROR(Z989/W974,"-")</f>
        <v>1.8861267817551043E-3</v>
      </c>
      <c r="AB989" s="48">
        <v>9</v>
      </c>
      <c r="AC989" s="47">
        <f>IFERROR(AB989/X974,"-")</f>
        <v>0.1</v>
      </c>
      <c r="AD989" s="188">
        <f t="shared" si="445"/>
        <v>12723.666666666666</v>
      </c>
      <c r="AE989" s="200">
        <f t="shared" si="451"/>
        <v>9.2621179376350721E-4</v>
      </c>
      <c r="AF989" s="371"/>
      <c r="AG989" s="371"/>
      <c r="AH989" s="229" t="s">
        <v>163</v>
      </c>
      <c r="AI989" s="48">
        <v>133101</v>
      </c>
      <c r="AJ989" s="47">
        <f>IFERROR(AI989/AF974,"-")</f>
        <v>1.1932702216767427E-3</v>
      </c>
      <c r="AK989" s="48">
        <v>14</v>
      </c>
      <c r="AL989" s="47">
        <f>IFERROR(AK989/AG974,"-")</f>
        <v>9.5238095238095233E-2</v>
      </c>
      <c r="AM989" s="188">
        <f t="shared" si="446"/>
        <v>9507.2142857142862</v>
      </c>
      <c r="AN989" s="200">
        <f t="shared" si="452"/>
        <v>1.4407739014099001E-3</v>
      </c>
      <c r="AO989" s="371"/>
      <c r="AP989" s="401"/>
      <c r="AQ989" s="229" t="s">
        <v>163</v>
      </c>
      <c r="AR989" s="48">
        <f t="shared" si="448"/>
        <v>800040</v>
      </c>
      <c r="AS989" s="47">
        <f>IFERROR(AR989/AO974,"-")</f>
        <v>9.4582843423626078E-4</v>
      </c>
      <c r="AT989" s="48">
        <f t="shared" si="442"/>
        <v>96</v>
      </c>
      <c r="AU989" s="47">
        <f>IFERROR(AT989/AP974,"-")</f>
        <v>6.8669527896995708E-2</v>
      </c>
      <c r="AV989" s="188">
        <f t="shared" si="447"/>
        <v>8333.75</v>
      </c>
      <c r="AW989" s="200">
        <f t="shared" si="453"/>
        <v>9.8795924668107441E-3</v>
      </c>
      <c r="AX989" s="217"/>
      <c r="BE989" s="277"/>
      <c r="BG989" s="142"/>
      <c r="BH989" s="264"/>
    </row>
    <row r="990" spans="2:60" s="20" customFormat="1">
      <c r="B990" s="381"/>
      <c r="C990" s="384"/>
      <c r="D990" s="384"/>
      <c r="E990" s="372"/>
      <c r="F990" s="372"/>
      <c r="G990" s="230" t="s">
        <v>86</v>
      </c>
      <c r="H990" s="49">
        <f>SUM(H974:H989)</f>
        <v>91209438</v>
      </c>
      <c r="I990" s="47">
        <f>IFERROR(H990/E974,"-")</f>
        <v>0.15552821020490973</v>
      </c>
      <c r="J990" s="48">
        <v>761</v>
      </c>
      <c r="K990" s="47">
        <f>IFERROR(J990/F974,"-")</f>
        <v>0.73668925459825751</v>
      </c>
      <c r="L990" s="188">
        <f t="shared" si="443"/>
        <v>119854.71484888304</v>
      </c>
      <c r="M990" s="201">
        <f t="shared" si="449"/>
        <v>7.8316352783781004E-2</v>
      </c>
      <c r="N990" s="372"/>
      <c r="O990" s="372"/>
      <c r="P990" s="230" t="s">
        <v>86</v>
      </c>
      <c r="Q990" s="49">
        <f>SUM(Q974:Q989)</f>
        <v>7757552</v>
      </c>
      <c r="R990" s="47">
        <f>IFERROR(Q990/N974,"-")</f>
        <v>8.9007858454875244E-2</v>
      </c>
      <c r="S990" s="48">
        <v>106</v>
      </c>
      <c r="T990" s="47">
        <f>IFERROR(S990/O974,"-")</f>
        <v>0.828125</v>
      </c>
      <c r="U990" s="188">
        <f t="shared" si="444"/>
        <v>73184.452830188675</v>
      </c>
      <c r="V990" s="201">
        <f t="shared" si="450"/>
        <v>1.0908716682103531E-2</v>
      </c>
      <c r="W990" s="372"/>
      <c r="X990" s="372"/>
      <c r="Y990" s="230" t="s">
        <v>86</v>
      </c>
      <c r="Z990" s="49">
        <f>SUM(Z974:Z989)</f>
        <v>12449973</v>
      </c>
      <c r="AA990" s="47">
        <f>IFERROR(Z990/W974,"-")</f>
        <v>0.20506167428525968</v>
      </c>
      <c r="AB990" s="48">
        <v>77</v>
      </c>
      <c r="AC990" s="47">
        <f>IFERROR(AB990/X974,"-")</f>
        <v>0.85555555555555551</v>
      </c>
      <c r="AD990" s="188">
        <f t="shared" si="445"/>
        <v>161687.96103896105</v>
      </c>
      <c r="AE990" s="201">
        <f t="shared" si="451"/>
        <v>7.9242564577544517E-3</v>
      </c>
      <c r="AF990" s="372"/>
      <c r="AG990" s="372"/>
      <c r="AH990" s="230" t="s">
        <v>86</v>
      </c>
      <c r="AI990" s="49">
        <f>SUM(AI974:AI989)</f>
        <v>21986276</v>
      </c>
      <c r="AJ990" s="47">
        <f>IFERROR(AI990/AF974,"-")</f>
        <v>0.19711022784476487</v>
      </c>
      <c r="AK990" s="48">
        <v>127</v>
      </c>
      <c r="AL990" s="47">
        <f>IFERROR(AK990/AG974,"-")</f>
        <v>0.86394557823129248</v>
      </c>
      <c r="AM990" s="188">
        <f t="shared" si="446"/>
        <v>173120.28346456692</v>
      </c>
      <c r="AN990" s="201">
        <f t="shared" si="452"/>
        <v>1.306987753421838E-2</v>
      </c>
      <c r="AO990" s="372"/>
      <c r="AP990" s="402"/>
      <c r="AQ990" s="230" t="s">
        <v>86</v>
      </c>
      <c r="AR990" s="49">
        <f>SUM(AR974:AR989)</f>
        <v>133403239</v>
      </c>
      <c r="AS990" s="47">
        <f>IFERROR(AR990/AO974,"-")</f>
        <v>0.15771283519001009</v>
      </c>
      <c r="AT990" s="48">
        <f t="shared" si="442"/>
        <v>1071</v>
      </c>
      <c r="AU990" s="47">
        <f>IFERROR(AT990/AP974,"-")</f>
        <v>0.76609442060085842</v>
      </c>
      <c r="AV990" s="188">
        <f t="shared" si="447"/>
        <v>124559.51353874883</v>
      </c>
      <c r="AW990" s="201">
        <f t="shared" si="453"/>
        <v>0.11021920345785736</v>
      </c>
      <c r="AX990" s="217"/>
      <c r="BE990" s="277"/>
      <c r="BG990" s="142"/>
      <c r="BH990" s="264"/>
    </row>
    <row r="991" spans="2:60" s="20" customFormat="1">
      <c r="B991" s="381">
        <v>59</v>
      </c>
      <c r="C991" s="382" t="s">
        <v>23</v>
      </c>
      <c r="D991" s="385">
        <f>BA63</f>
        <v>69466</v>
      </c>
      <c r="E991" s="380">
        <v>4541615780</v>
      </c>
      <c r="F991" s="380">
        <v>7197</v>
      </c>
      <c r="G991" s="226" t="s">
        <v>149</v>
      </c>
      <c r="H991" s="44">
        <v>90451648</v>
      </c>
      <c r="I991" s="43">
        <f>IFERROR(H991/E991,"-")</f>
        <v>1.9916182341607067E-2</v>
      </c>
      <c r="J991" s="44">
        <v>1158</v>
      </c>
      <c r="K991" s="43">
        <f>IFERROR(J991/F991,"-")</f>
        <v>0.16090037515631514</v>
      </c>
      <c r="L991" s="186">
        <f t="shared" si="443"/>
        <v>78110.231433506051</v>
      </c>
      <c r="M991" s="198">
        <f>IFERROR(J991/$BA$63,0)</f>
        <v>1.6670025624046295E-2</v>
      </c>
      <c r="N991" s="380">
        <v>672579550</v>
      </c>
      <c r="O991" s="380">
        <v>986</v>
      </c>
      <c r="P991" s="226" t="s">
        <v>149</v>
      </c>
      <c r="Q991" s="44">
        <v>9406290</v>
      </c>
      <c r="R991" s="43">
        <f>IFERROR(Q991/N991,"-")</f>
        <v>1.3985393995401734E-2</v>
      </c>
      <c r="S991" s="44">
        <v>177</v>
      </c>
      <c r="T991" s="43">
        <f>IFERROR(S991/O991,"-")</f>
        <v>0.1795131845841785</v>
      </c>
      <c r="U991" s="186">
        <f t="shared" si="444"/>
        <v>53142.881355932201</v>
      </c>
      <c r="V991" s="198">
        <f>IFERROR(S991/$BA$63,0)</f>
        <v>2.5480090979759884E-3</v>
      </c>
      <c r="W991" s="380">
        <v>441741610</v>
      </c>
      <c r="X991" s="380">
        <v>575</v>
      </c>
      <c r="Y991" s="226" t="s">
        <v>149</v>
      </c>
      <c r="Z991" s="44">
        <v>8249908</v>
      </c>
      <c r="AA991" s="43">
        <f>IFERROR(Z991/W991,"-")</f>
        <v>1.8675868003469268E-2</v>
      </c>
      <c r="AB991" s="44">
        <v>122</v>
      </c>
      <c r="AC991" s="43">
        <f>IFERROR(AB991/X991,"-")</f>
        <v>0.21217391304347827</v>
      </c>
      <c r="AD991" s="186">
        <f t="shared" si="445"/>
        <v>67622.196721311469</v>
      </c>
      <c r="AE991" s="198">
        <f>IFERROR(AB991/$BA$63,0)</f>
        <v>1.7562548584919241E-3</v>
      </c>
      <c r="AF991" s="380">
        <v>794671970</v>
      </c>
      <c r="AG991" s="380">
        <v>916</v>
      </c>
      <c r="AH991" s="226" t="s">
        <v>149</v>
      </c>
      <c r="AI991" s="44">
        <v>14674009</v>
      </c>
      <c r="AJ991" s="43">
        <f>IFERROR(AI991/AF991,"-")</f>
        <v>1.8465492119974988E-2</v>
      </c>
      <c r="AK991" s="44">
        <v>225</v>
      </c>
      <c r="AL991" s="43">
        <f>IFERROR(AK991/AG991,"-")</f>
        <v>0.24563318777292575</v>
      </c>
      <c r="AM991" s="186">
        <f t="shared" si="446"/>
        <v>65217.817777777775</v>
      </c>
      <c r="AN991" s="198">
        <f>IFERROR(AK991/$BA$63,0)</f>
        <v>3.2389946160711713E-3</v>
      </c>
      <c r="AO991" s="380">
        <f>SUM(E991,N991,W991,AF991)</f>
        <v>6450608910</v>
      </c>
      <c r="AP991" s="400">
        <f>SUM(F991,O991,X991,AG991)</f>
        <v>9674</v>
      </c>
      <c r="AQ991" s="226" t="s">
        <v>149</v>
      </c>
      <c r="AR991" s="44">
        <f t="shared" ref="AR991:AR1006" si="454">SUM(H991,Q991,Z991,AI991)</f>
        <v>122781855</v>
      </c>
      <c r="AS991" s="43">
        <f>IFERROR(AR991/AO991,"-")</f>
        <v>1.9034149599374797E-2</v>
      </c>
      <c r="AT991" s="44">
        <f t="shared" si="442"/>
        <v>1682</v>
      </c>
      <c r="AU991" s="43">
        <f>IFERROR(AT991/AP991,"-")</f>
        <v>0.17386810006202191</v>
      </c>
      <c r="AV991" s="186">
        <f t="shared" si="447"/>
        <v>72997.535671819263</v>
      </c>
      <c r="AW991" s="198">
        <f>IFERROR(AT991/$BA$63,0)</f>
        <v>2.4213284196585382E-2</v>
      </c>
      <c r="AX991" s="217"/>
      <c r="BE991" s="277"/>
      <c r="BG991" s="142"/>
      <c r="BH991" s="264"/>
    </row>
    <row r="992" spans="2:60" s="20" customFormat="1">
      <c r="B992" s="381"/>
      <c r="C992" s="383"/>
      <c r="D992" s="383"/>
      <c r="E992" s="371"/>
      <c r="F992" s="371"/>
      <c r="G992" s="227" t="s">
        <v>150</v>
      </c>
      <c r="H992" s="46">
        <v>91463632</v>
      </c>
      <c r="I992" s="45">
        <f>IFERROR(H992/E991,"-")</f>
        <v>2.0139007003362137E-2</v>
      </c>
      <c r="J992" s="46">
        <v>1730</v>
      </c>
      <c r="K992" s="45">
        <f>IFERROR(J992/F991,"-")</f>
        <v>0.24037793525079895</v>
      </c>
      <c r="L992" s="187">
        <f t="shared" si="443"/>
        <v>52869.151445086703</v>
      </c>
      <c r="M992" s="199">
        <f t="shared" ref="M992:M1007" si="455">IFERROR(J992/$BA$63,0)</f>
        <v>2.4904269714680564E-2</v>
      </c>
      <c r="N992" s="371"/>
      <c r="O992" s="371"/>
      <c r="P992" s="227" t="s">
        <v>150</v>
      </c>
      <c r="Q992" s="46">
        <v>14559014</v>
      </c>
      <c r="R992" s="45">
        <f>IFERROR(Q992/N991,"-")</f>
        <v>2.1646530882480742E-2</v>
      </c>
      <c r="S992" s="46">
        <v>236</v>
      </c>
      <c r="T992" s="45">
        <f>IFERROR(S992/O991,"-")</f>
        <v>0.23935091277890466</v>
      </c>
      <c r="U992" s="187">
        <f t="shared" si="444"/>
        <v>61690.737288135591</v>
      </c>
      <c r="V992" s="199">
        <f t="shared" ref="V992:V1007" si="456">IFERROR(S992/$BA$63,0)</f>
        <v>3.3973454639679842E-3</v>
      </c>
      <c r="W992" s="371"/>
      <c r="X992" s="371"/>
      <c r="Y992" s="227" t="s">
        <v>150</v>
      </c>
      <c r="Z992" s="46">
        <v>11416734</v>
      </c>
      <c r="AA992" s="45">
        <f>IFERROR(Z992/W991,"-")</f>
        <v>2.584482362890831E-2</v>
      </c>
      <c r="AB992" s="46">
        <v>169</v>
      </c>
      <c r="AC992" s="45">
        <f>IFERROR(AB992/X991,"-")</f>
        <v>0.29391304347826086</v>
      </c>
      <c r="AD992" s="187">
        <f t="shared" si="445"/>
        <v>67554.639053254432</v>
      </c>
      <c r="AE992" s="199">
        <f t="shared" ref="AE992:AE1007" si="457">IFERROR(AB992/$BA$63,0)</f>
        <v>2.4328448449601244E-3</v>
      </c>
      <c r="AF992" s="371"/>
      <c r="AG992" s="371"/>
      <c r="AH992" s="227" t="s">
        <v>150</v>
      </c>
      <c r="AI992" s="46">
        <v>15368823</v>
      </c>
      <c r="AJ992" s="45">
        <f>IFERROR(AI992/AF991,"-")</f>
        <v>1.9339832761434885E-2</v>
      </c>
      <c r="AK992" s="46">
        <v>279</v>
      </c>
      <c r="AL992" s="45">
        <f>IFERROR(AK992/AG991,"-")</f>
        <v>0.30458515283842796</v>
      </c>
      <c r="AM992" s="187">
        <f t="shared" si="446"/>
        <v>55085.387096774197</v>
      </c>
      <c r="AN992" s="199">
        <f t="shared" ref="AN992:AN1007" si="458">IFERROR(AK992/$BA$63,0)</f>
        <v>4.0163533239282526E-3</v>
      </c>
      <c r="AO992" s="371"/>
      <c r="AP992" s="401"/>
      <c r="AQ992" s="227" t="s">
        <v>150</v>
      </c>
      <c r="AR992" s="46">
        <f t="shared" si="454"/>
        <v>132808203</v>
      </c>
      <c r="AS992" s="45">
        <f>IFERROR(AR992/AO991,"-")</f>
        <v>2.0588475421927262E-2</v>
      </c>
      <c r="AT992" s="46">
        <f t="shared" si="442"/>
        <v>2414</v>
      </c>
      <c r="AU992" s="45">
        <f>IFERROR(AT992/AP991,"-")</f>
        <v>0.24953483564192683</v>
      </c>
      <c r="AV992" s="187">
        <f t="shared" si="447"/>
        <v>55015.8256006628</v>
      </c>
      <c r="AW992" s="199">
        <f t="shared" ref="AW992:AW1007" si="459">IFERROR(AT992/$BA$63,0)</f>
        <v>3.4750813347536921E-2</v>
      </c>
      <c r="AX992" s="217"/>
      <c r="BE992" s="277"/>
      <c r="BG992" s="142"/>
      <c r="BH992" s="264"/>
    </row>
    <row r="993" spans="2:60" s="20" customFormat="1">
      <c r="B993" s="381"/>
      <c r="C993" s="383"/>
      <c r="D993" s="383"/>
      <c r="E993" s="371"/>
      <c r="F993" s="371"/>
      <c r="G993" s="228" t="s">
        <v>151</v>
      </c>
      <c r="H993" s="46">
        <v>120537003</v>
      </c>
      <c r="I993" s="45">
        <f>IFERROR(H993/E991,"-")</f>
        <v>2.654055491237526E-2</v>
      </c>
      <c r="J993" s="46">
        <v>2213</v>
      </c>
      <c r="K993" s="45">
        <f>IFERROR(J993/F991,"-")</f>
        <v>0.30748923162428787</v>
      </c>
      <c r="L993" s="187">
        <f t="shared" si="443"/>
        <v>54467.692272932669</v>
      </c>
      <c r="M993" s="199">
        <f t="shared" si="455"/>
        <v>3.1857311490513344E-2</v>
      </c>
      <c r="N993" s="371"/>
      <c r="O993" s="371"/>
      <c r="P993" s="228" t="s">
        <v>151</v>
      </c>
      <c r="Q993" s="46">
        <v>13429975</v>
      </c>
      <c r="R993" s="45">
        <f>IFERROR(Q993/N991,"-")</f>
        <v>1.996786105078574E-2</v>
      </c>
      <c r="S993" s="46">
        <v>334</v>
      </c>
      <c r="T993" s="45">
        <f>IFERROR(S993/O991,"-")</f>
        <v>0.33874239350912777</v>
      </c>
      <c r="U993" s="187">
        <f t="shared" si="444"/>
        <v>40209.50598802395</v>
      </c>
      <c r="V993" s="199">
        <f t="shared" si="456"/>
        <v>4.8081075634123166E-3</v>
      </c>
      <c r="W993" s="371"/>
      <c r="X993" s="371"/>
      <c r="Y993" s="228" t="s">
        <v>151</v>
      </c>
      <c r="Z993" s="46">
        <v>9192544</v>
      </c>
      <c r="AA993" s="45">
        <f>IFERROR(Z993/W991,"-")</f>
        <v>2.0809776104179997E-2</v>
      </c>
      <c r="AB993" s="46">
        <v>201</v>
      </c>
      <c r="AC993" s="45">
        <f>IFERROR(AB993/X991,"-")</f>
        <v>0.34956521739130436</v>
      </c>
      <c r="AD993" s="187">
        <f t="shared" si="445"/>
        <v>45734.04975124378</v>
      </c>
      <c r="AE993" s="199">
        <f t="shared" si="457"/>
        <v>2.8935018570235799E-3</v>
      </c>
      <c r="AF993" s="371"/>
      <c r="AG993" s="371"/>
      <c r="AH993" s="228" t="s">
        <v>151</v>
      </c>
      <c r="AI993" s="46">
        <v>13034881</v>
      </c>
      <c r="AJ993" s="45">
        <f>IFERROR(AI993/AF991,"-")</f>
        <v>1.6402844811551614E-2</v>
      </c>
      <c r="AK993" s="46">
        <v>311</v>
      </c>
      <c r="AL993" s="45">
        <f>IFERROR(AK993/AG991,"-")</f>
        <v>0.33951965065502182</v>
      </c>
      <c r="AM993" s="187">
        <f t="shared" si="446"/>
        <v>41912.800643086819</v>
      </c>
      <c r="AN993" s="199">
        <f t="shared" si="458"/>
        <v>4.4770103359917084E-3</v>
      </c>
      <c r="AO993" s="371"/>
      <c r="AP993" s="401"/>
      <c r="AQ993" s="228" t="s">
        <v>151</v>
      </c>
      <c r="AR993" s="46">
        <f t="shared" si="454"/>
        <v>156194403</v>
      </c>
      <c r="AS993" s="45">
        <f>IFERROR(AR993/AO991,"-")</f>
        <v>2.4213900606787832E-2</v>
      </c>
      <c r="AT993" s="46">
        <f t="shared" si="442"/>
        <v>3059</v>
      </c>
      <c r="AU993" s="45">
        <f>IFERROR(AT993/AP991,"-")</f>
        <v>0.31620839363241676</v>
      </c>
      <c r="AV993" s="187">
        <f t="shared" si="447"/>
        <v>51060.609022556389</v>
      </c>
      <c r="AW993" s="199">
        <f t="shared" si="459"/>
        <v>4.4035931246940947E-2</v>
      </c>
      <c r="AX993" s="217"/>
      <c r="BE993" s="277"/>
      <c r="BG993" s="142"/>
      <c r="BH993" s="264"/>
    </row>
    <row r="994" spans="2:60" s="20" customFormat="1">
      <c r="B994" s="381"/>
      <c r="C994" s="383"/>
      <c r="D994" s="383"/>
      <c r="E994" s="371"/>
      <c r="F994" s="371"/>
      <c r="G994" s="228" t="s">
        <v>152</v>
      </c>
      <c r="H994" s="46">
        <v>17697590</v>
      </c>
      <c r="I994" s="45">
        <f>IFERROR(H994/E991,"-")</f>
        <v>3.8967607251003517E-3</v>
      </c>
      <c r="J994" s="46">
        <v>269</v>
      </c>
      <c r="K994" s="45">
        <f>IFERROR(J994/F991,"-")</f>
        <v>3.7376684729748505E-2</v>
      </c>
      <c r="L994" s="187">
        <f t="shared" si="443"/>
        <v>65790.297397769522</v>
      </c>
      <c r="M994" s="199">
        <f t="shared" si="455"/>
        <v>3.8723980076584229E-3</v>
      </c>
      <c r="N994" s="371"/>
      <c r="O994" s="371"/>
      <c r="P994" s="228" t="s">
        <v>152</v>
      </c>
      <c r="Q994" s="46">
        <v>3019001</v>
      </c>
      <c r="R994" s="45">
        <f>IFERROR(Q994/N991,"-")</f>
        <v>4.4886898508882701E-3</v>
      </c>
      <c r="S994" s="46">
        <v>43</v>
      </c>
      <c r="T994" s="45">
        <f>IFERROR(S994/O991,"-")</f>
        <v>4.3610547667342799E-2</v>
      </c>
      <c r="U994" s="187">
        <f t="shared" si="444"/>
        <v>70209.325581395344</v>
      </c>
      <c r="V994" s="199">
        <f t="shared" si="456"/>
        <v>6.1900785996026834E-4</v>
      </c>
      <c r="W994" s="371"/>
      <c r="X994" s="371"/>
      <c r="Y994" s="228" t="s">
        <v>152</v>
      </c>
      <c r="Z994" s="46">
        <v>258006</v>
      </c>
      <c r="AA994" s="45">
        <f>IFERROR(Z994/W991,"-")</f>
        <v>5.8406542231781151E-4</v>
      </c>
      <c r="AB994" s="46">
        <v>19</v>
      </c>
      <c r="AC994" s="45">
        <f>IFERROR(AB994/X991,"-")</f>
        <v>3.3043478260869563E-2</v>
      </c>
      <c r="AD994" s="187">
        <f t="shared" si="445"/>
        <v>13579.263157894737</v>
      </c>
      <c r="AE994" s="199">
        <f t="shared" si="457"/>
        <v>2.7351510091267671E-4</v>
      </c>
      <c r="AF994" s="371"/>
      <c r="AG994" s="371"/>
      <c r="AH994" s="228" t="s">
        <v>152</v>
      </c>
      <c r="AI994" s="46">
        <v>3006175</v>
      </c>
      <c r="AJ994" s="45">
        <f>IFERROR(AI994/AF991,"-")</f>
        <v>3.7829130930590142E-3</v>
      </c>
      <c r="AK994" s="46">
        <v>60</v>
      </c>
      <c r="AL994" s="45">
        <f>IFERROR(AK994/AG991,"-")</f>
        <v>6.5502183406113537E-2</v>
      </c>
      <c r="AM994" s="187">
        <f t="shared" si="446"/>
        <v>50102.916666666664</v>
      </c>
      <c r="AN994" s="199">
        <f t="shared" si="458"/>
        <v>8.6373189761897911E-4</v>
      </c>
      <c r="AO994" s="371"/>
      <c r="AP994" s="401"/>
      <c r="AQ994" s="228" t="s">
        <v>152</v>
      </c>
      <c r="AR994" s="46">
        <f t="shared" si="454"/>
        <v>23980772</v>
      </c>
      <c r="AS994" s="45">
        <f>IFERROR(AR994/AO991,"-")</f>
        <v>3.7175981887266514E-3</v>
      </c>
      <c r="AT994" s="46">
        <f t="shared" si="442"/>
        <v>391</v>
      </c>
      <c r="AU994" s="45">
        <f>IFERROR(AT994/AP991,"-")</f>
        <v>4.0417614223692375E-2</v>
      </c>
      <c r="AV994" s="187">
        <f t="shared" si="447"/>
        <v>61331.897698209716</v>
      </c>
      <c r="AW994" s="199">
        <f t="shared" si="459"/>
        <v>5.6286528661503472E-3</v>
      </c>
      <c r="AX994" s="217"/>
      <c r="BE994" s="277"/>
      <c r="BG994" s="142"/>
      <c r="BH994" s="264"/>
    </row>
    <row r="995" spans="2:60" s="20" customFormat="1">
      <c r="B995" s="381"/>
      <c r="C995" s="383"/>
      <c r="D995" s="383"/>
      <c r="E995" s="371"/>
      <c r="F995" s="371"/>
      <c r="G995" s="228" t="s">
        <v>153</v>
      </c>
      <c r="H995" s="46">
        <v>118735966</v>
      </c>
      <c r="I995" s="45">
        <f>IFERROR(H995/E991,"-")</f>
        <v>2.6143991863618196E-2</v>
      </c>
      <c r="J995" s="46">
        <v>2435</v>
      </c>
      <c r="K995" s="45">
        <f>IFERROR(J995/F991,"-")</f>
        <v>0.33833541753508406</v>
      </c>
      <c r="L995" s="187">
        <f t="shared" si="443"/>
        <v>48762.203696098564</v>
      </c>
      <c r="M995" s="199">
        <f t="shared" si="455"/>
        <v>3.5053119511703569E-2</v>
      </c>
      <c r="N995" s="371"/>
      <c r="O995" s="371"/>
      <c r="P995" s="228" t="s">
        <v>153</v>
      </c>
      <c r="Q995" s="46">
        <v>17973166</v>
      </c>
      <c r="R995" s="45">
        <f>IFERROR(Q995/N991,"-")</f>
        <v>2.6722736366278161E-2</v>
      </c>
      <c r="S995" s="46">
        <v>384</v>
      </c>
      <c r="T995" s="45">
        <f>IFERROR(S995/O991,"-")</f>
        <v>0.38945233265720081</v>
      </c>
      <c r="U995" s="187">
        <f t="shared" si="444"/>
        <v>46805.119791666664</v>
      </c>
      <c r="V995" s="199">
        <f t="shared" si="456"/>
        <v>5.5278841447614661E-3</v>
      </c>
      <c r="W995" s="371"/>
      <c r="X995" s="371"/>
      <c r="Y995" s="228" t="s">
        <v>153</v>
      </c>
      <c r="Z995" s="46">
        <v>9821337</v>
      </c>
      <c r="AA995" s="45">
        <f>IFERROR(Z995/W991,"-")</f>
        <v>2.2233216834610624E-2</v>
      </c>
      <c r="AB995" s="46">
        <v>220</v>
      </c>
      <c r="AC995" s="45">
        <f>IFERROR(AB995/X991,"-")</f>
        <v>0.38260869565217392</v>
      </c>
      <c r="AD995" s="187">
        <f t="shared" si="445"/>
        <v>44642.44090909091</v>
      </c>
      <c r="AE995" s="199">
        <f t="shared" si="457"/>
        <v>3.1670169579362567E-3</v>
      </c>
      <c r="AF995" s="371"/>
      <c r="AG995" s="371"/>
      <c r="AH995" s="228" t="s">
        <v>153</v>
      </c>
      <c r="AI995" s="46">
        <v>18435073</v>
      </c>
      <c r="AJ995" s="45">
        <f>IFERROR(AI995/AF991,"-")</f>
        <v>2.3198343084883187E-2</v>
      </c>
      <c r="AK995" s="46">
        <v>366</v>
      </c>
      <c r="AL995" s="45">
        <f>IFERROR(AK995/AG991,"-")</f>
        <v>0.39956331877729256</v>
      </c>
      <c r="AM995" s="187">
        <f t="shared" si="446"/>
        <v>50369.051912568306</v>
      </c>
      <c r="AN995" s="199">
        <f t="shared" si="458"/>
        <v>5.2687645754757725E-3</v>
      </c>
      <c r="AO995" s="371"/>
      <c r="AP995" s="401"/>
      <c r="AQ995" s="228" t="s">
        <v>153</v>
      </c>
      <c r="AR995" s="46">
        <f t="shared" si="454"/>
        <v>164965542</v>
      </c>
      <c r="AS995" s="45">
        <f>IFERROR(AR995/AO991,"-")</f>
        <v>2.5573638752810393E-2</v>
      </c>
      <c r="AT995" s="46">
        <f t="shared" si="442"/>
        <v>3405</v>
      </c>
      <c r="AU995" s="45">
        <f>IFERROR(AT995/AP991,"-")</f>
        <v>0.35197436427537732</v>
      </c>
      <c r="AV995" s="187">
        <f t="shared" si="447"/>
        <v>48448.029955947139</v>
      </c>
      <c r="AW995" s="199">
        <f t="shared" si="459"/>
        <v>4.9016785189877059E-2</v>
      </c>
      <c r="AX995" s="217"/>
      <c r="BE995" s="277"/>
      <c r="BG995" s="142"/>
      <c r="BH995" s="264"/>
    </row>
    <row r="996" spans="2:60" s="20" customFormat="1">
      <c r="B996" s="381"/>
      <c r="C996" s="383"/>
      <c r="D996" s="383"/>
      <c r="E996" s="371"/>
      <c r="F996" s="371"/>
      <c r="G996" s="228" t="s">
        <v>154</v>
      </c>
      <c r="H996" s="46">
        <v>182300093</v>
      </c>
      <c r="I996" s="45">
        <f>IFERROR(H996/E991,"-")</f>
        <v>4.0139919762212907E-2</v>
      </c>
      <c r="J996" s="46">
        <v>2669</v>
      </c>
      <c r="K996" s="45">
        <f>IFERROR(J996/F991,"-")</f>
        <v>0.37084896484646379</v>
      </c>
      <c r="L996" s="187">
        <f t="shared" si="443"/>
        <v>68302.769951292619</v>
      </c>
      <c r="M996" s="199">
        <f t="shared" si="455"/>
        <v>3.8421673912417582E-2</v>
      </c>
      <c r="N996" s="371"/>
      <c r="O996" s="371"/>
      <c r="P996" s="228" t="s">
        <v>154</v>
      </c>
      <c r="Q996" s="46">
        <v>28238606</v>
      </c>
      <c r="R996" s="45">
        <f>IFERROR(Q996/N991,"-")</f>
        <v>4.1985525727031098E-2</v>
      </c>
      <c r="S996" s="46">
        <v>394</v>
      </c>
      <c r="T996" s="45">
        <f>IFERROR(S996/O991,"-")</f>
        <v>0.39959432048681542</v>
      </c>
      <c r="U996" s="187">
        <f t="shared" si="444"/>
        <v>71671.588832487309</v>
      </c>
      <c r="V996" s="199">
        <f t="shared" si="456"/>
        <v>5.6718394610312962E-3</v>
      </c>
      <c r="W996" s="371"/>
      <c r="X996" s="371"/>
      <c r="Y996" s="228" t="s">
        <v>154</v>
      </c>
      <c r="Z996" s="46">
        <v>16307763</v>
      </c>
      <c r="AA996" s="45">
        <f>IFERROR(Z996/W991,"-")</f>
        <v>3.691697279774029E-2</v>
      </c>
      <c r="AB996" s="46">
        <v>225</v>
      </c>
      <c r="AC996" s="45">
        <f>IFERROR(AB996/X991,"-")</f>
        <v>0.39130434782608697</v>
      </c>
      <c r="AD996" s="187">
        <f t="shared" si="445"/>
        <v>72478.94666666667</v>
      </c>
      <c r="AE996" s="199">
        <f t="shared" si="457"/>
        <v>3.2389946160711713E-3</v>
      </c>
      <c r="AF996" s="371"/>
      <c r="AG996" s="371"/>
      <c r="AH996" s="228" t="s">
        <v>154</v>
      </c>
      <c r="AI996" s="46">
        <v>30132436</v>
      </c>
      <c r="AJ996" s="45">
        <f>IFERROR(AI996/AF991,"-")</f>
        <v>3.7918080840324594E-2</v>
      </c>
      <c r="AK996" s="46">
        <v>399</v>
      </c>
      <c r="AL996" s="45">
        <f>IFERROR(AK996/AG991,"-")</f>
        <v>0.43558951965065501</v>
      </c>
      <c r="AM996" s="187">
        <f t="shared" si="446"/>
        <v>75519.889724310779</v>
      </c>
      <c r="AN996" s="199">
        <f t="shared" si="458"/>
        <v>5.7438171191662108E-3</v>
      </c>
      <c r="AO996" s="371"/>
      <c r="AP996" s="401"/>
      <c r="AQ996" s="228" t="s">
        <v>154</v>
      </c>
      <c r="AR996" s="46">
        <f t="shared" si="454"/>
        <v>256978898</v>
      </c>
      <c r="AS996" s="45">
        <f>IFERROR(AR996/AO991,"-")</f>
        <v>3.9837928726638612E-2</v>
      </c>
      <c r="AT996" s="46">
        <f t="shared" si="442"/>
        <v>3687</v>
      </c>
      <c r="AU996" s="45">
        <f>IFERROR(AT996/AP991,"-")</f>
        <v>0.38112466404796363</v>
      </c>
      <c r="AV996" s="187">
        <f t="shared" si="447"/>
        <v>69698.64334147003</v>
      </c>
      <c r="AW996" s="199">
        <f t="shared" si="459"/>
        <v>5.3076325108686262E-2</v>
      </c>
      <c r="AX996" s="217"/>
      <c r="BE996" s="277"/>
      <c r="BG996" s="142"/>
      <c r="BH996" s="264"/>
    </row>
    <row r="997" spans="2:60" s="20" customFormat="1">
      <c r="B997" s="381"/>
      <c r="C997" s="383"/>
      <c r="D997" s="383"/>
      <c r="E997" s="371"/>
      <c r="F997" s="371"/>
      <c r="G997" s="228" t="s">
        <v>155</v>
      </c>
      <c r="H997" s="46">
        <v>96650172</v>
      </c>
      <c r="I997" s="45">
        <f>IFERROR(H997/E991,"-")</f>
        <v>2.1281010257543188E-2</v>
      </c>
      <c r="J997" s="46">
        <v>749</v>
      </c>
      <c r="K997" s="45">
        <f>IFERROR(J997/F991,"-")</f>
        <v>0.10407114075309157</v>
      </c>
      <c r="L997" s="187">
        <f t="shared" si="443"/>
        <v>129038.9479305741</v>
      </c>
      <c r="M997" s="199">
        <f t="shared" si="455"/>
        <v>1.0782253188610256E-2</v>
      </c>
      <c r="N997" s="371"/>
      <c r="O997" s="371"/>
      <c r="P997" s="228" t="s">
        <v>155</v>
      </c>
      <c r="Q997" s="46">
        <v>15142640</v>
      </c>
      <c r="R997" s="45">
        <f>IFERROR(Q997/N991,"-")</f>
        <v>2.2514273590387931E-2</v>
      </c>
      <c r="S997" s="46">
        <v>108</v>
      </c>
      <c r="T997" s="45">
        <f>IFERROR(S997/O991,"-")</f>
        <v>0.10953346855983773</v>
      </c>
      <c r="U997" s="187">
        <f t="shared" si="444"/>
        <v>140209.62962962964</v>
      </c>
      <c r="V997" s="199">
        <f t="shared" si="456"/>
        <v>1.5547174157141623E-3</v>
      </c>
      <c r="W997" s="371"/>
      <c r="X997" s="371"/>
      <c r="Y997" s="228" t="s">
        <v>155</v>
      </c>
      <c r="Z997" s="46">
        <v>13533437</v>
      </c>
      <c r="AA997" s="45">
        <f>IFERROR(Z997/W991,"-")</f>
        <v>3.0636545649389921E-2</v>
      </c>
      <c r="AB997" s="46">
        <v>74</v>
      </c>
      <c r="AC997" s="45">
        <f>IFERROR(AB997/X991,"-")</f>
        <v>0.12869565217391304</v>
      </c>
      <c r="AD997" s="187">
        <f t="shared" si="445"/>
        <v>182884.28378378379</v>
      </c>
      <c r="AE997" s="199">
        <f t="shared" si="457"/>
        <v>1.0652693403967409E-3</v>
      </c>
      <c r="AF997" s="371"/>
      <c r="AG997" s="371"/>
      <c r="AH997" s="228" t="s">
        <v>155</v>
      </c>
      <c r="AI997" s="46">
        <v>16573819</v>
      </c>
      <c r="AJ997" s="45">
        <f>IFERROR(AI997/AF991,"-")</f>
        <v>2.0856176668720302E-2</v>
      </c>
      <c r="AK997" s="46">
        <v>137</v>
      </c>
      <c r="AL997" s="45">
        <f>IFERROR(AK997/AG991,"-")</f>
        <v>0.14956331877729256</v>
      </c>
      <c r="AM997" s="187">
        <f t="shared" si="446"/>
        <v>120976.78102189781</v>
      </c>
      <c r="AN997" s="199">
        <f t="shared" si="458"/>
        <v>1.972187832896669E-3</v>
      </c>
      <c r="AO997" s="371"/>
      <c r="AP997" s="401"/>
      <c r="AQ997" s="228" t="s">
        <v>155</v>
      </c>
      <c r="AR997" s="46">
        <f t="shared" si="454"/>
        <v>141900068</v>
      </c>
      <c r="AS997" s="45">
        <f>IFERROR(AR997/AO991,"-")</f>
        <v>2.1997933835365628E-2</v>
      </c>
      <c r="AT997" s="46">
        <f t="shared" si="442"/>
        <v>1068</v>
      </c>
      <c r="AU997" s="45">
        <f>IFERROR(AT997/AP991,"-")</f>
        <v>0.11039900764936944</v>
      </c>
      <c r="AV997" s="187">
        <f t="shared" si="447"/>
        <v>132865.23220973782</v>
      </c>
      <c r="AW997" s="199">
        <f t="shared" si="459"/>
        <v>1.5374427777617827E-2</v>
      </c>
      <c r="AX997" s="217"/>
      <c r="BE997" s="277"/>
      <c r="BG997" s="142"/>
      <c r="BH997" s="264"/>
    </row>
    <row r="998" spans="2:60" s="20" customFormat="1">
      <c r="B998" s="381"/>
      <c r="C998" s="383"/>
      <c r="D998" s="383"/>
      <c r="E998" s="371"/>
      <c r="F998" s="371"/>
      <c r="G998" s="228" t="s">
        <v>165</v>
      </c>
      <c r="H998" s="46">
        <v>4941</v>
      </c>
      <c r="I998" s="45">
        <f>IFERROR(H998/E991,"-")</f>
        <v>1.0879387952100167E-6</v>
      </c>
      <c r="J998" s="46">
        <v>3</v>
      </c>
      <c r="K998" s="45">
        <f>IFERROR(J998/F991,"-")</f>
        <v>4.1684035014589413E-4</v>
      </c>
      <c r="L998" s="187">
        <f t="shared" si="443"/>
        <v>1647</v>
      </c>
      <c r="M998" s="199">
        <f t="shared" si="455"/>
        <v>4.3186594880948954E-5</v>
      </c>
      <c r="N998" s="371"/>
      <c r="O998" s="371"/>
      <c r="P998" s="228" t="s">
        <v>165</v>
      </c>
      <c r="Q998" s="46">
        <v>0</v>
      </c>
      <c r="R998" s="45">
        <f>IFERROR(Q998/N991,"-")</f>
        <v>0</v>
      </c>
      <c r="S998" s="46">
        <v>0</v>
      </c>
      <c r="T998" s="45">
        <f>IFERROR(S998/O991,"-")</f>
        <v>0</v>
      </c>
      <c r="U998" s="187" t="str">
        <f t="shared" si="444"/>
        <v>-</v>
      </c>
      <c r="V998" s="199">
        <f t="shared" si="456"/>
        <v>0</v>
      </c>
      <c r="W998" s="371"/>
      <c r="X998" s="371"/>
      <c r="Y998" s="228" t="s">
        <v>165</v>
      </c>
      <c r="Z998" s="46">
        <v>0</v>
      </c>
      <c r="AA998" s="45">
        <f>IFERROR(Z998/W991,"-")</f>
        <v>0</v>
      </c>
      <c r="AB998" s="46">
        <v>0</v>
      </c>
      <c r="AC998" s="45">
        <f>IFERROR(AB998/X991,"-")</f>
        <v>0</v>
      </c>
      <c r="AD998" s="187" t="str">
        <f t="shared" si="445"/>
        <v>-</v>
      </c>
      <c r="AE998" s="199">
        <f t="shared" si="457"/>
        <v>0</v>
      </c>
      <c r="AF998" s="371"/>
      <c r="AG998" s="371"/>
      <c r="AH998" s="228" t="s">
        <v>165</v>
      </c>
      <c r="AI998" s="46">
        <v>0</v>
      </c>
      <c r="AJ998" s="45">
        <f>IFERROR(AI998/AF991,"-")</f>
        <v>0</v>
      </c>
      <c r="AK998" s="46">
        <v>0</v>
      </c>
      <c r="AL998" s="45">
        <f>IFERROR(AK998/AG991,"-")</f>
        <v>0</v>
      </c>
      <c r="AM998" s="187" t="str">
        <f t="shared" si="446"/>
        <v>-</v>
      </c>
      <c r="AN998" s="199">
        <f t="shared" si="458"/>
        <v>0</v>
      </c>
      <c r="AO998" s="371"/>
      <c r="AP998" s="401"/>
      <c r="AQ998" s="228" t="s">
        <v>165</v>
      </c>
      <c r="AR998" s="46">
        <f t="shared" si="454"/>
        <v>4941</v>
      </c>
      <c r="AS998" s="45">
        <f>IFERROR(AR998/AO991,"-")</f>
        <v>7.659742001007468E-7</v>
      </c>
      <c r="AT998" s="46">
        <f t="shared" si="442"/>
        <v>3</v>
      </c>
      <c r="AU998" s="45">
        <f>IFERROR(AT998/AP991,"-")</f>
        <v>3.1010957204879059E-4</v>
      </c>
      <c r="AV998" s="187">
        <f t="shared" si="447"/>
        <v>1647</v>
      </c>
      <c r="AW998" s="199">
        <f t="shared" si="459"/>
        <v>4.3186594880948954E-5</v>
      </c>
      <c r="AX998" s="217"/>
      <c r="BE998" s="277"/>
      <c r="BG998" s="142"/>
      <c r="BH998" s="264"/>
    </row>
    <row r="999" spans="2:60" s="20" customFormat="1">
      <c r="B999" s="381"/>
      <c r="C999" s="383"/>
      <c r="D999" s="383"/>
      <c r="E999" s="371"/>
      <c r="F999" s="371"/>
      <c r="G999" s="228" t="s">
        <v>156</v>
      </c>
      <c r="H999" s="46">
        <v>1180702</v>
      </c>
      <c r="I999" s="45">
        <f>IFERROR(H999/E991,"-")</f>
        <v>2.599739954223957E-4</v>
      </c>
      <c r="J999" s="46">
        <v>55</v>
      </c>
      <c r="K999" s="45">
        <f>IFERROR(J999/F991,"-")</f>
        <v>7.6420730860080593E-3</v>
      </c>
      <c r="L999" s="187">
        <f t="shared" si="443"/>
        <v>21467.30909090909</v>
      </c>
      <c r="M999" s="199">
        <f t="shared" si="455"/>
        <v>7.9175423948406418E-4</v>
      </c>
      <c r="N999" s="371"/>
      <c r="O999" s="371"/>
      <c r="P999" s="228" t="s">
        <v>156</v>
      </c>
      <c r="Q999" s="46">
        <v>293683</v>
      </c>
      <c r="R999" s="45">
        <f>IFERROR(Q999/N991,"-")</f>
        <v>4.3665169421223108E-4</v>
      </c>
      <c r="S999" s="46">
        <v>14</v>
      </c>
      <c r="T999" s="45">
        <f>IFERROR(S999/O991,"-")</f>
        <v>1.4198782961460446E-2</v>
      </c>
      <c r="U999" s="187">
        <f t="shared" si="444"/>
        <v>20977.357142857141</v>
      </c>
      <c r="V999" s="199">
        <f t="shared" si="456"/>
        <v>2.0153744277776178E-4</v>
      </c>
      <c r="W999" s="371"/>
      <c r="X999" s="371"/>
      <c r="Y999" s="228" t="s">
        <v>156</v>
      </c>
      <c r="Z999" s="46">
        <v>171569</v>
      </c>
      <c r="AA999" s="45">
        <f>IFERROR(Z999/W991,"-")</f>
        <v>3.8839220964490982E-4</v>
      </c>
      <c r="AB999" s="46">
        <v>11</v>
      </c>
      <c r="AC999" s="45">
        <f>IFERROR(AB999/X991,"-")</f>
        <v>1.9130434782608695E-2</v>
      </c>
      <c r="AD999" s="187">
        <f t="shared" si="445"/>
        <v>15597.181818181818</v>
      </c>
      <c r="AE999" s="199">
        <f t="shared" si="457"/>
        <v>1.5835084789681282E-4</v>
      </c>
      <c r="AF999" s="371"/>
      <c r="AG999" s="371"/>
      <c r="AH999" s="228" t="s">
        <v>156</v>
      </c>
      <c r="AI999" s="46">
        <v>123862</v>
      </c>
      <c r="AJ999" s="45">
        <f>IFERROR(AI999/AF991,"-")</f>
        <v>1.5586557054478718E-4</v>
      </c>
      <c r="AK999" s="46">
        <v>7</v>
      </c>
      <c r="AL999" s="45">
        <f>IFERROR(AK999/AG991,"-")</f>
        <v>7.6419213973799123E-3</v>
      </c>
      <c r="AM999" s="187">
        <f t="shared" si="446"/>
        <v>17694.571428571428</v>
      </c>
      <c r="AN999" s="199">
        <f t="shared" si="458"/>
        <v>1.0076872138888089E-4</v>
      </c>
      <c r="AO999" s="371"/>
      <c r="AP999" s="401"/>
      <c r="AQ999" s="228" t="s">
        <v>156</v>
      </c>
      <c r="AR999" s="46">
        <f t="shared" si="454"/>
        <v>1769816</v>
      </c>
      <c r="AS999" s="45">
        <f>IFERROR(AR999/AO991,"-")</f>
        <v>2.74364176265028E-4</v>
      </c>
      <c r="AT999" s="46">
        <f t="shared" si="442"/>
        <v>87</v>
      </c>
      <c r="AU999" s="45">
        <f>IFERROR(AT999/AP991,"-")</f>
        <v>8.9931775894149264E-3</v>
      </c>
      <c r="AV999" s="187">
        <f t="shared" si="447"/>
        <v>20342.712643678162</v>
      </c>
      <c r="AW999" s="199">
        <f t="shared" si="459"/>
        <v>1.2524112515475197E-3</v>
      </c>
      <c r="AX999" s="217"/>
      <c r="BE999" s="277"/>
      <c r="BG999" s="142"/>
      <c r="BH999" s="264"/>
    </row>
    <row r="1000" spans="2:60" s="20" customFormat="1">
      <c r="B1000" s="381"/>
      <c r="C1000" s="383"/>
      <c r="D1000" s="383"/>
      <c r="E1000" s="371"/>
      <c r="F1000" s="371"/>
      <c r="G1000" s="228" t="s">
        <v>157</v>
      </c>
      <c r="H1000" s="46">
        <v>2363662</v>
      </c>
      <c r="I1000" s="45">
        <f>IFERROR(H1000/E991,"-")</f>
        <v>5.2044517072732206E-4</v>
      </c>
      <c r="J1000" s="46">
        <v>256</v>
      </c>
      <c r="K1000" s="45">
        <f>IFERROR(J1000/F991,"-")</f>
        <v>3.5570376545782968E-2</v>
      </c>
      <c r="L1000" s="187">
        <f t="shared" si="443"/>
        <v>9233.0546875</v>
      </c>
      <c r="M1000" s="199">
        <f t="shared" si="455"/>
        <v>3.6852560965076439E-3</v>
      </c>
      <c r="N1000" s="371"/>
      <c r="O1000" s="371"/>
      <c r="P1000" s="228" t="s">
        <v>157</v>
      </c>
      <c r="Q1000" s="46">
        <v>683462</v>
      </c>
      <c r="R1000" s="45">
        <f>IFERROR(Q1000/N991,"-")</f>
        <v>1.0161801678329353E-3</v>
      </c>
      <c r="S1000" s="46">
        <v>51</v>
      </c>
      <c r="T1000" s="45">
        <f>IFERROR(S1000/O991,"-")</f>
        <v>5.1724137931034482E-2</v>
      </c>
      <c r="U1000" s="187">
        <f t="shared" si="444"/>
        <v>13401.215686274511</v>
      </c>
      <c r="V1000" s="199">
        <f t="shared" si="456"/>
        <v>7.341721129761322E-4</v>
      </c>
      <c r="W1000" s="371"/>
      <c r="X1000" s="371"/>
      <c r="Y1000" s="228" t="s">
        <v>157</v>
      </c>
      <c r="Z1000" s="46">
        <v>194790</v>
      </c>
      <c r="AA1000" s="45">
        <f>IFERROR(Z1000/W991,"-")</f>
        <v>4.4095913898625034E-4</v>
      </c>
      <c r="AB1000" s="46">
        <v>31</v>
      </c>
      <c r="AC1000" s="45">
        <f>IFERROR(AB1000/X991,"-")</f>
        <v>5.3913043478260869E-2</v>
      </c>
      <c r="AD1000" s="187">
        <f t="shared" si="445"/>
        <v>6283.5483870967746</v>
      </c>
      <c r="AE1000" s="199">
        <f t="shared" si="457"/>
        <v>4.4626148043647249E-4</v>
      </c>
      <c r="AF1000" s="371"/>
      <c r="AG1000" s="371"/>
      <c r="AH1000" s="228" t="s">
        <v>157</v>
      </c>
      <c r="AI1000" s="46">
        <v>709375</v>
      </c>
      <c r="AJ1000" s="45">
        <f>IFERROR(AI1000/AF991,"-")</f>
        <v>8.9266392521684132E-4</v>
      </c>
      <c r="AK1000" s="46">
        <v>49</v>
      </c>
      <c r="AL1000" s="45">
        <f>IFERROR(AK1000/AG991,"-")</f>
        <v>5.3493449781659388E-2</v>
      </c>
      <c r="AM1000" s="187">
        <f t="shared" si="446"/>
        <v>14477.040816326531</v>
      </c>
      <c r="AN1000" s="199">
        <f t="shared" si="458"/>
        <v>7.053810497221662E-4</v>
      </c>
      <c r="AO1000" s="371"/>
      <c r="AP1000" s="401"/>
      <c r="AQ1000" s="228" t="s">
        <v>157</v>
      </c>
      <c r="AR1000" s="46">
        <f t="shared" si="454"/>
        <v>3951289</v>
      </c>
      <c r="AS1000" s="45">
        <f>IFERROR(AR1000/AO991,"-")</f>
        <v>6.1254511862818858E-4</v>
      </c>
      <c r="AT1000" s="46">
        <f t="shared" si="442"/>
        <v>387</v>
      </c>
      <c r="AU1000" s="45">
        <f>IFERROR(AT1000/AP991,"-")</f>
        <v>4.0004134794293982E-2</v>
      </c>
      <c r="AV1000" s="187">
        <f t="shared" si="447"/>
        <v>10210.049095607235</v>
      </c>
      <c r="AW1000" s="199">
        <f t="shared" si="459"/>
        <v>5.571070739642415E-3</v>
      </c>
      <c r="AX1000" s="217"/>
      <c r="BE1000" s="277"/>
      <c r="BG1000" s="142"/>
      <c r="BH1000" s="264"/>
    </row>
    <row r="1001" spans="2:60" s="20" customFormat="1">
      <c r="B1001" s="381"/>
      <c r="C1001" s="383"/>
      <c r="D1001" s="383"/>
      <c r="E1001" s="371"/>
      <c r="F1001" s="371"/>
      <c r="G1001" s="228" t="s">
        <v>158</v>
      </c>
      <c r="H1001" s="46">
        <v>209709</v>
      </c>
      <c r="I1001" s="45">
        <f>IFERROR(H1001/E991,"-")</f>
        <v>4.6174976078667757E-5</v>
      </c>
      <c r="J1001" s="46">
        <v>19</v>
      </c>
      <c r="K1001" s="45">
        <f>IFERROR(J1001/F991,"-")</f>
        <v>2.6399888842573295E-3</v>
      </c>
      <c r="L1001" s="187">
        <f t="shared" si="443"/>
        <v>11037.315789473685</v>
      </c>
      <c r="M1001" s="199">
        <f t="shared" si="455"/>
        <v>2.7351510091267671E-4</v>
      </c>
      <c r="N1001" s="371"/>
      <c r="O1001" s="371"/>
      <c r="P1001" s="228" t="s">
        <v>158</v>
      </c>
      <c r="Q1001" s="46">
        <v>180394</v>
      </c>
      <c r="R1001" s="45">
        <f>IFERROR(Q1001/N991,"-")</f>
        <v>2.682121393670087E-4</v>
      </c>
      <c r="S1001" s="46">
        <v>4</v>
      </c>
      <c r="T1001" s="45">
        <f>IFERROR(S1001/O991,"-")</f>
        <v>4.0567951318458417E-3</v>
      </c>
      <c r="U1001" s="187">
        <f t="shared" si="444"/>
        <v>45098.5</v>
      </c>
      <c r="V1001" s="199">
        <f t="shared" si="456"/>
        <v>5.7582126507931936E-5</v>
      </c>
      <c r="W1001" s="371"/>
      <c r="X1001" s="371"/>
      <c r="Y1001" s="228" t="s">
        <v>158</v>
      </c>
      <c r="Z1001" s="46">
        <v>44566</v>
      </c>
      <c r="AA1001" s="45">
        <f>IFERROR(Z1001/W991,"-")</f>
        <v>1.0088703212722025E-4</v>
      </c>
      <c r="AB1001" s="46">
        <v>6</v>
      </c>
      <c r="AC1001" s="45">
        <f>IFERROR(AB1001/X991,"-")</f>
        <v>1.0434782608695653E-2</v>
      </c>
      <c r="AD1001" s="187">
        <f t="shared" si="445"/>
        <v>7427.666666666667</v>
      </c>
      <c r="AE1001" s="199">
        <f t="shared" si="457"/>
        <v>8.6373189761897908E-5</v>
      </c>
      <c r="AF1001" s="371"/>
      <c r="AG1001" s="371"/>
      <c r="AH1001" s="228" t="s">
        <v>158</v>
      </c>
      <c r="AI1001" s="46">
        <v>657361</v>
      </c>
      <c r="AJ1001" s="45">
        <f>IFERROR(AI1001/AF991,"-")</f>
        <v>8.2721050297017526E-4</v>
      </c>
      <c r="AK1001" s="46">
        <v>11</v>
      </c>
      <c r="AL1001" s="45">
        <f>IFERROR(AK1001/AG991,"-")</f>
        <v>1.2008733624454149E-2</v>
      </c>
      <c r="AM1001" s="187">
        <f t="shared" si="446"/>
        <v>59760.090909090912</v>
      </c>
      <c r="AN1001" s="199">
        <f t="shared" si="458"/>
        <v>1.5835084789681282E-4</v>
      </c>
      <c r="AO1001" s="371"/>
      <c r="AP1001" s="401"/>
      <c r="AQ1001" s="228" t="s">
        <v>158</v>
      </c>
      <c r="AR1001" s="46">
        <f t="shared" si="454"/>
        <v>1092030</v>
      </c>
      <c r="AS1001" s="45">
        <f>IFERROR(AR1001/AO991,"-")</f>
        <v>1.6929099488686874E-4</v>
      </c>
      <c r="AT1001" s="46">
        <f t="shared" si="442"/>
        <v>40</v>
      </c>
      <c r="AU1001" s="45">
        <f>IFERROR(AT1001/AP991,"-")</f>
        <v>4.1347942939838744E-3</v>
      </c>
      <c r="AV1001" s="187">
        <f t="shared" si="447"/>
        <v>27300.75</v>
      </c>
      <c r="AW1001" s="199">
        <f t="shared" si="459"/>
        <v>5.758212650793194E-4</v>
      </c>
      <c r="AX1001" s="217"/>
      <c r="BE1001" s="277"/>
      <c r="BG1001" s="142"/>
      <c r="BH1001" s="264"/>
    </row>
    <row r="1002" spans="2:60" s="20" customFormat="1">
      <c r="B1002" s="381"/>
      <c r="C1002" s="383"/>
      <c r="D1002" s="383"/>
      <c r="E1002" s="371"/>
      <c r="F1002" s="371"/>
      <c r="G1002" s="228" t="s">
        <v>159</v>
      </c>
      <c r="H1002" s="46">
        <v>3082491</v>
      </c>
      <c r="I1002" s="45">
        <f>IFERROR(H1002/E991,"-")</f>
        <v>6.7872121934541983E-4</v>
      </c>
      <c r="J1002" s="46">
        <v>32</v>
      </c>
      <c r="K1002" s="45">
        <f>IFERROR(J1002/F991,"-")</f>
        <v>4.446297068222871E-3</v>
      </c>
      <c r="L1002" s="187">
        <f t="shared" si="443"/>
        <v>96327.84375</v>
      </c>
      <c r="M1002" s="199">
        <f t="shared" si="455"/>
        <v>4.6065701206345549E-4</v>
      </c>
      <c r="N1002" s="371"/>
      <c r="O1002" s="371"/>
      <c r="P1002" s="228" t="s">
        <v>159</v>
      </c>
      <c r="Q1002" s="46">
        <v>1106175</v>
      </c>
      <c r="R1002" s="45">
        <f>IFERROR(Q1002/N991,"-")</f>
        <v>1.6446753398910211E-3</v>
      </c>
      <c r="S1002" s="46">
        <v>8</v>
      </c>
      <c r="T1002" s="45">
        <f>IFERROR(S1002/O991,"-")</f>
        <v>8.1135902636916835E-3</v>
      </c>
      <c r="U1002" s="187">
        <f t="shared" si="444"/>
        <v>138271.875</v>
      </c>
      <c r="V1002" s="199">
        <f t="shared" si="456"/>
        <v>1.1516425301586387E-4</v>
      </c>
      <c r="W1002" s="371"/>
      <c r="X1002" s="371"/>
      <c r="Y1002" s="228" t="s">
        <v>159</v>
      </c>
      <c r="Z1002" s="46">
        <v>1639626</v>
      </c>
      <c r="AA1002" s="45">
        <f>IFERROR(Z1002/W991,"-")</f>
        <v>3.7117309370063643E-3</v>
      </c>
      <c r="AB1002" s="46">
        <v>4</v>
      </c>
      <c r="AC1002" s="45">
        <f>IFERROR(AB1002/X991,"-")</f>
        <v>6.956521739130435E-3</v>
      </c>
      <c r="AD1002" s="187">
        <f t="shared" si="445"/>
        <v>409906.5</v>
      </c>
      <c r="AE1002" s="199">
        <f t="shared" si="457"/>
        <v>5.7582126507931936E-5</v>
      </c>
      <c r="AF1002" s="371"/>
      <c r="AG1002" s="371"/>
      <c r="AH1002" s="228" t="s">
        <v>159</v>
      </c>
      <c r="AI1002" s="46">
        <v>9414289</v>
      </c>
      <c r="AJ1002" s="45">
        <f>IFERROR(AI1002/AF991,"-")</f>
        <v>1.1846761123334952E-2</v>
      </c>
      <c r="AK1002" s="46">
        <v>15</v>
      </c>
      <c r="AL1002" s="45">
        <f>IFERROR(AK1002/AG991,"-")</f>
        <v>1.6375545851528384E-2</v>
      </c>
      <c r="AM1002" s="187">
        <f t="shared" si="446"/>
        <v>627619.26666666672</v>
      </c>
      <c r="AN1002" s="199">
        <f t="shared" si="458"/>
        <v>2.1593297440474478E-4</v>
      </c>
      <c r="AO1002" s="371"/>
      <c r="AP1002" s="401"/>
      <c r="AQ1002" s="228" t="s">
        <v>159</v>
      </c>
      <c r="AR1002" s="46">
        <f t="shared" si="454"/>
        <v>15242581</v>
      </c>
      <c r="AS1002" s="45">
        <f>IFERROR(AR1002/AO991,"-")</f>
        <v>2.3629677775644283E-3</v>
      </c>
      <c r="AT1002" s="46">
        <f t="shared" si="442"/>
        <v>59</v>
      </c>
      <c r="AU1002" s="45">
        <f>IFERROR(AT1002/AP991,"-")</f>
        <v>6.098821583626215E-3</v>
      </c>
      <c r="AV1002" s="187">
        <f t="shared" si="447"/>
        <v>258348.83050847458</v>
      </c>
      <c r="AW1002" s="199">
        <f t="shared" si="459"/>
        <v>8.4933636599199606E-4</v>
      </c>
      <c r="AX1002" s="217"/>
      <c r="BE1002" s="277"/>
      <c r="BG1002" s="142"/>
      <c r="BH1002" s="264"/>
    </row>
    <row r="1003" spans="2:60" s="20" customFormat="1">
      <c r="B1003" s="381"/>
      <c r="C1003" s="383"/>
      <c r="D1003" s="383"/>
      <c r="E1003" s="371"/>
      <c r="F1003" s="371"/>
      <c r="G1003" s="228" t="s">
        <v>160</v>
      </c>
      <c r="H1003" s="46">
        <v>23470126</v>
      </c>
      <c r="I1003" s="45">
        <f>IFERROR(H1003/E991,"-")</f>
        <v>5.1677920671660167E-3</v>
      </c>
      <c r="J1003" s="46">
        <v>739</v>
      </c>
      <c r="K1003" s="45">
        <f>IFERROR(J1003/F991,"-")</f>
        <v>0.10268167291927192</v>
      </c>
      <c r="L1003" s="187">
        <f t="shared" si="443"/>
        <v>31759.304465493911</v>
      </c>
      <c r="M1003" s="199">
        <f t="shared" si="455"/>
        <v>1.0638297872340425E-2</v>
      </c>
      <c r="N1003" s="371"/>
      <c r="O1003" s="371"/>
      <c r="P1003" s="228" t="s">
        <v>160</v>
      </c>
      <c r="Q1003" s="46">
        <v>5104422</v>
      </c>
      <c r="R1003" s="45">
        <f>IFERROR(Q1003/N991,"-")</f>
        <v>7.5893208468797478E-3</v>
      </c>
      <c r="S1003" s="46">
        <v>144</v>
      </c>
      <c r="T1003" s="45">
        <f>IFERROR(S1003/O991,"-")</f>
        <v>0.1460446247464503</v>
      </c>
      <c r="U1003" s="187">
        <f t="shared" si="444"/>
        <v>35447.375</v>
      </c>
      <c r="V1003" s="199">
        <f t="shared" si="456"/>
        <v>2.0729565542855497E-3</v>
      </c>
      <c r="W1003" s="371"/>
      <c r="X1003" s="371"/>
      <c r="Y1003" s="228" t="s">
        <v>160</v>
      </c>
      <c r="Z1003" s="46">
        <v>6481762</v>
      </c>
      <c r="AA1003" s="45">
        <f>IFERROR(Z1003/W991,"-")</f>
        <v>1.4673197754678352E-2</v>
      </c>
      <c r="AB1003" s="46">
        <v>88</v>
      </c>
      <c r="AC1003" s="45">
        <f>IFERROR(AB1003/X991,"-")</f>
        <v>0.15304347826086956</v>
      </c>
      <c r="AD1003" s="187">
        <f t="shared" si="445"/>
        <v>73656.386363636368</v>
      </c>
      <c r="AE1003" s="199">
        <f t="shared" si="457"/>
        <v>1.2668067831745026E-3</v>
      </c>
      <c r="AF1003" s="371"/>
      <c r="AG1003" s="371"/>
      <c r="AH1003" s="228" t="s">
        <v>160</v>
      </c>
      <c r="AI1003" s="46">
        <v>9692015</v>
      </c>
      <c r="AJ1003" s="45">
        <f>IFERROR(AI1003/AF991,"-")</f>
        <v>1.2196246207098509E-2</v>
      </c>
      <c r="AK1003" s="46">
        <v>169</v>
      </c>
      <c r="AL1003" s="45">
        <f>IFERROR(AK1003/AG991,"-")</f>
        <v>0.18449781659388648</v>
      </c>
      <c r="AM1003" s="187">
        <f t="shared" si="446"/>
        <v>57349.201183431949</v>
      </c>
      <c r="AN1003" s="199">
        <f t="shared" si="458"/>
        <v>2.4328448449601244E-3</v>
      </c>
      <c r="AO1003" s="371"/>
      <c r="AP1003" s="401"/>
      <c r="AQ1003" s="228" t="s">
        <v>160</v>
      </c>
      <c r="AR1003" s="46">
        <f t="shared" si="454"/>
        <v>44748325</v>
      </c>
      <c r="AS1003" s="45">
        <f>IFERROR(AR1003/AO991,"-")</f>
        <v>6.9370699145361765E-3</v>
      </c>
      <c r="AT1003" s="46">
        <f t="shared" si="442"/>
        <v>1140</v>
      </c>
      <c r="AU1003" s="45">
        <f>IFERROR(AT1003/AP991,"-")</f>
        <v>0.11784163737854042</v>
      </c>
      <c r="AV1003" s="187">
        <f t="shared" si="447"/>
        <v>39252.916666666664</v>
      </c>
      <c r="AW1003" s="199">
        <f t="shared" si="459"/>
        <v>1.6410906054760602E-2</v>
      </c>
      <c r="AX1003" s="217"/>
      <c r="BE1003" s="277"/>
      <c r="BG1003" s="142"/>
      <c r="BH1003" s="264"/>
    </row>
    <row r="1004" spans="2:60" s="20" customFormat="1">
      <c r="B1004" s="381"/>
      <c r="C1004" s="383"/>
      <c r="D1004" s="383"/>
      <c r="E1004" s="371"/>
      <c r="F1004" s="371"/>
      <c r="G1004" s="228" t="s">
        <v>161</v>
      </c>
      <c r="H1004" s="46">
        <v>40403219</v>
      </c>
      <c r="I1004" s="45">
        <f>IFERROR(H1004/E991,"-")</f>
        <v>8.8962212915333853E-3</v>
      </c>
      <c r="J1004" s="46">
        <v>479</v>
      </c>
      <c r="K1004" s="45">
        <f>IFERROR(J1004/F991,"-")</f>
        <v>6.6555509239961091E-2</v>
      </c>
      <c r="L1004" s="187">
        <f t="shared" si="443"/>
        <v>84349.100208768272</v>
      </c>
      <c r="M1004" s="199">
        <f t="shared" si="455"/>
        <v>6.8954596493248496E-3</v>
      </c>
      <c r="N1004" s="371"/>
      <c r="O1004" s="371"/>
      <c r="P1004" s="228" t="s">
        <v>161</v>
      </c>
      <c r="Q1004" s="46">
        <v>6176951</v>
      </c>
      <c r="R1004" s="45">
        <f>IFERROR(Q1004/N991,"-")</f>
        <v>9.1839708774969445E-3</v>
      </c>
      <c r="S1004" s="46">
        <v>75</v>
      </c>
      <c r="T1004" s="45">
        <f>IFERROR(S1004/O991,"-")</f>
        <v>7.6064908722109539E-2</v>
      </c>
      <c r="U1004" s="187">
        <f t="shared" si="444"/>
        <v>82359.346666666665</v>
      </c>
      <c r="V1004" s="199">
        <f t="shared" si="456"/>
        <v>1.0796648720237238E-3</v>
      </c>
      <c r="W1004" s="371"/>
      <c r="X1004" s="371"/>
      <c r="Y1004" s="228" t="s">
        <v>161</v>
      </c>
      <c r="Z1004" s="46">
        <v>1661819</v>
      </c>
      <c r="AA1004" s="45">
        <f>IFERROR(Z1004/W991,"-")</f>
        <v>3.7619707140561197E-3</v>
      </c>
      <c r="AB1004" s="46">
        <v>44</v>
      </c>
      <c r="AC1004" s="45">
        <f>IFERROR(AB1004/X991,"-")</f>
        <v>7.6521739130434779E-2</v>
      </c>
      <c r="AD1004" s="187">
        <f t="shared" si="445"/>
        <v>37768.61363636364</v>
      </c>
      <c r="AE1004" s="199">
        <f t="shared" si="457"/>
        <v>6.3340339158725128E-4</v>
      </c>
      <c r="AF1004" s="371"/>
      <c r="AG1004" s="371"/>
      <c r="AH1004" s="228" t="s">
        <v>161</v>
      </c>
      <c r="AI1004" s="46">
        <v>7335051</v>
      </c>
      <c r="AJ1004" s="45">
        <f>IFERROR(AI1004/AF991,"-")</f>
        <v>9.230287812970174E-3</v>
      </c>
      <c r="AK1004" s="46">
        <v>97</v>
      </c>
      <c r="AL1004" s="45">
        <f>IFERROR(AK1004/AG991,"-")</f>
        <v>0.10589519650655022</v>
      </c>
      <c r="AM1004" s="187">
        <f t="shared" si="446"/>
        <v>75619.082474226801</v>
      </c>
      <c r="AN1004" s="199">
        <f t="shared" si="458"/>
        <v>1.3963665678173496E-3</v>
      </c>
      <c r="AO1004" s="371"/>
      <c r="AP1004" s="401"/>
      <c r="AQ1004" s="228" t="s">
        <v>161</v>
      </c>
      <c r="AR1004" s="46">
        <f t="shared" si="454"/>
        <v>55577040</v>
      </c>
      <c r="AS1004" s="45">
        <f>IFERROR(AR1004/AO991,"-")</f>
        <v>8.6157819789449922E-3</v>
      </c>
      <c r="AT1004" s="46">
        <f t="shared" si="442"/>
        <v>695</v>
      </c>
      <c r="AU1004" s="45">
        <f>IFERROR(AT1004/AP991,"-")</f>
        <v>7.1842050857969811E-2</v>
      </c>
      <c r="AV1004" s="187">
        <f t="shared" si="447"/>
        <v>79966.964028776973</v>
      </c>
      <c r="AW1004" s="199">
        <f t="shared" si="459"/>
        <v>1.0004894480753174E-2</v>
      </c>
      <c r="AX1004" s="217"/>
      <c r="BE1004" s="277"/>
      <c r="BG1004" s="142"/>
      <c r="BH1004" s="264"/>
    </row>
    <row r="1005" spans="2:60" s="20" customFormat="1">
      <c r="B1005" s="381"/>
      <c r="C1005" s="383"/>
      <c r="D1005" s="383"/>
      <c r="E1005" s="371"/>
      <c r="F1005" s="371"/>
      <c r="G1005" s="228" t="s">
        <v>162</v>
      </c>
      <c r="H1005" s="46">
        <v>12276973</v>
      </c>
      <c r="I1005" s="45">
        <f>IFERROR(H1005/E991,"-")</f>
        <v>2.7032170035308448E-3</v>
      </c>
      <c r="J1005" s="46">
        <v>342</v>
      </c>
      <c r="K1005" s="45">
        <f>IFERROR(J1005/F991,"-")</f>
        <v>4.7519799916631932E-2</v>
      </c>
      <c r="L1005" s="187">
        <f t="shared" si="443"/>
        <v>35897.581871345028</v>
      </c>
      <c r="M1005" s="199">
        <f t="shared" si="455"/>
        <v>4.923271816428181E-3</v>
      </c>
      <c r="N1005" s="371"/>
      <c r="O1005" s="371"/>
      <c r="P1005" s="228" t="s">
        <v>162</v>
      </c>
      <c r="Q1005" s="46">
        <v>2284656</v>
      </c>
      <c r="R1005" s="45">
        <f>IFERROR(Q1005/N991,"-")</f>
        <v>3.3968561785739696E-3</v>
      </c>
      <c r="S1005" s="46">
        <v>61</v>
      </c>
      <c r="T1005" s="45">
        <f>IFERROR(S1005/O991,"-")</f>
        <v>6.1866125760649086E-2</v>
      </c>
      <c r="U1005" s="187">
        <f t="shared" si="444"/>
        <v>37453.37704918033</v>
      </c>
      <c r="V1005" s="199">
        <f t="shared" si="456"/>
        <v>8.7812742924596205E-4</v>
      </c>
      <c r="W1005" s="371"/>
      <c r="X1005" s="371"/>
      <c r="Y1005" s="228" t="s">
        <v>162</v>
      </c>
      <c r="Z1005" s="46">
        <v>1983025</v>
      </c>
      <c r="AA1005" s="45">
        <f>IFERROR(Z1005/W991,"-")</f>
        <v>4.4891061994363629E-3</v>
      </c>
      <c r="AB1005" s="46">
        <v>41</v>
      </c>
      <c r="AC1005" s="45">
        <f>IFERROR(AB1005/X991,"-")</f>
        <v>7.1304347826086953E-2</v>
      </c>
      <c r="AD1005" s="187">
        <f t="shared" si="445"/>
        <v>48366.463414634149</v>
      </c>
      <c r="AE1005" s="199">
        <f t="shared" si="457"/>
        <v>5.9021679670630235E-4</v>
      </c>
      <c r="AF1005" s="371"/>
      <c r="AG1005" s="371"/>
      <c r="AH1005" s="228" t="s">
        <v>162</v>
      </c>
      <c r="AI1005" s="46">
        <v>4597946</v>
      </c>
      <c r="AJ1005" s="45">
        <f>IFERROR(AI1005/AF991,"-")</f>
        <v>5.7859672589181668E-3</v>
      </c>
      <c r="AK1005" s="46">
        <v>93</v>
      </c>
      <c r="AL1005" s="45">
        <f>IFERROR(AK1005/AG991,"-")</f>
        <v>0.10152838427947598</v>
      </c>
      <c r="AM1005" s="187">
        <f t="shared" si="446"/>
        <v>49440.279569892475</v>
      </c>
      <c r="AN1005" s="199">
        <f t="shared" si="458"/>
        <v>1.3387844413094176E-3</v>
      </c>
      <c r="AO1005" s="371"/>
      <c r="AP1005" s="401"/>
      <c r="AQ1005" s="228" t="s">
        <v>162</v>
      </c>
      <c r="AR1005" s="46">
        <f t="shared" si="454"/>
        <v>21142600</v>
      </c>
      <c r="AS1005" s="45">
        <f>IFERROR(AR1005/AO991,"-")</f>
        <v>3.2776130587027015E-3</v>
      </c>
      <c r="AT1005" s="46">
        <f t="shared" si="442"/>
        <v>537</v>
      </c>
      <c r="AU1005" s="45">
        <f>IFERROR(AT1005/AP991,"-")</f>
        <v>5.5509613396733513E-2</v>
      </c>
      <c r="AV1005" s="187">
        <f t="shared" si="447"/>
        <v>39371.694599627561</v>
      </c>
      <c r="AW1005" s="199">
        <f t="shared" si="459"/>
        <v>7.7304004836898626E-3</v>
      </c>
      <c r="AX1005" s="217"/>
      <c r="BE1005" s="277"/>
      <c r="BG1005" s="142"/>
      <c r="BH1005" s="264"/>
    </row>
    <row r="1006" spans="2:60" s="20" customFormat="1">
      <c r="B1006" s="381"/>
      <c r="C1006" s="383"/>
      <c r="D1006" s="383"/>
      <c r="E1006" s="371"/>
      <c r="F1006" s="371"/>
      <c r="G1006" s="229" t="s">
        <v>163</v>
      </c>
      <c r="H1006" s="48">
        <v>7934751</v>
      </c>
      <c r="I1006" s="47">
        <f>IFERROR(H1006/E991,"-")</f>
        <v>1.7471207130604078E-3</v>
      </c>
      <c r="J1006" s="48">
        <v>514</v>
      </c>
      <c r="K1006" s="47">
        <f>IFERROR(J1006/F991,"-")</f>
        <v>7.1418646658329865E-2</v>
      </c>
      <c r="L1006" s="188">
        <f t="shared" si="443"/>
        <v>15437.258754863813</v>
      </c>
      <c r="M1006" s="200">
        <f t="shared" si="455"/>
        <v>7.3993032562692544E-3</v>
      </c>
      <c r="N1006" s="371"/>
      <c r="O1006" s="371"/>
      <c r="P1006" s="229" t="s">
        <v>163</v>
      </c>
      <c r="Q1006" s="48">
        <v>1681466</v>
      </c>
      <c r="R1006" s="47">
        <f>IFERROR(Q1006/N991,"-")</f>
        <v>2.5000254616721544E-3</v>
      </c>
      <c r="S1006" s="48">
        <v>90</v>
      </c>
      <c r="T1006" s="47">
        <f>IFERROR(S1006/O991,"-")</f>
        <v>9.1277890466531439E-2</v>
      </c>
      <c r="U1006" s="188">
        <f t="shared" si="444"/>
        <v>18682.955555555556</v>
      </c>
      <c r="V1006" s="200">
        <f t="shared" si="456"/>
        <v>1.2955978464284687E-3</v>
      </c>
      <c r="W1006" s="371"/>
      <c r="X1006" s="371"/>
      <c r="Y1006" s="229" t="s">
        <v>163</v>
      </c>
      <c r="Z1006" s="48">
        <v>430615</v>
      </c>
      <c r="AA1006" s="47">
        <f>IFERROR(Z1006/W991,"-")</f>
        <v>9.748119494561538E-4</v>
      </c>
      <c r="AB1006" s="48">
        <v>50</v>
      </c>
      <c r="AC1006" s="47">
        <f>IFERROR(AB1006/X991,"-")</f>
        <v>8.6956521739130432E-2</v>
      </c>
      <c r="AD1006" s="188">
        <f t="shared" si="445"/>
        <v>8612.2999999999993</v>
      </c>
      <c r="AE1006" s="200">
        <f t="shared" si="457"/>
        <v>7.1977658134914926E-4</v>
      </c>
      <c r="AF1006" s="371"/>
      <c r="AG1006" s="371"/>
      <c r="AH1006" s="229" t="s">
        <v>163</v>
      </c>
      <c r="AI1006" s="48">
        <v>1229755</v>
      </c>
      <c r="AJ1006" s="47">
        <f>IFERROR(AI1006/AF991,"-")</f>
        <v>1.5475001590908007E-3</v>
      </c>
      <c r="AK1006" s="48">
        <v>96</v>
      </c>
      <c r="AL1006" s="47">
        <f>IFERROR(AK1006/AG991,"-")</f>
        <v>0.10480349344978165</v>
      </c>
      <c r="AM1006" s="188">
        <f t="shared" si="446"/>
        <v>12809.947916666666</v>
      </c>
      <c r="AN1006" s="200">
        <f t="shared" si="458"/>
        <v>1.3819710361903665E-3</v>
      </c>
      <c r="AO1006" s="371"/>
      <c r="AP1006" s="401"/>
      <c r="AQ1006" s="229" t="s">
        <v>163</v>
      </c>
      <c r="AR1006" s="48">
        <f t="shared" si="454"/>
        <v>11276587</v>
      </c>
      <c r="AS1006" s="47">
        <f>IFERROR(AR1006/AO991,"-")</f>
        <v>1.7481430291826513E-3</v>
      </c>
      <c r="AT1006" s="48">
        <f t="shared" si="442"/>
        <v>750</v>
      </c>
      <c r="AU1006" s="47">
        <f>IFERROR(AT1006/AP991,"-")</f>
        <v>7.7527393012197646E-2</v>
      </c>
      <c r="AV1006" s="188">
        <f t="shared" si="447"/>
        <v>15035.449333333334</v>
      </c>
      <c r="AW1006" s="200">
        <f t="shared" si="459"/>
        <v>1.0796648720237239E-2</v>
      </c>
      <c r="AX1006" s="217"/>
      <c r="BE1006" s="277"/>
      <c r="BG1006" s="142"/>
      <c r="BH1006" s="264"/>
    </row>
    <row r="1007" spans="2:60" s="20" customFormat="1">
      <c r="B1007" s="381"/>
      <c r="C1007" s="384"/>
      <c r="D1007" s="384"/>
      <c r="E1007" s="372"/>
      <c r="F1007" s="372"/>
      <c r="G1007" s="230" t="s">
        <v>86</v>
      </c>
      <c r="H1007" s="49">
        <f>SUM(H991:H1006)</f>
        <v>808762678</v>
      </c>
      <c r="I1007" s="47">
        <f>IFERROR(H1007/E991,"-")</f>
        <v>0.17807818124147878</v>
      </c>
      <c r="J1007" s="48">
        <v>5542</v>
      </c>
      <c r="K1007" s="47">
        <f>IFERROR(J1007/F991,"-")</f>
        <v>0.7700430735028484</v>
      </c>
      <c r="L1007" s="188">
        <f t="shared" si="443"/>
        <v>145933.35943702635</v>
      </c>
      <c r="M1007" s="201">
        <f t="shared" si="455"/>
        <v>7.9780036276739699E-2</v>
      </c>
      <c r="N1007" s="372"/>
      <c r="O1007" s="372"/>
      <c r="P1007" s="230" t="s">
        <v>86</v>
      </c>
      <c r="Q1007" s="49">
        <f>SUM(Q991:Q1006)</f>
        <v>119279901</v>
      </c>
      <c r="R1007" s="47">
        <f>IFERROR(Q1007/N991,"-")</f>
        <v>0.1773469041691797</v>
      </c>
      <c r="S1007" s="48">
        <v>787</v>
      </c>
      <c r="T1007" s="47">
        <f>IFERROR(S1007/O991,"-")</f>
        <v>0.79817444219066935</v>
      </c>
      <c r="U1007" s="188">
        <f t="shared" si="444"/>
        <v>151562.77128335452</v>
      </c>
      <c r="V1007" s="201">
        <f t="shared" si="456"/>
        <v>1.1329283390435608E-2</v>
      </c>
      <c r="W1007" s="372"/>
      <c r="X1007" s="372"/>
      <c r="Y1007" s="230" t="s">
        <v>86</v>
      </c>
      <c r="Z1007" s="49">
        <f>SUM(Z991:Z1006)</f>
        <v>81387501</v>
      </c>
      <c r="AA1007" s="47">
        <f>IFERROR(Z1007/W991,"-")</f>
        <v>0.18424232437600796</v>
      </c>
      <c r="AB1007" s="48">
        <v>478</v>
      </c>
      <c r="AC1007" s="47">
        <f>IFERROR(AB1007/X991,"-")</f>
        <v>0.83130434782608698</v>
      </c>
      <c r="AD1007" s="188">
        <f t="shared" si="445"/>
        <v>170266.73849372385</v>
      </c>
      <c r="AE1007" s="201">
        <f t="shared" si="457"/>
        <v>6.8810641176978663E-3</v>
      </c>
      <c r="AF1007" s="372"/>
      <c r="AG1007" s="372"/>
      <c r="AH1007" s="230" t="s">
        <v>86</v>
      </c>
      <c r="AI1007" s="49">
        <f>SUM(AI991:AI1006)</f>
        <v>144984870</v>
      </c>
      <c r="AJ1007" s="47">
        <f>IFERROR(AI1007/AF991,"-")</f>
        <v>0.18244618594009299</v>
      </c>
      <c r="AK1007" s="48">
        <v>779</v>
      </c>
      <c r="AL1007" s="47">
        <f>IFERROR(AK1007/AG991,"-")</f>
        <v>0.85043668122270744</v>
      </c>
      <c r="AM1007" s="188">
        <f t="shared" si="446"/>
        <v>186116.64955070603</v>
      </c>
      <c r="AN1007" s="201">
        <f t="shared" si="458"/>
        <v>1.1214119137419746E-2</v>
      </c>
      <c r="AO1007" s="372"/>
      <c r="AP1007" s="402"/>
      <c r="AQ1007" s="230" t="s">
        <v>86</v>
      </c>
      <c r="AR1007" s="49">
        <f>SUM(AR991:AR1006)</f>
        <v>1154414950</v>
      </c>
      <c r="AS1007" s="47">
        <f>IFERROR(AR1007/AO991,"-")</f>
        <v>0.1789621671545423</v>
      </c>
      <c r="AT1007" s="48">
        <f t="shared" si="442"/>
        <v>7586</v>
      </c>
      <c r="AU1007" s="47">
        <f>IFERROR(AT1007/AP991,"-")</f>
        <v>0.78416373785404181</v>
      </c>
      <c r="AV1007" s="188">
        <f t="shared" si="447"/>
        <v>152177.03005536515</v>
      </c>
      <c r="AW1007" s="201">
        <f t="shared" si="459"/>
        <v>0.10920450292229292</v>
      </c>
      <c r="AX1007" s="217"/>
      <c r="BE1007" s="277"/>
      <c r="BG1007" s="142"/>
      <c r="BH1007" s="264"/>
    </row>
    <row r="1008" spans="2:60" s="20" customFormat="1">
      <c r="B1008" s="381">
        <v>60</v>
      </c>
      <c r="C1008" s="382" t="s">
        <v>50</v>
      </c>
      <c r="D1008" s="385">
        <f>BA64</f>
        <v>8968</v>
      </c>
      <c r="E1008" s="380">
        <v>413232610</v>
      </c>
      <c r="F1008" s="380">
        <v>713</v>
      </c>
      <c r="G1008" s="226" t="s">
        <v>149</v>
      </c>
      <c r="H1008" s="44">
        <v>10057480</v>
      </c>
      <c r="I1008" s="43">
        <f>IFERROR(H1008/E1008,"-")</f>
        <v>2.4338543853061355E-2</v>
      </c>
      <c r="J1008" s="44">
        <v>147</v>
      </c>
      <c r="K1008" s="43">
        <f>IFERROR(J1008/F1008,"-")</f>
        <v>0.2061711079943899</v>
      </c>
      <c r="L1008" s="186">
        <f t="shared" si="443"/>
        <v>68418.231292517012</v>
      </c>
      <c r="M1008" s="198">
        <f>IFERROR(J1008/$BA$64,0)</f>
        <v>1.6391614629794826E-2</v>
      </c>
      <c r="N1008" s="380">
        <v>53024030</v>
      </c>
      <c r="O1008" s="380">
        <v>70</v>
      </c>
      <c r="P1008" s="226" t="s">
        <v>149</v>
      </c>
      <c r="Q1008" s="44">
        <v>486022</v>
      </c>
      <c r="R1008" s="43">
        <f>IFERROR(Q1008/N1008,"-")</f>
        <v>9.1660705532944208E-3</v>
      </c>
      <c r="S1008" s="44">
        <v>18</v>
      </c>
      <c r="T1008" s="43">
        <f>IFERROR(S1008/O1008,"-")</f>
        <v>0.25714285714285712</v>
      </c>
      <c r="U1008" s="186">
        <f t="shared" si="444"/>
        <v>27001.222222222223</v>
      </c>
      <c r="V1008" s="198">
        <f>IFERROR(S1008/$BA$64,0)</f>
        <v>2.0071364852809991E-3</v>
      </c>
      <c r="W1008" s="380">
        <v>33735470</v>
      </c>
      <c r="X1008" s="380">
        <v>50</v>
      </c>
      <c r="Y1008" s="226" t="s">
        <v>149</v>
      </c>
      <c r="Z1008" s="44">
        <v>618369</v>
      </c>
      <c r="AA1008" s="43">
        <f>IFERROR(Z1008/W1008,"-")</f>
        <v>1.8329935821258751E-2</v>
      </c>
      <c r="AB1008" s="44">
        <v>13</v>
      </c>
      <c r="AC1008" s="43">
        <f>IFERROR(AB1008/X1008,"-")</f>
        <v>0.26</v>
      </c>
      <c r="AD1008" s="186">
        <f t="shared" si="445"/>
        <v>47566.846153846156</v>
      </c>
      <c r="AE1008" s="198">
        <f>IFERROR(AB1008/$BA$64,0)</f>
        <v>1.4495985727029437E-3</v>
      </c>
      <c r="AF1008" s="380">
        <v>95957850</v>
      </c>
      <c r="AG1008" s="380">
        <v>99</v>
      </c>
      <c r="AH1008" s="226" t="s">
        <v>149</v>
      </c>
      <c r="AI1008" s="44">
        <v>591880</v>
      </c>
      <c r="AJ1008" s="43">
        <f>IFERROR(AI1008/AF1008,"-")</f>
        <v>6.1681248589875656E-3</v>
      </c>
      <c r="AK1008" s="44">
        <v>26</v>
      </c>
      <c r="AL1008" s="43">
        <f>IFERROR(AK1008/AG1008,"-")</f>
        <v>0.26262626262626265</v>
      </c>
      <c r="AM1008" s="186">
        <f t="shared" si="446"/>
        <v>22764.615384615383</v>
      </c>
      <c r="AN1008" s="198">
        <f>IFERROR(AK1008/$BA$64,0)</f>
        <v>2.8991971454058875E-3</v>
      </c>
      <c r="AO1008" s="380">
        <f>SUM(E1008,N1008,W1008,AF1008)</f>
        <v>595949960</v>
      </c>
      <c r="AP1008" s="400">
        <f>SUM(F1008,O1008,X1008,AG1008)</f>
        <v>932</v>
      </c>
      <c r="AQ1008" s="226" t="s">
        <v>149</v>
      </c>
      <c r="AR1008" s="44">
        <f t="shared" ref="AR1008:AR1023" si="460">SUM(H1008,Q1008,Z1008,AI1008)</f>
        <v>11753751</v>
      </c>
      <c r="AS1008" s="43">
        <f>IFERROR(AR1008/AO1008,"-")</f>
        <v>1.9722714638658587E-2</v>
      </c>
      <c r="AT1008" s="44">
        <f t="shared" si="442"/>
        <v>204</v>
      </c>
      <c r="AU1008" s="43">
        <f>IFERROR(AT1008/AP1008,"-")</f>
        <v>0.21888412017167383</v>
      </c>
      <c r="AV1008" s="186">
        <f t="shared" si="447"/>
        <v>57616.426470588238</v>
      </c>
      <c r="AW1008" s="198">
        <f>IFERROR(AT1008/$BA$64,0)</f>
        <v>2.2747546833184657E-2</v>
      </c>
      <c r="AX1008" s="217"/>
      <c r="BE1008" s="277"/>
      <c r="BG1008" s="142"/>
      <c r="BH1008" s="264"/>
    </row>
    <row r="1009" spans="2:60" s="20" customFormat="1">
      <c r="B1009" s="381"/>
      <c r="C1009" s="383"/>
      <c r="D1009" s="383"/>
      <c r="E1009" s="371"/>
      <c r="F1009" s="371"/>
      <c r="G1009" s="227" t="s">
        <v>150</v>
      </c>
      <c r="H1009" s="46">
        <v>8886186</v>
      </c>
      <c r="I1009" s="45">
        <f>IFERROR(H1009/E1008,"-")</f>
        <v>2.1504077328263128E-2</v>
      </c>
      <c r="J1009" s="46">
        <v>147</v>
      </c>
      <c r="K1009" s="45">
        <f>IFERROR(J1009/F1008,"-")</f>
        <v>0.2061711079943899</v>
      </c>
      <c r="L1009" s="187">
        <f t="shared" si="443"/>
        <v>60450.244897959186</v>
      </c>
      <c r="M1009" s="199">
        <f t="shared" ref="M1009:M1024" si="461">IFERROR(J1009/$BA$64,0)</f>
        <v>1.6391614629794826E-2</v>
      </c>
      <c r="N1009" s="371"/>
      <c r="O1009" s="371"/>
      <c r="P1009" s="227" t="s">
        <v>150</v>
      </c>
      <c r="Q1009" s="46">
        <v>3638762</v>
      </c>
      <c r="R1009" s="45">
        <f>IFERROR(Q1009/N1008,"-")</f>
        <v>6.8624772579526677E-2</v>
      </c>
      <c r="S1009" s="46">
        <v>22</v>
      </c>
      <c r="T1009" s="45">
        <f>IFERROR(S1009/O1008,"-")</f>
        <v>0.31428571428571428</v>
      </c>
      <c r="U1009" s="187">
        <f t="shared" si="444"/>
        <v>165398.27272727274</v>
      </c>
      <c r="V1009" s="199">
        <f t="shared" ref="V1009:V1024" si="462">IFERROR(S1009/$BA$64,0)</f>
        <v>2.4531668153434435E-3</v>
      </c>
      <c r="W1009" s="371"/>
      <c r="X1009" s="371"/>
      <c r="Y1009" s="227" t="s">
        <v>150</v>
      </c>
      <c r="Z1009" s="46">
        <v>408591</v>
      </c>
      <c r="AA1009" s="45">
        <f>IFERROR(Z1009/W1008,"-")</f>
        <v>1.2111614274234211E-2</v>
      </c>
      <c r="AB1009" s="46">
        <v>16</v>
      </c>
      <c r="AC1009" s="45">
        <f>IFERROR(AB1009/X1008,"-")</f>
        <v>0.32</v>
      </c>
      <c r="AD1009" s="187">
        <f t="shared" si="445"/>
        <v>25536.9375</v>
      </c>
      <c r="AE1009" s="199">
        <f t="shared" ref="AE1009:AE1024" si="463">IFERROR(AB1009/$BA$64,0)</f>
        <v>1.7841213202497771E-3</v>
      </c>
      <c r="AF1009" s="371"/>
      <c r="AG1009" s="371"/>
      <c r="AH1009" s="227" t="s">
        <v>150</v>
      </c>
      <c r="AI1009" s="46">
        <v>227588</v>
      </c>
      <c r="AJ1009" s="45">
        <f>IFERROR(AI1009/AF1008,"-")</f>
        <v>2.3717496796770666E-3</v>
      </c>
      <c r="AK1009" s="46">
        <v>18</v>
      </c>
      <c r="AL1009" s="45">
        <f>IFERROR(AK1009/AG1008,"-")</f>
        <v>0.18181818181818182</v>
      </c>
      <c r="AM1009" s="187">
        <f t="shared" si="446"/>
        <v>12643.777777777777</v>
      </c>
      <c r="AN1009" s="199">
        <f t="shared" ref="AN1009:AN1024" si="464">IFERROR(AK1009/$BA$64,0)</f>
        <v>2.0071364852809991E-3</v>
      </c>
      <c r="AO1009" s="371"/>
      <c r="AP1009" s="401"/>
      <c r="AQ1009" s="227" t="s">
        <v>150</v>
      </c>
      <c r="AR1009" s="46">
        <f t="shared" si="460"/>
        <v>13161127</v>
      </c>
      <c r="AS1009" s="45">
        <f>IFERROR(AR1009/AO1008,"-")</f>
        <v>2.2084282042740634E-2</v>
      </c>
      <c r="AT1009" s="46">
        <f t="shared" si="442"/>
        <v>203</v>
      </c>
      <c r="AU1009" s="45">
        <f>IFERROR(AT1009/AP1008,"-")</f>
        <v>0.21781115879828325</v>
      </c>
      <c r="AV1009" s="187">
        <f t="shared" si="447"/>
        <v>64833.137931034486</v>
      </c>
      <c r="AW1009" s="199">
        <f t="shared" ref="AW1009:AW1024" si="465">IFERROR(AT1009/$BA$64,0)</f>
        <v>2.2636039250669045E-2</v>
      </c>
      <c r="AX1009" s="217"/>
      <c r="BE1009" s="277"/>
      <c r="BG1009" s="142"/>
      <c r="BH1009" s="264"/>
    </row>
    <row r="1010" spans="2:60" s="20" customFormat="1">
      <c r="B1010" s="381"/>
      <c r="C1010" s="383"/>
      <c r="D1010" s="383"/>
      <c r="E1010" s="371"/>
      <c r="F1010" s="371"/>
      <c r="G1010" s="228" t="s">
        <v>151</v>
      </c>
      <c r="H1010" s="46">
        <v>4499495</v>
      </c>
      <c r="I1010" s="45">
        <f>IFERROR(H1010/E1008,"-")</f>
        <v>1.0888528376306023E-2</v>
      </c>
      <c r="J1010" s="46">
        <v>153</v>
      </c>
      <c r="K1010" s="45">
        <f>IFERROR(J1010/F1008,"-")</f>
        <v>0.21458625525946703</v>
      </c>
      <c r="L1010" s="187">
        <f t="shared" si="443"/>
        <v>29408.464052287582</v>
      </c>
      <c r="M1010" s="199">
        <f t="shared" si="461"/>
        <v>1.7060660124888494E-2</v>
      </c>
      <c r="N1010" s="371"/>
      <c r="O1010" s="371"/>
      <c r="P1010" s="228" t="s">
        <v>151</v>
      </c>
      <c r="Q1010" s="46">
        <v>503065</v>
      </c>
      <c r="R1010" s="45">
        <f>IFERROR(Q1010/N1008,"-")</f>
        <v>9.4874908602759923E-3</v>
      </c>
      <c r="S1010" s="46">
        <v>27</v>
      </c>
      <c r="T1010" s="45">
        <f>IFERROR(S1010/O1008,"-")</f>
        <v>0.38571428571428573</v>
      </c>
      <c r="U1010" s="187">
        <f t="shared" si="444"/>
        <v>18632.037037037036</v>
      </c>
      <c r="V1010" s="199">
        <f t="shared" si="462"/>
        <v>3.0107047279214986E-3</v>
      </c>
      <c r="W1010" s="371"/>
      <c r="X1010" s="371"/>
      <c r="Y1010" s="228" t="s">
        <v>151</v>
      </c>
      <c r="Z1010" s="46">
        <v>448467</v>
      </c>
      <c r="AA1010" s="45">
        <f>IFERROR(Z1010/W1008,"-")</f>
        <v>1.3293634266841398E-2</v>
      </c>
      <c r="AB1010" s="46">
        <v>15</v>
      </c>
      <c r="AC1010" s="45">
        <f>IFERROR(AB1010/X1008,"-")</f>
        <v>0.3</v>
      </c>
      <c r="AD1010" s="187">
        <f t="shared" si="445"/>
        <v>29897.8</v>
      </c>
      <c r="AE1010" s="199">
        <f t="shared" si="463"/>
        <v>1.672613737734166E-3</v>
      </c>
      <c r="AF1010" s="371"/>
      <c r="AG1010" s="371"/>
      <c r="AH1010" s="228" t="s">
        <v>151</v>
      </c>
      <c r="AI1010" s="46">
        <v>2808750</v>
      </c>
      <c r="AJ1010" s="45">
        <f>IFERROR(AI1010/AF1008,"-")</f>
        <v>2.927066415097879E-2</v>
      </c>
      <c r="AK1010" s="46">
        <v>34</v>
      </c>
      <c r="AL1010" s="45">
        <f>IFERROR(AK1010/AG1008,"-")</f>
        <v>0.34343434343434343</v>
      </c>
      <c r="AM1010" s="187">
        <f t="shared" si="446"/>
        <v>82610.294117647063</v>
      </c>
      <c r="AN1010" s="199">
        <f t="shared" si="464"/>
        <v>3.7912578055307759E-3</v>
      </c>
      <c r="AO1010" s="371"/>
      <c r="AP1010" s="401"/>
      <c r="AQ1010" s="228" t="s">
        <v>151</v>
      </c>
      <c r="AR1010" s="46">
        <f t="shared" si="460"/>
        <v>8259777</v>
      </c>
      <c r="AS1010" s="45">
        <f>IFERROR(AR1010/AO1008,"-")</f>
        <v>1.3859849910888492E-2</v>
      </c>
      <c r="AT1010" s="46">
        <f t="shared" si="442"/>
        <v>229</v>
      </c>
      <c r="AU1010" s="45">
        <f>IFERROR(AT1010/AP1008,"-")</f>
        <v>0.24570815450643776</v>
      </c>
      <c r="AV1010" s="187">
        <f t="shared" si="447"/>
        <v>36068.89519650655</v>
      </c>
      <c r="AW1010" s="199">
        <f t="shared" si="465"/>
        <v>2.5535236396074933E-2</v>
      </c>
      <c r="AX1010" s="217"/>
      <c r="BE1010" s="277"/>
      <c r="BG1010" s="142"/>
      <c r="BH1010" s="264"/>
    </row>
    <row r="1011" spans="2:60" s="20" customFormat="1">
      <c r="B1011" s="381"/>
      <c r="C1011" s="383"/>
      <c r="D1011" s="383"/>
      <c r="E1011" s="371"/>
      <c r="F1011" s="371"/>
      <c r="G1011" s="228" t="s">
        <v>152</v>
      </c>
      <c r="H1011" s="46">
        <v>751390</v>
      </c>
      <c r="I1011" s="45">
        <f>IFERROR(H1011/E1008,"-")</f>
        <v>1.8183221309663823E-3</v>
      </c>
      <c r="J1011" s="46">
        <v>26</v>
      </c>
      <c r="K1011" s="45">
        <f>IFERROR(J1011/F1008,"-")</f>
        <v>3.6465638148667601E-2</v>
      </c>
      <c r="L1011" s="187">
        <f t="shared" si="443"/>
        <v>28899.615384615383</v>
      </c>
      <c r="M1011" s="199">
        <f t="shared" si="461"/>
        <v>2.8991971454058875E-3</v>
      </c>
      <c r="N1011" s="371"/>
      <c r="O1011" s="371"/>
      <c r="P1011" s="228" t="s">
        <v>152</v>
      </c>
      <c r="Q1011" s="46">
        <v>10863</v>
      </c>
      <c r="R1011" s="45">
        <f>IFERROR(Q1011/N1008,"-")</f>
        <v>2.0486937714843628E-4</v>
      </c>
      <c r="S1011" s="46">
        <v>1</v>
      </c>
      <c r="T1011" s="45">
        <f>IFERROR(S1011/O1008,"-")</f>
        <v>1.4285714285714285E-2</v>
      </c>
      <c r="U1011" s="187">
        <f t="shared" si="444"/>
        <v>10863</v>
      </c>
      <c r="V1011" s="199">
        <f t="shared" si="462"/>
        <v>1.1150758251561107E-4</v>
      </c>
      <c r="W1011" s="371"/>
      <c r="X1011" s="371"/>
      <c r="Y1011" s="228" t="s">
        <v>152</v>
      </c>
      <c r="Z1011" s="46">
        <v>17972</v>
      </c>
      <c r="AA1011" s="45">
        <f>IFERROR(Z1011/W1008,"-")</f>
        <v>5.3273305514937245E-4</v>
      </c>
      <c r="AB1011" s="46">
        <v>1</v>
      </c>
      <c r="AC1011" s="45">
        <f>IFERROR(AB1011/X1008,"-")</f>
        <v>0.02</v>
      </c>
      <c r="AD1011" s="187">
        <f t="shared" si="445"/>
        <v>17972</v>
      </c>
      <c r="AE1011" s="199">
        <f t="shared" si="463"/>
        <v>1.1150758251561107E-4</v>
      </c>
      <c r="AF1011" s="371"/>
      <c r="AG1011" s="371"/>
      <c r="AH1011" s="228" t="s">
        <v>152</v>
      </c>
      <c r="AI1011" s="46">
        <v>43721</v>
      </c>
      <c r="AJ1011" s="45">
        <f>IFERROR(AI1011/AF1008,"-")</f>
        <v>4.5562713212103021E-4</v>
      </c>
      <c r="AK1011" s="46">
        <v>4</v>
      </c>
      <c r="AL1011" s="45">
        <f>IFERROR(AK1011/AG1008,"-")</f>
        <v>4.0404040404040407E-2</v>
      </c>
      <c r="AM1011" s="187">
        <f t="shared" si="446"/>
        <v>10930.25</v>
      </c>
      <c r="AN1011" s="199">
        <f t="shared" si="464"/>
        <v>4.4603033006244426E-4</v>
      </c>
      <c r="AO1011" s="371"/>
      <c r="AP1011" s="401"/>
      <c r="AQ1011" s="228" t="s">
        <v>152</v>
      </c>
      <c r="AR1011" s="46">
        <f t="shared" si="460"/>
        <v>823946</v>
      </c>
      <c r="AS1011" s="45">
        <f>IFERROR(AR1011/AO1008,"-")</f>
        <v>1.3825758122376582E-3</v>
      </c>
      <c r="AT1011" s="46">
        <f t="shared" si="442"/>
        <v>32</v>
      </c>
      <c r="AU1011" s="45">
        <f>IFERROR(AT1011/AP1008,"-")</f>
        <v>3.4334763948497854E-2</v>
      </c>
      <c r="AV1011" s="187">
        <f t="shared" si="447"/>
        <v>25748.3125</v>
      </c>
      <c r="AW1011" s="199">
        <f t="shared" si="465"/>
        <v>3.5682426404995541E-3</v>
      </c>
      <c r="AX1011" s="217"/>
      <c r="BE1011" s="277"/>
      <c r="BG1011" s="142"/>
      <c r="BH1011" s="264"/>
    </row>
    <row r="1012" spans="2:60" s="20" customFormat="1">
      <c r="B1012" s="381"/>
      <c r="C1012" s="383"/>
      <c r="D1012" s="383"/>
      <c r="E1012" s="371"/>
      <c r="F1012" s="371"/>
      <c r="G1012" s="228" t="s">
        <v>153</v>
      </c>
      <c r="H1012" s="46">
        <v>21394041</v>
      </c>
      <c r="I1012" s="45">
        <f>IFERROR(H1012/E1008,"-")</f>
        <v>5.1772392793492265E-2</v>
      </c>
      <c r="J1012" s="46">
        <v>174</v>
      </c>
      <c r="K1012" s="45">
        <f>IFERROR(J1012/F1008,"-")</f>
        <v>0.24403927068723702</v>
      </c>
      <c r="L1012" s="187">
        <f t="shared" si="443"/>
        <v>122954.25862068965</v>
      </c>
      <c r="M1012" s="199">
        <f t="shared" si="461"/>
        <v>1.9402319357716323E-2</v>
      </c>
      <c r="N1012" s="371"/>
      <c r="O1012" s="371"/>
      <c r="P1012" s="228" t="s">
        <v>153</v>
      </c>
      <c r="Q1012" s="46">
        <v>497303</v>
      </c>
      <c r="R1012" s="45">
        <f>IFERROR(Q1012/N1008,"-")</f>
        <v>9.3788231486742896E-3</v>
      </c>
      <c r="S1012" s="46">
        <v>28</v>
      </c>
      <c r="T1012" s="45">
        <f>IFERROR(S1012/O1008,"-")</f>
        <v>0.4</v>
      </c>
      <c r="U1012" s="187">
        <f t="shared" si="444"/>
        <v>17760.821428571428</v>
      </c>
      <c r="V1012" s="199">
        <f t="shared" si="462"/>
        <v>3.1222123104371097E-3</v>
      </c>
      <c r="W1012" s="371"/>
      <c r="X1012" s="371"/>
      <c r="Y1012" s="228" t="s">
        <v>153</v>
      </c>
      <c r="Z1012" s="46">
        <v>473184</v>
      </c>
      <c r="AA1012" s="45">
        <f>IFERROR(Z1012/W1008,"-")</f>
        <v>1.402630525082354E-2</v>
      </c>
      <c r="AB1012" s="46">
        <v>15</v>
      </c>
      <c r="AC1012" s="45">
        <f>IFERROR(AB1012/X1008,"-")</f>
        <v>0.3</v>
      </c>
      <c r="AD1012" s="187">
        <f t="shared" si="445"/>
        <v>31545.599999999999</v>
      </c>
      <c r="AE1012" s="199">
        <f t="shared" si="463"/>
        <v>1.672613737734166E-3</v>
      </c>
      <c r="AF1012" s="371"/>
      <c r="AG1012" s="371"/>
      <c r="AH1012" s="228" t="s">
        <v>153</v>
      </c>
      <c r="AI1012" s="46">
        <v>2479467</v>
      </c>
      <c r="AJ1012" s="45">
        <f>IFERROR(AI1012/AF1008,"-")</f>
        <v>2.5839126241365348E-2</v>
      </c>
      <c r="AK1012" s="46">
        <v>27</v>
      </c>
      <c r="AL1012" s="45">
        <f>IFERROR(AK1012/AG1008,"-")</f>
        <v>0.27272727272727271</v>
      </c>
      <c r="AM1012" s="187">
        <f t="shared" si="446"/>
        <v>91832.111111111109</v>
      </c>
      <c r="AN1012" s="199">
        <f t="shared" si="464"/>
        <v>3.0107047279214986E-3</v>
      </c>
      <c r="AO1012" s="371"/>
      <c r="AP1012" s="401"/>
      <c r="AQ1012" s="228" t="s">
        <v>153</v>
      </c>
      <c r="AR1012" s="46">
        <f t="shared" si="460"/>
        <v>24843995</v>
      </c>
      <c r="AS1012" s="45">
        <f>IFERROR(AR1012/AO1008,"-")</f>
        <v>4.1688055487074785E-2</v>
      </c>
      <c r="AT1012" s="46">
        <f t="shared" si="442"/>
        <v>244</v>
      </c>
      <c r="AU1012" s="45">
        <f>IFERROR(AT1012/AP1008,"-")</f>
        <v>0.26180257510729615</v>
      </c>
      <c r="AV1012" s="187">
        <f t="shared" si="447"/>
        <v>101819.65163934426</v>
      </c>
      <c r="AW1012" s="199">
        <f t="shared" si="465"/>
        <v>2.7207850133809098E-2</v>
      </c>
      <c r="AX1012" s="217"/>
      <c r="BE1012" s="277"/>
      <c r="BG1012" s="142"/>
      <c r="BH1012" s="264"/>
    </row>
    <row r="1013" spans="2:60" s="20" customFormat="1">
      <c r="B1013" s="381"/>
      <c r="C1013" s="383"/>
      <c r="D1013" s="383"/>
      <c r="E1013" s="371"/>
      <c r="F1013" s="371"/>
      <c r="G1013" s="228" t="s">
        <v>154</v>
      </c>
      <c r="H1013" s="46">
        <v>17847250</v>
      </c>
      <c r="I1013" s="45">
        <f>IFERROR(H1013/E1008,"-")</f>
        <v>4.3189355264096896E-2</v>
      </c>
      <c r="J1013" s="46">
        <v>204</v>
      </c>
      <c r="K1013" s="45">
        <f>IFERROR(J1013/F1008,"-")</f>
        <v>0.28611500701262271</v>
      </c>
      <c r="L1013" s="187">
        <f t="shared" si="443"/>
        <v>87486.519607843133</v>
      </c>
      <c r="M1013" s="199">
        <f t="shared" si="461"/>
        <v>2.2747546833184657E-2</v>
      </c>
      <c r="N1013" s="371"/>
      <c r="O1013" s="371"/>
      <c r="P1013" s="228" t="s">
        <v>154</v>
      </c>
      <c r="Q1013" s="46">
        <v>1213690</v>
      </c>
      <c r="R1013" s="45">
        <f>IFERROR(Q1013/N1008,"-")</f>
        <v>2.2889433338054464E-2</v>
      </c>
      <c r="S1013" s="46">
        <v>21</v>
      </c>
      <c r="T1013" s="45">
        <f>IFERROR(S1013/O1008,"-")</f>
        <v>0.3</v>
      </c>
      <c r="U1013" s="187">
        <f t="shared" si="444"/>
        <v>57794.761904761908</v>
      </c>
      <c r="V1013" s="199">
        <f t="shared" si="462"/>
        <v>2.3416592328278324E-3</v>
      </c>
      <c r="W1013" s="371"/>
      <c r="X1013" s="371"/>
      <c r="Y1013" s="228" t="s">
        <v>154</v>
      </c>
      <c r="Z1013" s="46">
        <v>2107488</v>
      </c>
      <c r="AA1013" s="45">
        <f>IFERROR(Z1013/W1008,"-")</f>
        <v>6.2470983804286707E-2</v>
      </c>
      <c r="AB1013" s="46">
        <v>23</v>
      </c>
      <c r="AC1013" s="45">
        <f>IFERROR(AB1013/X1008,"-")</f>
        <v>0.46</v>
      </c>
      <c r="AD1013" s="187">
        <f t="shared" si="445"/>
        <v>91629.913043478256</v>
      </c>
      <c r="AE1013" s="199">
        <f t="shared" si="463"/>
        <v>2.5646743978590546E-3</v>
      </c>
      <c r="AF1013" s="371"/>
      <c r="AG1013" s="371"/>
      <c r="AH1013" s="228" t="s">
        <v>154</v>
      </c>
      <c r="AI1013" s="46">
        <v>2804609</v>
      </c>
      <c r="AJ1013" s="45">
        <f>IFERROR(AI1013/AF1008,"-")</f>
        <v>2.9227509786849123E-2</v>
      </c>
      <c r="AK1013" s="46">
        <v>34</v>
      </c>
      <c r="AL1013" s="45">
        <f>IFERROR(AK1013/AG1008,"-")</f>
        <v>0.34343434343434343</v>
      </c>
      <c r="AM1013" s="187">
        <f t="shared" si="446"/>
        <v>82488.5</v>
      </c>
      <c r="AN1013" s="199">
        <f t="shared" si="464"/>
        <v>3.7912578055307759E-3</v>
      </c>
      <c r="AO1013" s="371"/>
      <c r="AP1013" s="401"/>
      <c r="AQ1013" s="228" t="s">
        <v>154</v>
      </c>
      <c r="AR1013" s="46">
        <f t="shared" si="460"/>
        <v>23973037</v>
      </c>
      <c r="AS1013" s="45">
        <f>IFERROR(AR1013/AO1008,"-")</f>
        <v>4.0226593856974163E-2</v>
      </c>
      <c r="AT1013" s="46">
        <f t="shared" si="442"/>
        <v>282</v>
      </c>
      <c r="AU1013" s="45">
        <f>IFERROR(AT1013/AP1008,"-")</f>
        <v>0.30257510729613735</v>
      </c>
      <c r="AV1013" s="187">
        <f t="shared" si="447"/>
        <v>85010.769503546093</v>
      </c>
      <c r="AW1013" s="199">
        <f t="shared" si="465"/>
        <v>3.1445138269402317E-2</v>
      </c>
      <c r="AX1013" s="217"/>
      <c r="BE1013" s="277"/>
      <c r="BG1013" s="142"/>
      <c r="BH1013" s="264"/>
    </row>
    <row r="1014" spans="2:60" s="20" customFormat="1">
      <c r="B1014" s="381"/>
      <c r="C1014" s="383"/>
      <c r="D1014" s="383"/>
      <c r="E1014" s="371"/>
      <c r="F1014" s="371"/>
      <c r="G1014" s="228" t="s">
        <v>155</v>
      </c>
      <c r="H1014" s="46">
        <v>4412383</v>
      </c>
      <c r="I1014" s="45">
        <f>IFERROR(H1014/E1008,"-")</f>
        <v>1.0677722167183273E-2</v>
      </c>
      <c r="J1014" s="46">
        <v>54</v>
      </c>
      <c r="K1014" s="45">
        <f>IFERROR(J1014/F1008,"-")</f>
        <v>7.5736325385694248E-2</v>
      </c>
      <c r="L1014" s="187">
        <f t="shared" si="443"/>
        <v>81710.796296296292</v>
      </c>
      <c r="M1014" s="199">
        <f t="shared" si="461"/>
        <v>6.0214094558429972E-3</v>
      </c>
      <c r="N1014" s="371"/>
      <c r="O1014" s="371"/>
      <c r="P1014" s="228" t="s">
        <v>155</v>
      </c>
      <c r="Q1014" s="46">
        <v>33416</v>
      </c>
      <c r="R1014" s="45">
        <f>IFERROR(Q1014/N1008,"-")</f>
        <v>6.3020483354433825E-4</v>
      </c>
      <c r="S1014" s="46">
        <v>6</v>
      </c>
      <c r="T1014" s="45">
        <f>IFERROR(S1014/O1008,"-")</f>
        <v>8.5714285714285715E-2</v>
      </c>
      <c r="U1014" s="187">
        <f t="shared" si="444"/>
        <v>5569.333333333333</v>
      </c>
      <c r="V1014" s="199">
        <f t="shared" si="462"/>
        <v>6.6904549509366632E-4</v>
      </c>
      <c r="W1014" s="371"/>
      <c r="X1014" s="371"/>
      <c r="Y1014" s="228" t="s">
        <v>155</v>
      </c>
      <c r="Z1014" s="46">
        <v>665151</v>
      </c>
      <c r="AA1014" s="45">
        <f>IFERROR(Z1014/W1008,"-")</f>
        <v>1.9716666167686414E-2</v>
      </c>
      <c r="AB1014" s="46">
        <v>7</v>
      </c>
      <c r="AC1014" s="45">
        <f>IFERROR(AB1014/X1008,"-")</f>
        <v>0.14000000000000001</v>
      </c>
      <c r="AD1014" s="187">
        <f t="shared" si="445"/>
        <v>95021.571428571435</v>
      </c>
      <c r="AE1014" s="199">
        <f t="shared" si="463"/>
        <v>7.8055307760927742E-4</v>
      </c>
      <c r="AF1014" s="371"/>
      <c r="AG1014" s="371"/>
      <c r="AH1014" s="228" t="s">
        <v>155</v>
      </c>
      <c r="AI1014" s="46">
        <v>4984251</v>
      </c>
      <c r="AJ1014" s="45">
        <f>IFERROR(AI1014/AF1008,"-")</f>
        <v>5.1942087072605315E-2</v>
      </c>
      <c r="AK1014" s="46">
        <v>13</v>
      </c>
      <c r="AL1014" s="45">
        <f>IFERROR(AK1014/AG1008,"-")</f>
        <v>0.13131313131313133</v>
      </c>
      <c r="AM1014" s="187">
        <f t="shared" si="446"/>
        <v>383403.92307692306</v>
      </c>
      <c r="AN1014" s="199">
        <f t="shared" si="464"/>
        <v>1.4495985727029437E-3</v>
      </c>
      <c r="AO1014" s="371"/>
      <c r="AP1014" s="401"/>
      <c r="AQ1014" s="228" t="s">
        <v>155</v>
      </c>
      <c r="AR1014" s="46">
        <f t="shared" si="460"/>
        <v>10095201</v>
      </c>
      <c r="AS1014" s="45">
        <f>IFERROR(AR1014/AO1008,"-")</f>
        <v>1.6939678962307508E-2</v>
      </c>
      <c r="AT1014" s="46">
        <f t="shared" si="442"/>
        <v>80</v>
      </c>
      <c r="AU1014" s="45">
        <f>IFERROR(AT1014/AP1008,"-")</f>
        <v>8.5836909871244635E-2</v>
      </c>
      <c r="AV1014" s="187">
        <f t="shared" si="447"/>
        <v>126190.0125</v>
      </c>
      <c r="AW1014" s="199">
        <f t="shared" si="465"/>
        <v>8.9206066012488851E-3</v>
      </c>
      <c r="AX1014" s="217"/>
      <c r="BE1014" s="277"/>
      <c r="BG1014" s="142"/>
      <c r="BH1014" s="264"/>
    </row>
    <row r="1015" spans="2:60" s="20" customFormat="1">
      <c r="B1015" s="381"/>
      <c r="C1015" s="383"/>
      <c r="D1015" s="383"/>
      <c r="E1015" s="371"/>
      <c r="F1015" s="371"/>
      <c r="G1015" s="228" t="s">
        <v>165</v>
      </c>
      <c r="H1015" s="46">
        <v>0</v>
      </c>
      <c r="I1015" s="45">
        <f>IFERROR(H1015/E1008,"-")</f>
        <v>0</v>
      </c>
      <c r="J1015" s="46">
        <v>0</v>
      </c>
      <c r="K1015" s="45">
        <f>IFERROR(J1015/F1008,"-")</f>
        <v>0</v>
      </c>
      <c r="L1015" s="187" t="str">
        <f t="shared" si="443"/>
        <v>-</v>
      </c>
      <c r="M1015" s="199">
        <f t="shared" si="461"/>
        <v>0</v>
      </c>
      <c r="N1015" s="371"/>
      <c r="O1015" s="371"/>
      <c r="P1015" s="228" t="s">
        <v>165</v>
      </c>
      <c r="Q1015" s="46">
        <v>0</v>
      </c>
      <c r="R1015" s="45">
        <f>IFERROR(Q1015/N1008,"-")</f>
        <v>0</v>
      </c>
      <c r="S1015" s="46">
        <v>0</v>
      </c>
      <c r="T1015" s="45">
        <f>IFERROR(S1015/O1008,"-")</f>
        <v>0</v>
      </c>
      <c r="U1015" s="187" t="str">
        <f t="shared" si="444"/>
        <v>-</v>
      </c>
      <c r="V1015" s="199">
        <f t="shared" si="462"/>
        <v>0</v>
      </c>
      <c r="W1015" s="371"/>
      <c r="X1015" s="371"/>
      <c r="Y1015" s="228" t="s">
        <v>165</v>
      </c>
      <c r="Z1015" s="46">
        <v>0</v>
      </c>
      <c r="AA1015" s="45">
        <f>IFERROR(Z1015/W1008,"-")</f>
        <v>0</v>
      </c>
      <c r="AB1015" s="46">
        <v>0</v>
      </c>
      <c r="AC1015" s="45">
        <f>IFERROR(AB1015/X1008,"-")</f>
        <v>0</v>
      </c>
      <c r="AD1015" s="187" t="str">
        <f t="shared" si="445"/>
        <v>-</v>
      </c>
      <c r="AE1015" s="199">
        <f t="shared" si="463"/>
        <v>0</v>
      </c>
      <c r="AF1015" s="371"/>
      <c r="AG1015" s="371"/>
      <c r="AH1015" s="228" t="s">
        <v>165</v>
      </c>
      <c r="AI1015" s="46">
        <v>0</v>
      </c>
      <c r="AJ1015" s="45">
        <f>IFERROR(AI1015/AF1008,"-")</f>
        <v>0</v>
      </c>
      <c r="AK1015" s="46">
        <v>0</v>
      </c>
      <c r="AL1015" s="45">
        <f>IFERROR(AK1015/AG1008,"-")</f>
        <v>0</v>
      </c>
      <c r="AM1015" s="187" t="str">
        <f t="shared" si="446"/>
        <v>-</v>
      </c>
      <c r="AN1015" s="199">
        <f t="shared" si="464"/>
        <v>0</v>
      </c>
      <c r="AO1015" s="371"/>
      <c r="AP1015" s="401"/>
      <c r="AQ1015" s="228" t="s">
        <v>165</v>
      </c>
      <c r="AR1015" s="46">
        <f t="shared" si="460"/>
        <v>0</v>
      </c>
      <c r="AS1015" s="45">
        <f>IFERROR(AR1015/AO1008,"-")</f>
        <v>0</v>
      </c>
      <c r="AT1015" s="46">
        <f t="shared" si="442"/>
        <v>0</v>
      </c>
      <c r="AU1015" s="45">
        <f>IFERROR(AT1015/AP1008,"-")</f>
        <v>0</v>
      </c>
      <c r="AV1015" s="187" t="str">
        <f t="shared" si="447"/>
        <v>-</v>
      </c>
      <c r="AW1015" s="199">
        <f t="shared" si="465"/>
        <v>0</v>
      </c>
      <c r="AX1015" s="217"/>
      <c r="BE1015" s="277"/>
      <c r="BG1015" s="142"/>
      <c r="BH1015" s="264"/>
    </row>
    <row r="1016" spans="2:60" s="20" customFormat="1">
      <c r="B1016" s="381"/>
      <c r="C1016" s="383"/>
      <c r="D1016" s="383"/>
      <c r="E1016" s="371"/>
      <c r="F1016" s="371"/>
      <c r="G1016" s="228" t="s">
        <v>156</v>
      </c>
      <c r="H1016" s="46">
        <v>23589</v>
      </c>
      <c r="I1016" s="45">
        <f>IFERROR(H1016/E1008,"-")</f>
        <v>5.7084071849992669E-5</v>
      </c>
      <c r="J1016" s="46">
        <v>5</v>
      </c>
      <c r="K1016" s="45">
        <f>IFERROR(J1016/F1008,"-")</f>
        <v>7.0126227208976155E-3</v>
      </c>
      <c r="L1016" s="187">
        <f t="shared" si="443"/>
        <v>4717.8</v>
      </c>
      <c r="M1016" s="199">
        <f t="shared" si="461"/>
        <v>5.5753791257805532E-4</v>
      </c>
      <c r="N1016" s="371"/>
      <c r="O1016" s="371"/>
      <c r="P1016" s="228" t="s">
        <v>156</v>
      </c>
      <c r="Q1016" s="46">
        <v>0</v>
      </c>
      <c r="R1016" s="45">
        <f>IFERROR(Q1016/N1008,"-")</f>
        <v>0</v>
      </c>
      <c r="S1016" s="46">
        <v>0</v>
      </c>
      <c r="T1016" s="45">
        <f>IFERROR(S1016/O1008,"-")</f>
        <v>0</v>
      </c>
      <c r="U1016" s="187" t="str">
        <f t="shared" si="444"/>
        <v>-</v>
      </c>
      <c r="V1016" s="199">
        <f t="shared" si="462"/>
        <v>0</v>
      </c>
      <c r="W1016" s="371"/>
      <c r="X1016" s="371"/>
      <c r="Y1016" s="228" t="s">
        <v>156</v>
      </c>
      <c r="Z1016" s="46">
        <v>31267</v>
      </c>
      <c r="AA1016" s="45">
        <f>IFERROR(Z1016/W1008,"-")</f>
        <v>9.268286465254523E-4</v>
      </c>
      <c r="AB1016" s="46">
        <v>2</v>
      </c>
      <c r="AC1016" s="45">
        <f>IFERROR(AB1016/X1008,"-")</f>
        <v>0.04</v>
      </c>
      <c r="AD1016" s="187">
        <f t="shared" si="445"/>
        <v>15633.5</v>
      </c>
      <c r="AE1016" s="199">
        <f t="shared" si="463"/>
        <v>2.2301516503122213E-4</v>
      </c>
      <c r="AF1016" s="371"/>
      <c r="AG1016" s="371"/>
      <c r="AH1016" s="228" t="s">
        <v>156</v>
      </c>
      <c r="AI1016" s="46">
        <v>168698</v>
      </c>
      <c r="AJ1016" s="45">
        <f>IFERROR(AI1016/AF1008,"-")</f>
        <v>1.7580427239668251E-3</v>
      </c>
      <c r="AK1016" s="46">
        <v>3</v>
      </c>
      <c r="AL1016" s="45">
        <f>IFERROR(AK1016/AG1008,"-")</f>
        <v>3.0303030303030304E-2</v>
      </c>
      <c r="AM1016" s="187">
        <f t="shared" si="446"/>
        <v>56232.666666666664</v>
      </c>
      <c r="AN1016" s="199">
        <f t="shared" si="464"/>
        <v>3.3452274754683316E-4</v>
      </c>
      <c r="AO1016" s="371"/>
      <c r="AP1016" s="401"/>
      <c r="AQ1016" s="228" t="s">
        <v>156</v>
      </c>
      <c r="AR1016" s="46">
        <f t="shared" si="460"/>
        <v>223554</v>
      </c>
      <c r="AS1016" s="45">
        <f>IFERROR(AR1016/AO1008,"-")</f>
        <v>3.7512209917758864E-4</v>
      </c>
      <c r="AT1016" s="46">
        <f t="shared" si="442"/>
        <v>10</v>
      </c>
      <c r="AU1016" s="45">
        <f>IFERROR(AT1016/AP1008,"-")</f>
        <v>1.0729613733905579E-2</v>
      </c>
      <c r="AV1016" s="187">
        <f t="shared" si="447"/>
        <v>22355.4</v>
      </c>
      <c r="AW1016" s="199">
        <f t="shared" si="465"/>
        <v>1.1150758251561106E-3</v>
      </c>
      <c r="AX1016" s="217"/>
      <c r="BE1016" s="277"/>
      <c r="BG1016" s="142"/>
      <c r="BH1016" s="264"/>
    </row>
    <row r="1017" spans="2:60" s="20" customFormat="1">
      <c r="B1017" s="381"/>
      <c r="C1017" s="383"/>
      <c r="D1017" s="383"/>
      <c r="E1017" s="371"/>
      <c r="F1017" s="371"/>
      <c r="G1017" s="228" t="s">
        <v>157</v>
      </c>
      <c r="H1017" s="46">
        <v>204713</v>
      </c>
      <c r="I1017" s="45">
        <f>IFERROR(H1017/E1008,"-")</f>
        <v>4.9539410744955492E-4</v>
      </c>
      <c r="J1017" s="46">
        <v>26</v>
      </c>
      <c r="K1017" s="45">
        <f>IFERROR(J1017/F1008,"-")</f>
        <v>3.6465638148667601E-2</v>
      </c>
      <c r="L1017" s="187">
        <f t="shared" si="443"/>
        <v>7873.5769230769229</v>
      </c>
      <c r="M1017" s="199">
        <f t="shared" si="461"/>
        <v>2.8991971454058875E-3</v>
      </c>
      <c r="N1017" s="371"/>
      <c r="O1017" s="371"/>
      <c r="P1017" s="228" t="s">
        <v>157</v>
      </c>
      <c r="Q1017" s="46">
        <v>76956</v>
      </c>
      <c r="R1017" s="45">
        <f>IFERROR(Q1017/N1008,"-")</f>
        <v>1.4513419670289112E-3</v>
      </c>
      <c r="S1017" s="46">
        <v>4</v>
      </c>
      <c r="T1017" s="45">
        <f>IFERROR(S1017/O1008,"-")</f>
        <v>5.7142857142857141E-2</v>
      </c>
      <c r="U1017" s="187">
        <f t="shared" si="444"/>
        <v>19239</v>
      </c>
      <c r="V1017" s="199">
        <f t="shared" si="462"/>
        <v>4.4603033006244426E-4</v>
      </c>
      <c r="W1017" s="371"/>
      <c r="X1017" s="371"/>
      <c r="Y1017" s="228" t="s">
        <v>157</v>
      </c>
      <c r="Z1017" s="46">
        <v>24492</v>
      </c>
      <c r="AA1017" s="45">
        <f>IFERROR(Z1017/W1008,"-")</f>
        <v>7.2600144595584407E-4</v>
      </c>
      <c r="AB1017" s="46">
        <v>5</v>
      </c>
      <c r="AC1017" s="45">
        <f>IFERROR(AB1017/X1008,"-")</f>
        <v>0.1</v>
      </c>
      <c r="AD1017" s="187">
        <f t="shared" si="445"/>
        <v>4898.3999999999996</v>
      </c>
      <c r="AE1017" s="199">
        <f t="shared" si="463"/>
        <v>5.5753791257805532E-4</v>
      </c>
      <c r="AF1017" s="371"/>
      <c r="AG1017" s="371"/>
      <c r="AH1017" s="228" t="s">
        <v>157</v>
      </c>
      <c r="AI1017" s="46">
        <v>68151</v>
      </c>
      <c r="AJ1017" s="45">
        <f>IFERROR(AI1017/AF1008,"-")</f>
        <v>7.1021808012580528E-4</v>
      </c>
      <c r="AK1017" s="46">
        <v>2</v>
      </c>
      <c r="AL1017" s="45">
        <f>IFERROR(AK1017/AG1008,"-")</f>
        <v>2.0202020202020204E-2</v>
      </c>
      <c r="AM1017" s="187">
        <f t="shared" si="446"/>
        <v>34075.5</v>
      </c>
      <c r="AN1017" s="199">
        <f t="shared" si="464"/>
        <v>2.2301516503122213E-4</v>
      </c>
      <c r="AO1017" s="371"/>
      <c r="AP1017" s="401"/>
      <c r="AQ1017" s="228" t="s">
        <v>157</v>
      </c>
      <c r="AR1017" s="46">
        <f t="shared" si="460"/>
        <v>374312</v>
      </c>
      <c r="AS1017" s="45">
        <f>IFERROR(AR1017/AO1008,"-")</f>
        <v>6.2809300297629015E-4</v>
      </c>
      <c r="AT1017" s="46">
        <f t="shared" si="442"/>
        <v>37</v>
      </c>
      <c r="AU1017" s="45">
        <f>IFERROR(AT1017/AP1008,"-")</f>
        <v>3.9699570815450641E-2</v>
      </c>
      <c r="AV1017" s="187">
        <f t="shared" si="447"/>
        <v>10116.54054054054</v>
      </c>
      <c r="AW1017" s="199">
        <f t="shared" si="465"/>
        <v>4.1257805530776097E-3</v>
      </c>
      <c r="AX1017" s="217"/>
      <c r="BE1017" s="277"/>
      <c r="BG1017" s="142"/>
      <c r="BH1017" s="264"/>
    </row>
    <row r="1018" spans="2:60" s="20" customFormat="1">
      <c r="B1018" s="381"/>
      <c r="C1018" s="383"/>
      <c r="D1018" s="383"/>
      <c r="E1018" s="371"/>
      <c r="F1018" s="371"/>
      <c r="G1018" s="228" t="s">
        <v>158</v>
      </c>
      <c r="H1018" s="46">
        <v>13807</v>
      </c>
      <c r="I1018" s="45">
        <f>IFERROR(H1018/E1008,"-")</f>
        <v>3.341217431993085E-5</v>
      </c>
      <c r="J1018" s="46">
        <v>1</v>
      </c>
      <c r="K1018" s="45">
        <f>IFERROR(J1018/F1008,"-")</f>
        <v>1.4025245441795231E-3</v>
      </c>
      <c r="L1018" s="187">
        <f t="shared" si="443"/>
        <v>13807</v>
      </c>
      <c r="M1018" s="199">
        <f t="shared" si="461"/>
        <v>1.1150758251561107E-4</v>
      </c>
      <c r="N1018" s="371"/>
      <c r="O1018" s="371"/>
      <c r="P1018" s="228" t="s">
        <v>158</v>
      </c>
      <c r="Q1018" s="46">
        <v>0</v>
      </c>
      <c r="R1018" s="45">
        <f>IFERROR(Q1018/N1008,"-")</f>
        <v>0</v>
      </c>
      <c r="S1018" s="46">
        <v>0</v>
      </c>
      <c r="T1018" s="45">
        <f>IFERROR(S1018/O1008,"-")</f>
        <v>0</v>
      </c>
      <c r="U1018" s="187" t="str">
        <f t="shared" si="444"/>
        <v>-</v>
      </c>
      <c r="V1018" s="199">
        <f t="shared" si="462"/>
        <v>0</v>
      </c>
      <c r="W1018" s="371"/>
      <c r="X1018" s="371"/>
      <c r="Y1018" s="228" t="s">
        <v>158</v>
      </c>
      <c r="Z1018" s="46">
        <v>0</v>
      </c>
      <c r="AA1018" s="45">
        <f>IFERROR(Z1018/W1008,"-")</f>
        <v>0</v>
      </c>
      <c r="AB1018" s="46">
        <v>0</v>
      </c>
      <c r="AC1018" s="45">
        <f>IFERROR(AB1018/X1008,"-")</f>
        <v>0</v>
      </c>
      <c r="AD1018" s="187" t="str">
        <f t="shared" si="445"/>
        <v>-</v>
      </c>
      <c r="AE1018" s="199">
        <f t="shared" si="463"/>
        <v>0</v>
      </c>
      <c r="AF1018" s="371"/>
      <c r="AG1018" s="371"/>
      <c r="AH1018" s="228" t="s">
        <v>158</v>
      </c>
      <c r="AI1018" s="46">
        <v>861366</v>
      </c>
      <c r="AJ1018" s="45">
        <f>IFERROR(AI1018/AF1008,"-")</f>
        <v>8.9765037461760552E-3</v>
      </c>
      <c r="AK1018" s="46">
        <v>2</v>
      </c>
      <c r="AL1018" s="45">
        <f>IFERROR(AK1018/AG1008,"-")</f>
        <v>2.0202020202020204E-2</v>
      </c>
      <c r="AM1018" s="187">
        <f t="shared" si="446"/>
        <v>430683</v>
      </c>
      <c r="AN1018" s="199">
        <f t="shared" si="464"/>
        <v>2.2301516503122213E-4</v>
      </c>
      <c r="AO1018" s="371"/>
      <c r="AP1018" s="401"/>
      <c r="AQ1018" s="228" t="s">
        <v>158</v>
      </c>
      <c r="AR1018" s="46">
        <f t="shared" si="460"/>
        <v>875173</v>
      </c>
      <c r="AS1018" s="45">
        <f>IFERROR(AR1018/AO1008,"-")</f>
        <v>1.4685343715771036E-3</v>
      </c>
      <c r="AT1018" s="46">
        <f t="shared" si="442"/>
        <v>3</v>
      </c>
      <c r="AU1018" s="45">
        <f>IFERROR(AT1018/AP1008,"-")</f>
        <v>3.2188841201716738E-3</v>
      </c>
      <c r="AV1018" s="187">
        <f t="shared" si="447"/>
        <v>291724.33333333331</v>
      </c>
      <c r="AW1018" s="199">
        <f t="shared" si="465"/>
        <v>3.3452274754683316E-4</v>
      </c>
      <c r="AX1018" s="217"/>
      <c r="BE1018" s="277"/>
      <c r="BG1018" s="142"/>
      <c r="BH1018" s="264"/>
    </row>
    <row r="1019" spans="2:60" s="20" customFormat="1">
      <c r="B1019" s="381"/>
      <c r="C1019" s="383"/>
      <c r="D1019" s="383"/>
      <c r="E1019" s="371"/>
      <c r="F1019" s="371"/>
      <c r="G1019" s="228" t="s">
        <v>159</v>
      </c>
      <c r="H1019" s="46">
        <v>566123</v>
      </c>
      <c r="I1019" s="45">
        <f>IFERROR(H1019/E1008,"-")</f>
        <v>1.3699862651207512E-3</v>
      </c>
      <c r="J1019" s="46">
        <v>3</v>
      </c>
      <c r="K1019" s="45">
        <f>IFERROR(J1019/F1008,"-")</f>
        <v>4.2075736325385693E-3</v>
      </c>
      <c r="L1019" s="187">
        <f t="shared" si="443"/>
        <v>188707.66666666666</v>
      </c>
      <c r="M1019" s="199">
        <f t="shared" si="461"/>
        <v>3.3452274754683316E-4</v>
      </c>
      <c r="N1019" s="371"/>
      <c r="O1019" s="371"/>
      <c r="P1019" s="228" t="s">
        <v>159</v>
      </c>
      <c r="Q1019" s="46">
        <v>0</v>
      </c>
      <c r="R1019" s="45">
        <f>IFERROR(Q1019/N1008,"-")</f>
        <v>0</v>
      </c>
      <c r="S1019" s="46">
        <v>0</v>
      </c>
      <c r="T1019" s="45">
        <f>IFERROR(S1019/O1008,"-")</f>
        <v>0</v>
      </c>
      <c r="U1019" s="187" t="str">
        <f t="shared" si="444"/>
        <v>-</v>
      </c>
      <c r="V1019" s="199">
        <f t="shared" si="462"/>
        <v>0</v>
      </c>
      <c r="W1019" s="371"/>
      <c r="X1019" s="371"/>
      <c r="Y1019" s="228" t="s">
        <v>159</v>
      </c>
      <c r="Z1019" s="46">
        <v>0</v>
      </c>
      <c r="AA1019" s="45">
        <f>IFERROR(Z1019/W1008,"-")</f>
        <v>0</v>
      </c>
      <c r="AB1019" s="46">
        <v>0</v>
      </c>
      <c r="AC1019" s="45">
        <f>IFERROR(AB1019/X1008,"-")</f>
        <v>0</v>
      </c>
      <c r="AD1019" s="187" t="str">
        <f t="shared" si="445"/>
        <v>-</v>
      </c>
      <c r="AE1019" s="199">
        <f t="shared" si="463"/>
        <v>0</v>
      </c>
      <c r="AF1019" s="371"/>
      <c r="AG1019" s="371"/>
      <c r="AH1019" s="228" t="s">
        <v>159</v>
      </c>
      <c r="AI1019" s="46">
        <v>113668</v>
      </c>
      <c r="AJ1019" s="45">
        <f>IFERROR(AI1019/AF1008,"-")</f>
        <v>1.1845617633158725E-3</v>
      </c>
      <c r="AK1019" s="46">
        <v>1</v>
      </c>
      <c r="AL1019" s="45">
        <f>IFERROR(AK1019/AG1008,"-")</f>
        <v>1.0101010101010102E-2</v>
      </c>
      <c r="AM1019" s="187">
        <f t="shared" si="446"/>
        <v>113668</v>
      </c>
      <c r="AN1019" s="199">
        <f t="shared" si="464"/>
        <v>1.1150758251561107E-4</v>
      </c>
      <c r="AO1019" s="371"/>
      <c r="AP1019" s="401"/>
      <c r="AQ1019" s="228" t="s">
        <v>159</v>
      </c>
      <c r="AR1019" s="46">
        <f t="shared" si="460"/>
        <v>679791</v>
      </c>
      <c r="AS1019" s="45">
        <f>IFERROR(AR1019/AO1008,"-")</f>
        <v>1.1406846977554961E-3</v>
      </c>
      <c r="AT1019" s="46">
        <f t="shared" si="442"/>
        <v>4</v>
      </c>
      <c r="AU1019" s="45">
        <f>IFERROR(AT1019/AP1008,"-")</f>
        <v>4.2918454935622317E-3</v>
      </c>
      <c r="AV1019" s="187">
        <f t="shared" si="447"/>
        <v>169947.75</v>
      </c>
      <c r="AW1019" s="199">
        <f t="shared" si="465"/>
        <v>4.4603033006244426E-4</v>
      </c>
      <c r="AX1019" s="217"/>
      <c r="BE1019" s="277"/>
      <c r="BG1019" s="142"/>
      <c r="BH1019" s="264"/>
    </row>
    <row r="1020" spans="2:60" s="20" customFormat="1">
      <c r="B1020" s="381"/>
      <c r="C1020" s="383"/>
      <c r="D1020" s="383"/>
      <c r="E1020" s="371"/>
      <c r="F1020" s="371"/>
      <c r="G1020" s="228" t="s">
        <v>160</v>
      </c>
      <c r="H1020" s="46">
        <v>4301344</v>
      </c>
      <c r="I1020" s="45">
        <f>IFERROR(H1020/E1008,"-")</f>
        <v>1.0409013944954635E-2</v>
      </c>
      <c r="J1020" s="46">
        <v>81</v>
      </c>
      <c r="K1020" s="45">
        <f>IFERROR(J1020/F1008,"-")</f>
        <v>0.11360448807854137</v>
      </c>
      <c r="L1020" s="187">
        <f t="shared" si="443"/>
        <v>53103.01234567901</v>
      </c>
      <c r="M1020" s="199">
        <f t="shared" si="461"/>
        <v>9.0321141837644957E-3</v>
      </c>
      <c r="N1020" s="371"/>
      <c r="O1020" s="371"/>
      <c r="P1020" s="228" t="s">
        <v>160</v>
      </c>
      <c r="Q1020" s="46">
        <v>122594</v>
      </c>
      <c r="R1020" s="45">
        <f>IFERROR(Q1020/N1008,"-")</f>
        <v>2.3120460666607198E-3</v>
      </c>
      <c r="S1020" s="46">
        <v>8</v>
      </c>
      <c r="T1020" s="45">
        <f>IFERROR(S1020/O1008,"-")</f>
        <v>0.11428571428571428</v>
      </c>
      <c r="U1020" s="187">
        <f t="shared" si="444"/>
        <v>15324.25</v>
      </c>
      <c r="V1020" s="199">
        <f t="shared" si="462"/>
        <v>8.9206066012488853E-4</v>
      </c>
      <c r="W1020" s="371"/>
      <c r="X1020" s="371"/>
      <c r="Y1020" s="228" t="s">
        <v>160</v>
      </c>
      <c r="Z1020" s="46">
        <v>178738</v>
      </c>
      <c r="AA1020" s="45">
        <f>IFERROR(Z1020/W1008,"-")</f>
        <v>5.2982217233078421E-3</v>
      </c>
      <c r="AB1020" s="46">
        <v>7</v>
      </c>
      <c r="AC1020" s="45">
        <f>IFERROR(AB1020/X1008,"-")</f>
        <v>0.14000000000000001</v>
      </c>
      <c r="AD1020" s="187">
        <f t="shared" si="445"/>
        <v>25534</v>
      </c>
      <c r="AE1020" s="199">
        <f t="shared" si="463"/>
        <v>7.8055307760927742E-4</v>
      </c>
      <c r="AF1020" s="371"/>
      <c r="AG1020" s="371"/>
      <c r="AH1020" s="228" t="s">
        <v>160</v>
      </c>
      <c r="AI1020" s="46">
        <v>1326382</v>
      </c>
      <c r="AJ1020" s="45">
        <f>IFERROR(AI1020/AF1008,"-")</f>
        <v>1.3822548129204646E-2</v>
      </c>
      <c r="AK1020" s="46">
        <v>13</v>
      </c>
      <c r="AL1020" s="45">
        <f>IFERROR(AK1020/AG1008,"-")</f>
        <v>0.13131313131313133</v>
      </c>
      <c r="AM1020" s="187">
        <f t="shared" si="446"/>
        <v>102029.38461538461</v>
      </c>
      <c r="AN1020" s="199">
        <f t="shared" si="464"/>
        <v>1.4495985727029437E-3</v>
      </c>
      <c r="AO1020" s="371"/>
      <c r="AP1020" s="401"/>
      <c r="AQ1020" s="228" t="s">
        <v>160</v>
      </c>
      <c r="AR1020" s="46">
        <f t="shared" si="460"/>
        <v>5929058</v>
      </c>
      <c r="AS1020" s="45">
        <f>IFERROR(AR1020/AO1008,"-")</f>
        <v>9.9489192012027321E-3</v>
      </c>
      <c r="AT1020" s="46">
        <f t="shared" si="442"/>
        <v>109</v>
      </c>
      <c r="AU1020" s="45">
        <f>IFERROR(AT1020/AP1008,"-")</f>
        <v>0.11695278969957082</v>
      </c>
      <c r="AV1020" s="187">
        <f t="shared" si="447"/>
        <v>54395.027522935779</v>
      </c>
      <c r="AW1020" s="199">
        <f t="shared" si="465"/>
        <v>1.2154326494201605E-2</v>
      </c>
      <c r="AX1020" s="217"/>
      <c r="BE1020" s="277"/>
      <c r="BG1020" s="142"/>
      <c r="BH1020" s="264"/>
    </row>
    <row r="1021" spans="2:60" s="20" customFormat="1">
      <c r="B1021" s="381"/>
      <c r="C1021" s="383"/>
      <c r="D1021" s="383"/>
      <c r="E1021" s="371"/>
      <c r="F1021" s="371"/>
      <c r="G1021" s="228" t="s">
        <v>161</v>
      </c>
      <c r="H1021" s="46">
        <v>8073469</v>
      </c>
      <c r="I1021" s="45">
        <f>IFERROR(H1021/E1008,"-")</f>
        <v>1.9537347258242761E-2</v>
      </c>
      <c r="J1021" s="46">
        <v>59</v>
      </c>
      <c r="K1021" s="45">
        <f>IFERROR(J1021/F1008,"-")</f>
        <v>8.2748948106591863E-2</v>
      </c>
      <c r="L1021" s="187">
        <f t="shared" si="443"/>
        <v>136838.45762711865</v>
      </c>
      <c r="M1021" s="199">
        <f t="shared" si="461"/>
        <v>6.5789473684210523E-3</v>
      </c>
      <c r="N1021" s="371"/>
      <c r="O1021" s="371"/>
      <c r="P1021" s="228" t="s">
        <v>161</v>
      </c>
      <c r="Q1021" s="46">
        <v>147638</v>
      </c>
      <c r="R1021" s="45">
        <f>IFERROR(Q1021/N1008,"-")</f>
        <v>2.7843602230913042E-3</v>
      </c>
      <c r="S1021" s="46">
        <v>10</v>
      </c>
      <c r="T1021" s="45">
        <f>IFERROR(S1021/O1008,"-")</f>
        <v>0.14285714285714285</v>
      </c>
      <c r="U1021" s="187">
        <f t="shared" si="444"/>
        <v>14763.8</v>
      </c>
      <c r="V1021" s="199">
        <f t="shared" si="462"/>
        <v>1.1150758251561106E-3</v>
      </c>
      <c r="W1021" s="371"/>
      <c r="X1021" s="371"/>
      <c r="Y1021" s="228" t="s">
        <v>161</v>
      </c>
      <c r="Z1021" s="46">
        <v>783181</v>
      </c>
      <c r="AA1021" s="45">
        <f>IFERROR(Z1021/W1008,"-")</f>
        <v>2.3215357604325654E-2</v>
      </c>
      <c r="AB1021" s="46">
        <v>5</v>
      </c>
      <c r="AC1021" s="45">
        <f>IFERROR(AB1021/X1008,"-")</f>
        <v>0.1</v>
      </c>
      <c r="AD1021" s="187">
        <f t="shared" si="445"/>
        <v>156636.20000000001</v>
      </c>
      <c r="AE1021" s="199">
        <f t="shared" si="463"/>
        <v>5.5753791257805532E-4</v>
      </c>
      <c r="AF1021" s="371"/>
      <c r="AG1021" s="371"/>
      <c r="AH1021" s="228" t="s">
        <v>161</v>
      </c>
      <c r="AI1021" s="46">
        <v>1683441</v>
      </c>
      <c r="AJ1021" s="45">
        <f>IFERROR(AI1021/AF1008,"-")</f>
        <v>1.7543546463369072E-2</v>
      </c>
      <c r="AK1021" s="46">
        <v>9</v>
      </c>
      <c r="AL1021" s="45">
        <f>IFERROR(AK1021/AG1008,"-")</f>
        <v>9.0909090909090912E-2</v>
      </c>
      <c r="AM1021" s="187">
        <f t="shared" si="446"/>
        <v>187049</v>
      </c>
      <c r="AN1021" s="199">
        <f t="shared" si="464"/>
        <v>1.0035682426404995E-3</v>
      </c>
      <c r="AO1021" s="371"/>
      <c r="AP1021" s="401"/>
      <c r="AQ1021" s="228" t="s">
        <v>161</v>
      </c>
      <c r="AR1021" s="46">
        <f t="shared" si="460"/>
        <v>10687729</v>
      </c>
      <c r="AS1021" s="45">
        <f>IFERROR(AR1021/AO1008,"-")</f>
        <v>1.7933936936584408E-2</v>
      </c>
      <c r="AT1021" s="46">
        <f t="shared" si="442"/>
        <v>83</v>
      </c>
      <c r="AU1021" s="45">
        <f>IFERROR(AT1021/AP1008,"-")</f>
        <v>8.9055793991416304E-2</v>
      </c>
      <c r="AV1021" s="187">
        <f t="shared" si="447"/>
        <v>128767.81927710843</v>
      </c>
      <c r="AW1021" s="199">
        <f t="shared" si="465"/>
        <v>9.2551293487957188E-3</v>
      </c>
      <c r="AX1021" s="217"/>
      <c r="BE1021" s="277"/>
      <c r="BG1021" s="142"/>
      <c r="BH1021" s="264"/>
    </row>
    <row r="1022" spans="2:60" s="20" customFormat="1">
      <c r="B1022" s="381"/>
      <c r="C1022" s="383"/>
      <c r="D1022" s="383"/>
      <c r="E1022" s="371"/>
      <c r="F1022" s="371"/>
      <c r="G1022" s="228" t="s">
        <v>162</v>
      </c>
      <c r="H1022" s="46">
        <v>1691272</v>
      </c>
      <c r="I1022" s="45">
        <f>IFERROR(H1022/E1008,"-")</f>
        <v>4.0927844489330118E-3</v>
      </c>
      <c r="J1022" s="46">
        <v>35</v>
      </c>
      <c r="K1022" s="45">
        <f>IFERROR(J1022/F1008,"-")</f>
        <v>4.9088359046283309E-2</v>
      </c>
      <c r="L1022" s="187">
        <f t="shared" si="443"/>
        <v>48322.057142857142</v>
      </c>
      <c r="M1022" s="199">
        <f t="shared" si="461"/>
        <v>3.902765388046387E-3</v>
      </c>
      <c r="N1022" s="371"/>
      <c r="O1022" s="371"/>
      <c r="P1022" s="228" t="s">
        <v>162</v>
      </c>
      <c r="Q1022" s="46">
        <v>364855</v>
      </c>
      <c r="R1022" s="45">
        <f>IFERROR(Q1022/N1008,"-")</f>
        <v>6.8809368129883752E-3</v>
      </c>
      <c r="S1022" s="46">
        <v>6</v>
      </c>
      <c r="T1022" s="45">
        <f>IFERROR(S1022/O1008,"-")</f>
        <v>8.5714285714285715E-2</v>
      </c>
      <c r="U1022" s="187">
        <f t="shared" si="444"/>
        <v>60809.166666666664</v>
      </c>
      <c r="V1022" s="199">
        <f t="shared" si="462"/>
        <v>6.6904549509366632E-4</v>
      </c>
      <c r="W1022" s="371"/>
      <c r="X1022" s="371"/>
      <c r="Y1022" s="228" t="s">
        <v>162</v>
      </c>
      <c r="Z1022" s="46">
        <v>214744</v>
      </c>
      <c r="AA1022" s="45">
        <f>IFERROR(Z1022/W1008,"-")</f>
        <v>6.3655256618627221E-3</v>
      </c>
      <c r="AB1022" s="46">
        <v>3</v>
      </c>
      <c r="AC1022" s="45">
        <f>IFERROR(AB1022/X1008,"-")</f>
        <v>0.06</v>
      </c>
      <c r="AD1022" s="187">
        <f t="shared" si="445"/>
        <v>71581.333333333328</v>
      </c>
      <c r="AE1022" s="199">
        <f t="shared" si="463"/>
        <v>3.3452274754683316E-4</v>
      </c>
      <c r="AF1022" s="371"/>
      <c r="AG1022" s="371"/>
      <c r="AH1022" s="228" t="s">
        <v>162</v>
      </c>
      <c r="AI1022" s="46">
        <v>279482</v>
      </c>
      <c r="AJ1022" s="45">
        <f>IFERROR(AI1022/AF1008,"-")</f>
        <v>2.9125496246529075E-3</v>
      </c>
      <c r="AK1022" s="46">
        <v>9</v>
      </c>
      <c r="AL1022" s="45">
        <f>IFERROR(AK1022/AG1008,"-")</f>
        <v>9.0909090909090912E-2</v>
      </c>
      <c r="AM1022" s="187">
        <f t="shared" si="446"/>
        <v>31053.555555555555</v>
      </c>
      <c r="AN1022" s="199">
        <f t="shared" si="464"/>
        <v>1.0035682426404995E-3</v>
      </c>
      <c r="AO1022" s="371"/>
      <c r="AP1022" s="401"/>
      <c r="AQ1022" s="228" t="s">
        <v>162</v>
      </c>
      <c r="AR1022" s="46">
        <f t="shared" si="460"/>
        <v>2550353</v>
      </c>
      <c r="AS1022" s="45">
        <f>IFERROR(AR1022/AO1008,"-")</f>
        <v>4.279475075390558E-3</v>
      </c>
      <c r="AT1022" s="46">
        <f t="shared" si="442"/>
        <v>53</v>
      </c>
      <c r="AU1022" s="45">
        <f>IFERROR(AT1022/AP1008,"-")</f>
        <v>5.6866952789699568E-2</v>
      </c>
      <c r="AV1022" s="187">
        <f t="shared" si="447"/>
        <v>48119.867924528298</v>
      </c>
      <c r="AW1022" s="199">
        <f t="shared" si="465"/>
        <v>5.9099018733273865E-3</v>
      </c>
      <c r="AX1022" s="217"/>
      <c r="BE1022" s="277"/>
      <c r="BG1022" s="142"/>
      <c r="BH1022" s="264"/>
    </row>
    <row r="1023" spans="2:60" s="20" customFormat="1">
      <c r="B1023" s="381"/>
      <c r="C1023" s="383"/>
      <c r="D1023" s="383"/>
      <c r="E1023" s="371"/>
      <c r="F1023" s="371"/>
      <c r="G1023" s="229" t="s">
        <v>163</v>
      </c>
      <c r="H1023" s="48">
        <v>465154</v>
      </c>
      <c r="I1023" s="47">
        <f>IFERROR(H1023/E1008,"-")</f>
        <v>1.1256468844508666E-3</v>
      </c>
      <c r="J1023" s="48">
        <v>33</v>
      </c>
      <c r="K1023" s="47">
        <f>IFERROR(J1023/F1008,"-")</f>
        <v>4.6283309957924262E-2</v>
      </c>
      <c r="L1023" s="188">
        <f t="shared" si="443"/>
        <v>14095.575757575758</v>
      </c>
      <c r="M1023" s="200">
        <f t="shared" si="461"/>
        <v>3.6797502230151652E-3</v>
      </c>
      <c r="N1023" s="371"/>
      <c r="O1023" s="371"/>
      <c r="P1023" s="229" t="s">
        <v>163</v>
      </c>
      <c r="Q1023" s="48">
        <v>36262</v>
      </c>
      <c r="R1023" s="47">
        <f>IFERROR(Q1023/N1008,"-")</f>
        <v>6.8387861126361011E-4</v>
      </c>
      <c r="S1023" s="48">
        <v>9</v>
      </c>
      <c r="T1023" s="47">
        <f>IFERROR(S1023/O1008,"-")</f>
        <v>0.12857142857142856</v>
      </c>
      <c r="U1023" s="188">
        <f t="shared" si="444"/>
        <v>4029.1111111111113</v>
      </c>
      <c r="V1023" s="200">
        <f t="shared" si="462"/>
        <v>1.0035682426404995E-3</v>
      </c>
      <c r="W1023" s="371"/>
      <c r="X1023" s="371"/>
      <c r="Y1023" s="229" t="s">
        <v>163</v>
      </c>
      <c r="Z1023" s="48">
        <v>54261</v>
      </c>
      <c r="AA1023" s="47">
        <f>IFERROR(Z1023/W1008,"-")</f>
        <v>1.6084257904217727E-3</v>
      </c>
      <c r="AB1023" s="48">
        <v>6</v>
      </c>
      <c r="AC1023" s="47">
        <f>IFERROR(AB1023/X1008,"-")</f>
        <v>0.12</v>
      </c>
      <c r="AD1023" s="188">
        <f t="shared" si="445"/>
        <v>9043.5</v>
      </c>
      <c r="AE1023" s="200">
        <f t="shared" si="463"/>
        <v>6.6904549509366632E-4</v>
      </c>
      <c r="AF1023" s="371"/>
      <c r="AG1023" s="371"/>
      <c r="AH1023" s="229" t="s">
        <v>163</v>
      </c>
      <c r="AI1023" s="48">
        <v>77740</v>
      </c>
      <c r="AJ1023" s="47">
        <f>IFERROR(AI1023/AF1008,"-")</f>
        <v>8.1014737199718414E-4</v>
      </c>
      <c r="AK1023" s="48">
        <v>7</v>
      </c>
      <c r="AL1023" s="47">
        <f>IFERROR(AK1023/AG1008,"-")</f>
        <v>7.0707070707070704E-2</v>
      </c>
      <c r="AM1023" s="188">
        <f t="shared" si="446"/>
        <v>11105.714285714286</v>
      </c>
      <c r="AN1023" s="200">
        <f t="shared" si="464"/>
        <v>7.8055307760927742E-4</v>
      </c>
      <c r="AO1023" s="371"/>
      <c r="AP1023" s="401"/>
      <c r="AQ1023" s="229" t="s">
        <v>163</v>
      </c>
      <c r="AR1023" s="48">
        <f t="shared" si="460"/>
        <v>633417</v>
      </c>
      <c r="AS1023" s="47">
        <f>IFERROR(AR1023/AO1008,"-")</f>
        <v>1.0628694395750946E-3</v>
      </c>
      <c r="AT1023" s="48">
        <f t="shared" si="442"/>
        <v>55</v>
      </c>
      <c r="AU1023" s="47">
        <f>IFERROR(AT1023/AP1008,"-")</f>
        <v>5.9012875536480686E-2</v>
      </c>
      <c r="AV1023" s="188">
        <f t="shared" si="447"/>
        <v>11516.672727272728</v>
      </c>
      <c r="AW1023" s="200">
        <f t="shared" si="465"/>
        <v>6.1329170383586087E-3</v>
      </c>
      <c r="AX1023" s="217"/>
      <c r="BE1023" s="277"/>
      <c r="BG1023" s="142"/>
      <c r="BH1023" s="264"/>
    </row>
    <row r="1024" spans="2:60" s="20" customFormat="1">
      <c r="B1024" s="381"/>
      <c r="C1024" s="384"/>
      <c r="D1024" s="384"/>
      <c r="E1024" s="372"/>
      <c r="F1024" s="372"/>
      <c r="G1024" s="230" t="s">
        <v>86</v>
      </c>
      <c r="H1024" s="49">
        <f>SUM(H1008:H1023)</f>
        <v>83187696</v>
      </c>
      <c r="I1024" s="47">
        <f>IFERROR(H1024/E1008,"-")</f>
        <v>0.20130961106869083</v>
      </c>
      <c r="J1024" s="48">
        <v>488</v>
      </c>
      <c r="K1024" s="47">
        <f>IFERROR(J1024/F1008,"-")</f>
        <v>0.68443197755960727</v>
      </c>
      <c r="L1024" s="188">
        <f t="shared" si="443"/>
        <v>170466.59016393442</v>
      </c>
      <c r="M1024" s="201">
        <f t="shared" si="461"/>
        <v>5.4415700267618196E-2</v>
      </c>
      <c r="N1024" s="372"/>
      <c r="O1024" s="372"/>
      <c r="P1024" s="230" t="s">
        <v>86</v>
      </c>
      <c r="Q1024" s="49">
        <f>SUM(Q1008:Q1023)</f>
        <v>7131426</v>
      </c>
      <c r="R1024" s="47">
        <f>IFERROR(Q1024/N1008,"-")</f>
        <v>0.13449422837155153</v>
      </c>
      <c r="S1024" s="48">
        <v>61</v>
      </c>
      <c r="T1024" s="47">
        <f>IFERROR(S1024/O1008,"-")</f>
        <v>0.87142857142857144</v>
      </c>
      <c r="U1024" s="188">
        <f t="shared" si="444"/>
        <v>116908.62295081967</v>
      </c>
      <c r="V1024" s="201">
        <f t="shared" si="462"/>
        <v>6.8019625334522745E-3</v>
      </c>
      <c r="W1024" s="372"/>
      <c r="X1024" s="372"/>
      <c r="Y1024" s="230" t="s">
        <v>86</v>
      </c>
      <c r="Z1024" s="49">
        <f>SUM(Z1008:Z1023)</f>
        <v>6025905</v>
      </c>
      <c r="AA1024" s="47">
        <f>IFERROR(Z1024/W1008,"-")</f>
        <v>0.17862223351267967</v>
      </c>
      <c r="AB1024" s="48">
        <v>40</v>
      </c>
      <c r="AC1024" s="47">
        <f>IFERROR(AB1024/X1008,"-")</f>
        <v>0.8</v>
      </c>
      <c r="AD1024" s="188">
        <f t="shared" si="445"/>
        <v>150647.625</v>
      </c>
      <c r="AE1024" s="201">
        <f t="shared" si="463"/>
        <v>4.4603033006244425E-3</v>
      </c>
      <c r="AF1024" s="372"/>
      <c r="AG1024" s="372"/>
      <c r="AH1024" s="230" t="s">
        <v>86</v>
      </c>
      <c r="AI1024" s="49">
        <f>SUM(AI1008:AI1023)</f>
        <v>18519194</v>
      </c>
      <c r="AJ1024" s="47">
        <f>IFERROR(AI1024/AF1008,"-")</f>
        <v>0.19299300682539261</v>
      </c>
      <c r="AK1024" s="48">
        <v>77</v>
      </c>
      <c r="AL1024" s="47">
        <f>IFERROR(AK1024/AG1008,"-")</f>
        <v>0.77777777777777779</v>
      </c>
      <c r="AM1024" s="188">
        <f t="shared" si="446"/>
        <v>240509.01298701297</v>
      </c>
      <c r="AN1024" s="201">
        <f t="shared" si="464"/>
        <v>8.5860838537020513E-3</v>
      </c>
      <c r="AO1024" s="372"/>
      <c r="AP1024" s="402"/>
      <c r="AQ1024" s="230" t="s">
        <v>86</v>
      </c>
      <c r="AR1024" s="49">
        <f>SUM(AR1008:AR1023)</f>
        <v>114864221</v>
      </c>
      <c r="AS1024" s="47">
        <f>IFERROR(AR1024/AO1008,"-")</f>
        <v>0.1927413855351211</v>
      </c>
      <c r="AT1024" s="48">
        <f t="shared" si="442"/>
        <v>666</v>
      </c>
      <c r="AU1024" s="47">
        <f>IFERROR(AT1024/AP1008,"-")</f>
        <v>0.71459227467811159</v>
      </c>
      <c r="AV1024" s="188">
        <f t="shared" si="447"/>
        <v>172468.8003003003</v>
      </c>
      <c r="AW1024" s="201">
        <f t="shared" si="465"/>
        <v>7.4264049955396969E-2</v>
      </c>
      <c r="AX1024" s="217"/>
      <c r="BE1024" s="277"/>
      <c r="BG1024" s="142"/>
      <c r="BH1024" s="264"/>
    </row>
    <row r="1025" spans="2:60" s="20" customFormat="1">
      <c r="B1025" s="381">
        <v>61</v>
      </c>
      <c r="C1025" s="382" t="s">
        <v>18</v>
      </c>
      <c r="D1025" s="385">
        <f>BA65</f>
        <v>7751</v>
      </c>
      <c r="E1025" s="380">
        <v>425361620</v>
      </c>
      <c r="F1025" s="380">
        <v>729</v>
      </c>
      <c r="G1025" s="226" t="s">
        <v>149</v>
      </c>
      <c r="H1025" s="44">
        <v>21590015</v>
      </c>
      <c r="I1025" s="43">
        <f>IFERROR(H1025/E1025,"-")</f>
        <v>5.0756847785185695E-2</v>
      </c>
      <c r="J1025" s="44">
        <v>148</v>
      </c>
      <c r="K1025" s="43">
        <f>IFERROR(J1025/F1025,"-")</f>
        <v>0.20301783264746229</v>
      </c>
      <c r="L1025" s="186">
        <f t="shared" si="443"/>
        <v>145878.47972972973</v>
      </c>
      <c r="M1025" s="198">
        <f>IFERROR(J1025/$BA$65,0)</f>
        <v>1.90943104115598E-2</v>
      </c>
      <c r="N1025" s="380">
        <v>63054030</v>
      </c>
      <c r="O1025" s="380">
        <v>101</v>
      </c>
      <c r="P1025" s="226" t="s">
        <v>149</v>
      </c>
      <c r="Q1025" s="44">
        <v>1329279</v>
      </c>
      <c r="R1025" s="43">
        <f>IFERROR(Q1025/N1025,"-")</f>
        <v>2.1081586696361836E-2</v>
      </c>
      <c r="S1025" s="44">
        <v>29</v>
      </c>
      <c r="T1025" s="43">
        <f>IFERROR(S1025/O1025,"-")</f>
        <v>0.28712871287128711</v>
      </c>
      <c r="U1025" s="186">
        <f t="shared" si="444"/>
        <v>45837.206896551725</v>
      </c>
      <c r="V1025" s="198">
        <f>IFERROR(S1025/$BA$65,0)</f>
        <v>3.7414527157786093E-3</v>
      </c>
      <c r="W1025" s="380">
        <v>41276000</v>
      </c>
      <c r="X1025" s="380">
        <v>49</v>
      </c>
      <c r="Y1025" s="226" t="s">
        <v>149</v>
      </c>
      <c r="Z1025" s="44">
        <v>303708</v>
      </c>
      <c r="AA1025" s="43">
        <f>IFERROR(Z1025/W1025,"-")</f>
        <v>7.3579804244597348E-3</v>
      </c>
      <c r="AB1025" s="44">
        <v>15</v>
      </c>
      <c r="AC1025" s="43">
        <f>IFERROR(AB1025/X1025,"-")</f>
        <v>0.30612244897959184</v>
      </c>
      <c r="AD1025" s="186">
        <f t="shared" si="445"/>
        <v>20247.2</v>
      </c>
      <c r="AE1025" s="198">
        <f>IFERROR(AB1025/$BA$65,0)</f>
        <v>1.9352341633337635E-3</v>
      </c>
      <c r="AF1025" s="380">
        <v>77810260</v>
      </c>
      <c r="AG1025" s="380">
        <v>102</v>
      </c>
      <c r="AH1025" s="226" t="s">
        <v>149</v>
      </c>
      <c r="AI1025" s="44">
        <v>483898</v>
      </c>
      <c r="AJ1025" s="43">
        <f>IFERROR(AI1025/AF1025,"-")</f>
        <v>6.2189485037063234E-3</v>
      </c>
      <c r="AK1025" s="44">
        <v>30</v>
      </c>
      <c r="AL1025" s="43">
        <f>IFERROR(AK1025/AG1025,"-")</f>
        <v>0.29411764705882354</v>
      </c>
      <c r="AM1025" s="186">
        <f t="shared" si="446"/>
        <v>16129.933333333332</v>
      </c>
      <c r="AN1025" s="198">
        <f>IFERROR(AK1025/$BA$65,0)</f>
        <v>3.870468326667527E-3</v>
      </c>
      <c r="AO1025" s="380">
        <f>SUM(E1025,N1025,W1025,AF1025)</f>
        <v>607501910</v>
      </c>
      <c r="AP1025" s="400">
        <f>SUM(F1025,O1025,X1025,AG1025)</f>
        <v>981</v>
      </c>
      <c r="AQ1025" s="226" t="s">
        <v>149</v>
      </c>
      <c r="AR1025" s="44">
        <f t="shared" ref="AR1025:AR1040" si="466">SUM(H1025,Q1025,Z1025,AI1025)</f>
        <v>23706900</v>
      </c>
      <c r="AS1025" s="43">
        <f>IFERROR(AR1025/AO1025,"-")</f>
        <v>3.9023581012280276E-2</v>
      </c>
      <c r="AT1025" s="44">
        <f t="shared" si="442"/>
        <v>222</v>
      </c>
      <c r="AU1025" s="43">
        <f>IFERROR(AT1025/AP1025,"-")</f>
        <v>0.22629969418960244</v>
      </c>
      <c r="AV1025" s="186">
        <f t="shared" si="447"/>
        <v>106787.83783783784</v>
      </c>
      <c r="AW1025" s="198">
        <f>IFERROR(AT1025/$BA$65,0)</f>
        <v>2.8641465617339698E-2</v>
      </c>
      <c r="AX1025" s="217"/>
      <c r="BE1025" s="277"/>
      <c r="BG1025" s="142"/>
      <c r="BH1025" s="264"/>
    </row>
    <row r="1026" spans="2:60" s="20" customFormat="1">
      <c r="B1026" s="381"/>
      <c r="C1026" s="383"/>
      <c r="D1026" s="383"/>
      <c r="E1026" s="371"/>
      <c r="F1026" s="371"/>
      <c r="G1026" s="227" t="s">
        <v>150</v>
      </c>
      <c r="H1026" s="46">
        <v>22052456</v>
      </c>
      <c r="I1026" s="45">
        <f>IFERROR(H1026/E1025,"-")</f>
        <v>5.1844019213581144E-2</v>
      </c>
      <c r="J1026" s="46">
        <v>203</v>
      </c>
      <c r="K1026" s="45">
        <f>IFERROR(J1026/F1025,"-")</f>
        <v>0.2784636488340192</v>
      </c>
      <c r="L1026" s="187">
        <f t="shared" si="443"/>
        <v>108632.7881773399</v>
      </c>
      <c r="M1026" s="199">
        <f t="shared" ref="M1026:M1041" si="467">IFERROR(J1026/$BA$65,0)</f>
        <v>2.6190169010450265E-2</v>
      </c>
      <c r="N1026" s="371"/>
      <c r="O1026" s="371"/>
      <c r="P1026" s="227" t="s">
        <v>150</v>
      </c>
      <c r="Q1026" s="46">
        <v>8892793</v>
      </c>
      <c r="R1026" s="45">
        <f>IFERROR(Q1026/N1025,"-")</f>
        <v>0.14103449057895268</v>
      </c>
      <c r="S1026" s="46">
        <v>34</v>
      </c>
      <c r="T1026" s="45">
        <f>IFERROR(S1026/O1025,"-")</f>
        <v>0.33663366336633666</v>
      </c>
      <c r="U1026" s="187">
        <f t="shared" si="444"/>
        <v>261552.73529411765</v>
      </c>
      <c r="V1026" s="199">
        <f t="shared" ref="V1026:V1041" si="468">IFERROR(S1026/$BA$65,0)</f>
        <v>4.3865307702231973E-3</v>
      </c>
      <c r="W1026" s="371"/>
      <c r="X1026" s="371"/>
      <c r="Y1026" s="227" t="s">
        <v>150</v>
      </c>
      <c r="Z1026" s="46">
        <v>158840</v>
      </c>
      <c r="AA1026" s="45">
        <f>IFERROR(Z1026/W1025,"-")</f>
        <v>3.8482411086345576E-3</v>
      </c>
      <c r="AB1026" s="46">
        <v>11</v>
      </c>
      <c r="AC1026" s="45">
        <f>IFERROR(AB1026/X1025,"-")</f>
        <v>0.22448979591836735</v>
      </c>
      <c r="AD1026" s="187">
        <f t="shared" si="445"/>
        <v>14440</v>
      </c>
      <c r="AE1026" s="199">
        <f t="shared" ref="AE1026:AE1041" si="469">IFERROR(AB1026/$BA$65,0)</f>
        <v>1.4191717197780931E-3</v>
      </c>
      <c r="AF1026" s="371"/>
      <c r="AG1026" s="371"/>
      <c r="AH1026" s="227" t="s">
        <v>150</v>
      </c>
      <c r="AI1026" s="46">
        <v>863383</v>
      </c>
      <c r="AJ1026" s="45">
        <f>IFERROR(AI1026/AF1025,"-")</f>
        <v>1.1096004562894404E-2</v>
      </c>
      <c r="AK1026" s="46">
        <v>31</v>
      </c>
      <c r="AL1026" s="45">
        <f>IFERROR(AK1026/AG1025,"-")</f>
        <v>0.30392156862745096</v>
      </c>
      <c r="AM1026" s="187">
        <f t="shared" si="446"/>
        <v>27851.064516129034</v>
      </c>
      <c r="AN1026" s="199">
        <f t="shared" ref="AN1026:AN1041" si="470">IFERROR(AK1026/$BA$65,0)</f>
        <v>3.9994839375564447E-3</v>
      </c>
      <c r="AO1026" s="371"/>
      <c r="AP1026" s="401"/>
      <c r="AQ1026" s="227" t="s">
        <v>150</v>
      </c>
      <c r="AR1026" s="46">
        <f t="shared" si="466"/>
        <v>31967472</v>
      </c>
      <c r="AS1026" s="45">
        <f>IFERROR(AR1026/AO1025,"-")</f>
        <v>5.262118764367342E-2</v>
      </c>
      <c r="AT1026" s="46">
        <f t="shared" si="442"/>
        <v>279</v>
      </c>
      <c r="AU1026" s="45">
        <f>IFERROR(AT1026/AP1025,"-")</f>
        <v>0.28440366972477066</v>
      </c>
      <c r="AV1026" s="187">
        <f t="shared" si="447"/>
        <v>114578.75268817204</v>
      </c>
      <c r="AW1026" s="199">
        <f t="shared" ref="AW1026:AW1041" si="471">IFERROR(AT1026/$BA$65,0)</f>
        <v>3.5995355438007998E-2</v>
      </c>
      <c r="AX1026" s="217"/>
      <c r="BE1026" s="277"/>
      <c r="BG1026" s="142"/>
      <c r="BH1026" s="264"/>
    </row>
    <row r="1027" spans="2:60" s="20" customFormat="1">
      <c r="B1027" s="381"/>
      <c r="C1027" s="383"/>
      <c r="D1027" s="383"/>
      <c r="E1027" s="371"/>
      <c r="F1027" s="371"/>
      <c r="G1027" s="228" t="s">
        <v>151</v>
      </c>
      <c r="H1027" s="46">
        <v>6702857</v>
      </c>
      <c r="I1027" s="45">
        <f>IFERROR(H1027/E1025,"-")</f>
        <v>1.5758020199377651E-2</v>
      </c>
      <c r="J1027" s="46">
        <v>200</v>
      </c>
      <c r="K1027" s="45">
        <f>IFERROR(J1027/F1025,"-")</f>
        <v>0.27434842249657065</v>
      </c>
      <c r="L1027" s="187">
        <f t="shared" si="443"/>
        <v>33514.285000000003</v>
      </c>
      <c r="M1027" s="199">
        <f t="shared" si="467"/>
        <v>2.5803122177783511E-2</v>
      </c>
      <c r="N1027" s="371"/>
      <c r="O1027" s="371"/>
      <c r="P1027" s="228" t="s">
        <v>151</v>
      </c>
      <c r="Q1027" s="46">
        <v>801649</v>
      </c>
      <c r="R1027" s="45">
        <f>IFERROR(Q1027/N1025,"-")</f>
        <v>1.2713683804191422E-2</v>
      </c>
      <c r="S1027" s="46">
        <v>26</v>
      </c>
      <c r="T1027" s="45">
        <f>IFERROR(S1027/O1025,"-")</f>
        <v>0.25742574257425743</v>
      </c>
      <c r="U1027" s="187">
        <f t="shared" si="444"/>
        <v>30832.653846153848</v>
      </c>
      <c r="V1027" s="199">
        <f t="shared" si="468"/>
        <v>3.3544058831118566E-3</v>
      </c>
      <c r="W1027" s="371"/>
      <c r="X1027" s="371"/>
      <c r="Y1027" s="228" t="s">
        <v>151</v>
      </c>
      <c r="Z1027" s="46">
        <v>682469</v>
      </c>
      <c r="AA1027" s="45">
        <f>IFERROR(Z1027/W1025,"-")</f>
        <v>1.6534281422618469E-2</v>
      </c>
      <c r="AB1027" s="46">
        <v>14</v>
      </c>
      <c r="AC1027" s="45">
        <f>IFERROR(AB1027/X1025,"-")</f>
        <v>0.2857142857142857</v>
      </c>
      <c r="AD1027" s="187">
        <f t="shared" si="445"/>
        <v>48747.785714285717</v>
      </c>
      <c r="AE1027" s="199">
        <f t="shared" si="469"/>
        <v>1.8062185524448458E-3</v>
      </c>
      <c r="AF1027" s="371"/>
      <c r="AG1027" s="371"/>
      <c r="AH1027" s="228" t="s">
        <v>151</v>
      </c>
      <c r="AI1027" s="46">
        <v>1330332</v>
      </c>
      <c r="AJ1027" s="45">
        <f>IFERROR(AI1027/AF1025,"-")</f>
        <v>1.709712832215186E-2</v>
      </c>
      <c r="AK1027" s="46">
        <v>32</v>
      </c>
      <c r="AL1027" s="45">
        <f>IFERROR(AK1027/AG1025,"-")</f>
        <v>0.31372549019607843</v>
      </c>
      <c r="AM1027" s="187">
        <f t="shared" si="446"/>
        <v>41572.875</v>
      </c>
      <c r="AN1027" s="199">
        <f t="shared" si="470"/>
        <v>4.1284995484453619E-3</v>
      </c>
      <c r="AO1027" s="371"/>
      <c r="AP1027" s="401"/>
      <c r="AQ1027" s="228" t="s">
        <v>151</v>
      </c>
      <c r="AR1027" s="46">
        <f t="shared" si="466"/>
        <v>9517307</v>
      </c>
      <c r="AS1027" s="45">
        <f>IFERROR(AR1027/AO1025,"-")</f>
        <v>1.5666299715831347E-2</v>
      </c>
      <c r="AT1027" s="46">
        <f t="shared" si="442"/>
        <v>272</v>
      </c>
      <c r="AU1027" s="45">
        <f>IFERROR(AT1027/AP1025,"-")</f>
        <v>0.27726809378185524</v>
      </c>
      <c r="AV1027" s="187">
        <f t="shared" si="447"/>
        <v>34990.099264705881</v>
      </c>
      <c r="AW1027" s="199">
        <f t="shared" si="471"/>
        <v>3.5092246161785579E-2</v>
      </c>
      <c r="AX1027" s="217"/>
      <c r="BE1027" s="277"/>
      <c r="BG1027" s="142"/>
      <c r="BH1027" s="264"/>
    </row>
    <row r="1028" spans="2:60" s="20" customFormat="1">
      <c r="B1028" s="381"/>
      <c r="C1028" s="383"/>
      <c r="D1028" s="383"/>
      <c r="E1028" s="371"/>
      <c r="F1028" s="371"/>
      <c r="G1028" s="228" t="s">
        <v>152</v>
      </c>
      <c r="H1028" s="46">
        <v>2382070</v>
      </c>
      <c r="I1028" s="45">
        <f>IFERROR(H1028/E1025,"-")</f>
        <v>5.6001056230696135E-3</v>
      </c>
      <c r="J1028" s="46">
        <v>21</v>
      </c>
      <c r="K1028" s="45">
        <f>IFERROR(J1028/F1025,"-")</f>
        <v>2.8806584362139918E-2</v>
      </c>
      <c r="L1028" s="187">
        <f t="shared" si="443"/>
        <v>113431.90476190476</v>
      </c>
      <c r="M1028" s="199">
        <f t="shared" si="467"/>
        <v>2.7093278286672686E-3</v>
      </c>
      <c r="N1028" s="371"/>
      <c r="O1028" s="371"/>
      <c r="P1028" s="228" t="s">
        <v>152</v>
      </c>
      <c r="Q1028" s="46">
        <v>1304441</v>
      </c>
      <c r="R1028" s="45">
        <f>IFERROR(Q1028/N1025,"-")</f>
        <v>2.068767055809121E-2</v>
      </c>
      <c r="S1028" s="46">
        <v>2</v>
      </c>
      <c r="T1028" s="45">
        <f>IFERROR(S1028/O1025,"-")</f>
        <v>1.9801980198019802E-2</v>
      </c>
      <c r="U1028" s="187">
        <f t="shared" si="444"/>
        <v>652220.5</v>
      </c>
      <c r="V1028" s="199">
        <f t="shared" si="468"/>
        <v>2.5803122177783512E-4</v>
      </c>
      <c r="W1028" s="371"/>
      <c r="X1028" s="371"/>
      <c r="Y1028" s="228" t="s">
        <v>152</v>
      </c>
      <c r="Z1028" s="46">
        <v>9103</v>
      </c>
      <c r="AA1028" s="45">
        <f>IFERROR(Z1028/W1025,"-")</f>
        <v>2.2053978098652969E-4</v>
      </c>
      <c r="AB1028" s="46">
        <v>2</v>
      </c>
      <c r="AC1028" s="45">
        <f>IFERROR(AB1028/X1025,"-")</f>
        <v>4.0816326530612242E-2</v>
      </c>
      <c r="AD1028" s="187">
        <f t="shared" si="445"/>
        <v>4551.5</v>
      </c>
      <c r="AE1028" s="199">
        <f t="shared" si="469"/>
        <v>2.5803122177783512E-4</v>
      </c>
      <c r="AF1028" s="371"/>
      <c r="AG1028" s="371"/>
      <c r="AH1028" s="228" t="s">
        <v>152</v>
      </c>
      <c r="AI1028" s="46">
        <v>31992</v>
      </c>
      <c r="AJ1028" s="45">
        <f>IFERROR(AI1028/AF1025,"-")</f>
        <v>4.1115400462612517E-4</v>
      </c>
      <c r="AK1028" s="46">
        <v>4</v>
      </c>
      <c r="AL1028" s="45">
        <f>IFERROR(AK1028/AG1025,"-")</f>
        <v>3.9215686274509803E-2</v>
      </c>
      <c r="AM1028" s="187">
        <f t="shared" si="446"/>
        <v>7998</v>
      </c>
      <c r="AN1028" s="199">
        <f t="shared" si="470"/>
        <v>5.1606244355567024E-4</v>
      </c>
      <c r="AO1028" s="371"/>
      <c r="AP1028" s="401"/>
      <c r="AQ1028" s="228" t="s">
        <v>152</v>
      </c>
      <c r="AR1028" s="46">
        <f t="shared" si="466"/>
        <v>3727606</v>
      </c>
      <c r="AS1028" s="45">
        <f>IFERROR(AR1028/AO1025,"-")</f>
        <v>6.1359576630796104E-3</v>
      </c>
      <c r="AT1028" s="46">
        <f t="shared" si="442"/>
        <v>29</v>
      </c>
      <c r="AU1028" s="45">
        <f>IFERROR(AT1028/AP1025,"-")</f>
        <v>2.9561671763506627E-2</v>
      </c>
      <c r="AV1028" s="187">
        <f t="shared" si="447"/>
        <v>128538.13793103448</v>
      </c>
      <c r="AW1028" s="199">
        <f t="shared" si="471"/>
        <v>3.7414527157786093E-3</v>
      </c>
      <c r="AX1028" s="217"/>
      <c r="BE1028" s="277"/>
      <c r="BG1028" s="142"/>
      <c r="BH1028" s="264"/>
    </row>
    <row r="1029" spans="2:60" s="20" customFormat="1">
      <c r="B1029" s="381"/>
      <c r="C1029" s="383"/>
      <c r="D1029" s="383"/>
      <c r="E1029" s="371"/>
      <c r="F1029" s="371"/>
      <c r="G1029" s="228" t="s">
        <v>153</v>
      </c>
      <c r="H1029" s="46">
        <v>10875382</v>
      </c>
      <c r="I1029" s="45">
        <f>IFERROR(H1029/E1025,"-")</f>
        <v>2.5567379586338795E-2</v>
      </c>
      <c r="J1029" s="46">
        <v>228</v>
      </c>
      <c r="K1029" s="45">
        <f>IFERROR(J1029/F1025,"-")</f>
        <v>0.31275720164609055</v>
      </c>
      <c r="L1029" s="187">
        <f t="shared" si="443"/>
        <v>47699.043859649122</v>
      </c>
      <c r="M1029" s="199">
        <f t="shared" si="467"/>
        <v>2.9415559282673205E-2</v>
      </c>
      <c r="N1029" s="371"/>
      <c r="O1029" s="371"/>
      <c r="P1029" s="228" t="s">
        <v>153</v>
      </c>
      <c r="Q1029" s="46">
        <v>2010532</v>
      </c>
      <c r="R1029" s="45">
        <f>IFERROR(Q1029/N1025,"-")</f>
        <v>3.1885860427953612E-2</v>
      </c>
      <c r="S1029" s="46">
        <v>30</v>
      </c>
      <c r="T1029" s="45">
        <f>IFERROR(S1029/O1025,"-")</f>
        <v>0.29702970297029702</v>
      </c>
      <c r="U1029" s="187">
        <f t="shared" si="444"/>
        <v>67017.733333333337</v>
      </c>
      <c r="V1029" s="199">
        <f t="shared" si="468"/>
        <v>3.870468326667527E-3</v>
      </c>
      <c r="W1029" s="371"/>
      <c r="X1029" s="371"/>
      <c r="Y1029" s="228" t="s">
        <v>153</v>
      </c>
      <c r="Z1029" s="46">
        <v>1434698</v>
      </c>
      <c r="AA1029" s="45">
        <f>IFERROR(Z1029/W1025,"-")</f>
        <v>3.4758649093904449E-2</v>
      </c>
      <c r="AB1029" s="46">
        <v>21</v>
      </c>
      <c r="AC1029" s="45">
        <f>IFERROR(AB1029/X1025,"-")</f>
        <v>0.42857142857142855</v>
      </c>
      <c r="AD1029" s="187">
        <f t="shared" si="445"/>
        <v>68318.952380952382</v>
      </c>
      <c r="AE1029" s="199">
        <f t="shared" si="469"/>
        <v>2.7093278286672686E-3</v>
      </c>
      <c r="AF1029" s="371"/>
      <c r="AG1029" s="371"/>
      <c r="AH1029" s="228" t="s">
        <v>153</v>
      </c>
      <c r="AI1029" s="46">
        <v>1004633</v>
      </c>
      <c r="AJ1029" s="45">
        <f>IFERROR(AI1029/AF1025,"-")</f>
        <v>1.2911317864764878E-2</v>
      </c>
      <c r="AK1029" s="46">
        <v>39</v>
      </c>
      <c r="AL1029" s="45">
        <f>IFERROR(AK1029/AG1025,"-")</f>
        <v>0.38235294117647056</v>
      </c>
      <c r="AM1029" s="187">
        <f t="shared" si="446"/>
        <v>25759.820512820512</v>
      </c>
      <c r="AN1029" s="199">
        <f t="shared" si="470"/>
        <v>5.0316088246677845E-3</v>
      </c>
      <c r="AO1029" s="371"/>
      <c r="AP1029" s="401"/>
      <c r="AQ1029" s="228" t="s">
        <v>153</v>
      </c>
      <c r="AR1029" s="46">
        <f t="shared" si="466"/>
        <v>15325245</v>
      </c>
      <c r="AS1029" s="45">
        <f>IFERROR(AR1029/AO1025,"-")</f>
        <v>2.5226661427286707E-2</v>
      </c>
      <c r="AT1029" s="46">
        <f t="shared" ref="AT1029:AT1092" si="472">SUM(J1029,S1029,AB1029,AK1029)</f>
        <v>318</v>
      </c>
      <c r="AU1029" s="45">
        <f>IFERROR(AT1029/AP1025,"-")</f>
        <v>0.32415902140672781</v>
      </c>
      <c r="AV1029" s="187">
        <f t="shared" si="447"/>
        <v>48192.594339622643</v>
      </c>
      <c r="AW1029" s="199">
        <f t="shared" si="471"/>
        <v>4.1026964262675783E-2</v>
      </c>
      <c r="AX1029" s="217"/>
      <c r="BE1029" s="277"/>
      <c r="BG1029" s="142"/>
      <c r="BH1029" s="264"/>
    </row>
    <row r="1030" spans="2:60" s="20" customFormat="1">
      <c r="B1030" s="381"/>
      <c r="C1030" s="383"/>
      <c r="D1030" s="383"/>
      <c r="E1030" s="371"/>
      <c r="F1030" s="371"/>
      <c r="G1030" s="228" t="s">
        <v>154</v>
      </c>
      <c r="H1030" s="46">
        <v>12870376</v>
      </c>
      <c r="I1030" s="45">
        <f>IFERROR(H1030/E1025,"-")</f>
        <v>3.0257492436670707E-2</v>
      </c>
      <c r="J1030" s="46">
        <v>211</v>
      </c>
      <c r="K1030" s="45">
        <f>IFERROR(J1030/F1025,"-")</f>
        <v>0.28943758573388201</v>
      </c>
      <c r="L1030" s="187">
        <f t="shared" ref="L1030:L1093" si="473">IFERROR(H1030/J1030,"-")</f>
        <v>60997.042654028439</v>
      </c>
      <c r="M1030" s="199">
        <f t="shared" si="467"/>
        <v>2.7222293897561606E-2</v>
      </c>
      <c r="N1030" s="371"/>
      <c r="O1030" s="371"/>
      <c r="P1030" s="228" t="s">
        <v>154</v>
      </c>
      <c r="Q1030" s="46">
        <v>2984766</v>
      </c>
      <c r="R1030" s="45">
        <f>IFERROR(Q1030/N1025,"-")</f>
        <v>4.7336641290017467E-2</v>
      </c>
      <c r="S1030" s="46">
        <v>36</v>
      </c>
      <c r="T1030" s="45">
        <f>IFERROR(S1030/O1025,"-")</f>
        <v>0.35643564356435642</v>
      </c>
      <c r="U1030" s="187">
        <f t="shared" ref="U1030:U1093" si="474">IFERROR(Q1030/S1030,"-")</f>
        <v>82910.166666666672</v>
      </c>
      <c r="V1030" s="199">
        <f t="shared" si="468"/>
        <v>4.6445619920010318E-3</v>
      </c>
      <c r="W1030" s="371"/>
      <c r="X1030" s="371"/>
      <c r="Y1030" s="228" t="s">
        <v>154</v>
      </c>
      <c r="Z1030" s="46">
        <v>1528408</v>
      </c>
      <c r="AA1030" s="45">
        <f>IFERROR(Z1030/W1025,"-")</f>
        <v>3.7028975675937589E-2</v>
      </c>
      <c r="AB1030" s="46">
        <v>20</v>
      </c>
      <c r="AC1030" s="45">
        <f>IFERROR(AB1030/X1025,"-")</f>
        <v>0.40816326530612246</v>
      </c>
      <c r="AD1030" s="187">
        <f t="shared" ref="AD1030:AD1093" si="475">IFERROR(Z1030/AB1030,"-")</f>
        <v>76420.399999999994</v>
      </c>
      <c r="AE1030" s="199">
        <f t="shared" si="469"/>
        <v>2.5803122177783513E-3</v>
      </c>
      <c r="AF1030" s="371"/>
      <c r="AG1030" s="371"/>
      <c r="AH1030" s="228" t="s">
        <v>154</v>
      </c>
      <c r="AI1030" s="46">
        <v>2799021</v>
      </c>
      <c r="AJ1030" s="45">
        <f>IFERROR(AI1030/AF1025,"-")</f>
        <v>3.5972389759396768E-2</v>
      </c>
      <c r="AK1030" s="46">
        <v>35</v>
      </c>
      <c r="AL1030" s="45">
        <f>IFERROR(AK1030/AG1025,"-")</f>
        <v>0.34313725490196079</v>
      </c>
      <c r="AM1030" s="187">
        <f t="shared" ref="AM1030:AM1093" si="476">IFERROR(AI1030/AK1030,"-")</f>
        <v>79972.028571428571</v>
      </c>
      <c r="AN1030" s="199">
        <f t="shared" si="470"/>
        <v>4.5155463811121146E-3</v>
      </c>
      <c r="AO1030" s="371"/>
      <c r="AP1030" s="401"/>
      <c r="AQ1030" s="228" t="s">
        <v>154</v>
      </c>
      <c r="AR1030" s="46">
        <f t="shared" si="466"/>
        <v>20182571</v>
      </c>
      <c r="AS1030" s="45">
        <f>IFERROR(AR1030/AO1025,"-")</f>
        <v>3.3222234642850755E-2</v>
      </c>
      <c r="AT1030" s="46">
        <f t="shared" si="472"/>
        <v>302</v>
      </c>
      <c r="AU1030" s="45">
        <f>IFERROR(AT1030/AP1025,"-")</f>
        <v>0.30784913353720694</v>
      </c>
      <c r="AV1030" s="187">
        <f t="shared" ref="AV1030:AV1093" si="477">IFERROR(AR1030/AT1030,"-")</f>
        <v>66829.705298013243</v>
      </c>
      <c r="AW1030" s="199">
        <f t="shared" si="471"/>
        <v>3.89627144884531E-2</v>
      </c>
      <c r="AX1030" s="217"/>
      <c r="BE1030" s="277"/>
      <c r="BG1030" s="142"/>
      <c r="BH1030" s="264"/>
    </row>
    <row r="1031" spans="2:60" s="20" customFormat="1">
      <c r="B1031" s="381"/>
      <c r="C1031" s="383"/>
      <c r="D1031" s="383"/>
      <c r="E1031" s="371"/>
      <c r="F1031" s="371"/>
      <c r="G1031" s="228" t="s">
        <v>155</v>
      </c>
      <c r="H1031" s="46">
        <v>5579995</v>
      </c>
      <c r="I1031" s="45">
        <f>IFERROR(H1031/E1025,"-")</f>
        <v>1.3118238077050769E-2</v>
      </c>
      <c r="J1031" s="46">
        <v>67</v>
      </c>
      <c r="K1031" s="45">
        <f>IFERROR(J1031/F1025,"-")</f>
        <v>9.1906721536351169E-2</v>
      </c>
      <c r="L1031" s="187">
        <f t="shared" si="473"/>
        <v>83283.507462686568</v>
      </c>
      <c r="M1031" s="199">
        <f t="shared" si="467"/>
        <v>8.6440459295574756E-3</v>
      </c>
      <c r="N1031" s="371"/>
      <c r="O1031" s="371"/>
      <c r="P1031" s="228" t="s">
        <v>155</v>
      </c>
      <c r="Q1031" s="46">
        <v>703739</v>
      </c>
      <c r="R1031" s="45">
        <f>IFERROR(Q1031/N1025,"-")</f>
        <v>1.116088852687132E-2</v>
      </c>
      <c r="S1031" s="46">
        <v>13</v>
      </c>
      <c r="T1031" s="45">
        <f>IFERROR(S1031/O1025,"-")</f>
        <v>0.12871287128712872</v>
      </c>
      <c r="U1031" s="187">
        <f t="shared" si="474"/>
        <v>54133.769230769234</v>
      </c>
      <c r="V1031" s="199">
        <f t="shared" si="468"/>
        <v>1.6772029415559283E-3</v>
      </c>
      <c r="W1031" s="371"/>
      <c r="X1031" s="371"/>
      <c r="Y1031" s="228" t="s">
        <v>155</v>
      </c>
      <c r="Z1031" s="46">
        <v>897413</v>
      </c>
      <c r="AA1031" s="45">
        <f>IFERROR(Z1031/W1025,"-")</f>
        <v>2.174176276771005E-2</v>
      </c>
      <c r="AB1031" s="46">
        <v>4</v>
      </c>
      <c r="AC1031" s="45">
        <f>IFERROR(AB1031/X1025,"-")</f>
        <v>8.1632653061224483E-2</v>
      </c>
      <c r="AD1031" s="187">
        <f t="shared" si="475"/>
        <v>224353.25</v>
      </c>
      <c r="AE1031" s="199">
        <f t="shared" si="469"/>
        <v>5.1606244355567024E-4</v>
      </c>
      <c r="AF1031" s="371"/>
      <c r="AG1031" s="371"/>
      <c r="AH1031" s="228" t="s">
        <v>155</v>
      </c>
      <c r="AI1031" s="46">
        <v>1888499</v>
      </c>
      <c r="AJ1031" s="45">
        <f>IFERROR(AI1031/AF1025,"-")</f>
        <v>2.4270565347037781E-2</v>
      </c>
      <c r="AK1031" s="46">
        <v>17</v>
      </c>
      <c r="AL1031" s="45">
        <f>IFERROR(AK1031/AG1025,"-")</f>
        <v>0.16666666666666666</v>
      </c>
      <c r="AM1031" s="187">
        <f t="shared" si="476"/>
        <v>111088.17647058824</v>
      </c>
      <c r="AN1031" s="199">
        <f t="shared" si="470"/>
        <v>2.1932653851115987E-3</v>
      </c>
      <c r="AO1031" s="371"/>
      <c r="AP1031" s="401"/>
      <c r="AQ1031" s="228" t="s">
        <v>155</v>
      </c>
      <c r="AR1031" s="46">
        <f t="shared" si="466"/>
        <v>9069646</v>
      </c>
      <c r="AS1031" s="45">
        <f>IFERROR(AR1031/AO1025,"-")</f>
        <v>1.492941149765274E-2</v>
      </c>
      <c r="AT1031" s="46">
        <f t="shared" si="472"/>
        <v>101</v>
      </c>
      <c r="AU1031" s="45">
        <f>IFERROR(AT1031/AP1025,"-")</f>
        <v>0.10295616717635066</v>
      </c>
      <c r="AV1031" s="187">
        <f t="shared" si="477"/>
        <v>89798.475247524751</v>
      </c>
      <c r="AW1031" s="199">
        <f t="shared" si="471"/>
        <v>1.3030576699780673E-2</v>
      </c>
      <c r="AX1031" s="217"/>
      <c r="BE1031" s="277"/>
      <c r="BG1031" s="142"/>
      <c r="BH1031" s="264"/>
    </row>
    <row r="1032" spans="2:60" s="20" customFormat="1">
      <c r="B1032" s="381"/>
      <c r="C1032" s="383"/>
      <c r="D1032" s="383"/>
      <c r="E1032" s="371"/>
      <c r="F1032" s="371"/>
      <c r="G1032" s="228" t="s">
        <v>165</v>
      </c>
      <c r="H1032" s="46">
        <v>10496</v>
      </c>
      <c r="I1032" s="45">
        <f>IFERROR(H1032/E1025,"-")</f>
        <v>2.4675474952347606E-5</v>
      </c>
      <c r="J1032" s="46">
        <v>1</v>
      </c>
      <c r="K1032" s="45">
        <f>IFERROR(J1032/F1025,"-")</f>
        <v>1.3717421124828531E-3</v>
      </c>
      <c r="L1032" s="187">
        <f t="shared" si="473"/>
        <v>10496</v>
      </c>
      <c r="M1032" s="199">
        <f t="shared" si="467"/>
        <v>1.2901561088891756E-4</v>
      </c>
      <c r="N1032" s="371"/>
      <c r="O1032" s="371"/>
      <c r="P1032" s="228" t="s">
        <v>165</v>
      </c>
      <c r="Q1032" s="46">
        <v>0</v>
      </c>
      <c r="R1032" s="45">
        <f>IFERROR(Q1032/N1025,"-")</f>
        <v>0</v>
      </c>
      <c r="S1032" s="46">
        <v>0</v>
      </c>
      <c r="T1032" s="45">
        <f>IFERROR(S1032/O1025,"-")</f>
        <v>0</v>
      </c>
      <c r="U1032" s="187" t="str">
        <f t="shared" si="474"/>
        <v>-</v>
      </c>
      <c r="V1032" s="199">
        <f t="shared" si="468"/>
        <v>0</v>
      </c>
      <c r="W1032" s="371"/>
      <c r="X1032" s="371"/>
      <c r="Y1032" s="228" t="s">
        <v>165</v>
      </c>
      <c r="Z1032" s="46">
        <v>0</v>
      </c>
      <c r="AA1032" s="45">
        <f>IFERROR(Z1032/W1025,"-")</f>
        <v>0</v>
      </c>
      <c r="AB1032" s="46">
        <v>0</v>
      </c>
      <c r="AC1032" s="45">
        <f>IFERROR(AB1032/X1025,"-")</f>
        <v>0</v>
      </c>
      <c r="AD1032" s="187" t="str">
        <f t="shared" si="475"/>
        <v>-</v>
      </c>
      <c r="AE1032" s="199">
        <f t="shared" si="469"/>
        <v>0</v>
      </c>
      <c r="AF1032" s="371"/>
      <c r="AG1032" s="371"/>
      <c r="AH1032" s="228" t="s">
        <v>165</v>
      </c>
      <c r="AI1032" s="46">
        <v>0</v>
      </c>
      <c r="AJ1032" s="45">
        <f>IFERROR(AI1032/AF1025,"-")</f>
        <v>0</v>
      </c>
      <c r="AK1032" s="46">
        <v>0</v>
      </c>
      <c r="AL1032" s="45">
        <f>IFERROR(AK1032/AG1025,"-")</f>
        <v>0</v>
      </c>
      <c r="AM1032" s="187" t="str">
        <f t="shared" si="476"/>
        <v>-</v>
      </c>
      <c r="AN1032" s="199">
        <f t="shared" si="470"/>
        <v>0</v>
      </c>
      <c r="AO1032" s="371"/>
      <c r="AP1032" s="401"/>
      <c r="AQ1032" s="228" t="s">
        <v>165</v>
      </c>
      <c r="AR1032" s="46">
        <f t="shared" si="466"/>
        <v>10496</v>
      </c>
      <c r="AS1032" s="45">
        <f>IFERROR(AR1032/AO1025,"-")</f>
        <v>1.727731193470651E-5</v>
      </c>
      <c r="AT1032" s="46">
        <f t="shared" si="472"/>
        <v>1</v>
      </c>
      <c r="AU1032" s="45">
        <f>IFERROR(AT1032/AP1025,"-")</f>
        <v>1.0193679918450561E-3</v>
      </c>
      <c r="AV1032" s="187">
        <f t="shared" si="477"/>
        <v>10496</v>
      </c>
      <c r="AW1032" s="199">
        <f t="shared" si="471"/>
        <v>1.2901561088891756E-4</v>
      </c>
      <c r="AX1032" s="217"/>
      <c r="BE1032" s="277"/>
      <c r="BG1032" s="142"/>
      <c r="BH1032" s="264"/>
    </row>
    <row r="1033" spans="2:60" s="20" customFormat="1">
      <c r="B1033" s="381"/>
      <c r="C1033" s="383"/>
      <c r="D1033" s="383"/>
      <c r="E1033" s="371"/>
      <c r="F1033" s="371"/>
      <c r="G1033" s="228" t="s">
        <v>156</v>
      </c>
      <c r="H1033" s="46">
        <v>50912</v>
      </c>
      <c r="I1033" s="45">
        <f>IFERROR(H1033/E1025,"-")</f>
        <v>1.1969109954019828E-4</v>
      </c>
      <c r="J1033" s="46">
        <v>6</v>
      </c>
      <c r="K1033" s="45">
        <f>IFERROR(J1033/F1025,"-")</f>
        <v>8.23045267489712E-3</v>
      </c>
      <c r="L1033" s="187">
        <f t="shared" si="473"/>
        <v>8485.3333333333339</v>
      </c>
      <c r="M1033" s="199">
        <f t="shared" si="467"/>
        <v>7.7409366533350531E-4</v>
      </c>
      <c r="N1033" s="371"/>
      <c r="O1033" s="371"/>
      <c r="P1033" s="228" t="s">
        <v>156</v>
      </c>
      <c r="Q1033" s="46">
        <v>210218</v>
      </c>
      <c r="R1033" s="45">
        <f>IFERROR(Q1033/N1025,"-")</f>
        <v>3.3339344051442864E-3</v>
      </c>
      <c r="S1033" s="46">
        <v>2</v>
      </c>
      <c r="T1033" s="45">
        <f>IFERROR(S1033/O1025,"-")</f>
        <v>1.9801980198019802E-2</v>
      </c>
      <c r="U1033" s="187">
        <f t="shared" si="474"/>
        <v>105109</v>
      </c>
      <c r="V1033" s="199">
        <f t="shared" si="468"/>
        <v>2.5803122177783512E-4</v>
      </c>
      <c r="W1033" s="371"/>
      <c r="X1033" s="371"/>
      <c r="Y1033" s="228" t="s">
        <v>156</v>
      </c>
      <c r="Z1033" s="46">
        <v>0</v>
      </c>
      <c r="AA1033" s="45">
        <f>IFERROR(Z1033/W1025,"-")</f>
        <v>0</v>
      </c>
      <c r="AB1033" s="46">
        <v>0</v>
      </c>
      <c r="AC1033" s="45">
        <f>IFERROR(AB1033/X1025,"-")</f>
        <v>0</v>
      </c>
      <c r="AD1033" s="187" t="str">
        <f t="shared" si="475"/>
        <v>-</v>
      </c>
      <c r="AE1033" s="199">
        <f t="shared" si="469"/>
        <v>0</v>
      </c>
      <c r="AF1033" s="371"/>
      <c r="AG1033" s="371"/>
      <c r="AH1033" s="228" t="s">
        <v>156</v>
      </c>
      <c r="AI1033" s="46">
        <v>36391</v>
      </c>
      <c r="AJ1033" s="45">
        <f>IFERROR(AI1033/AF1025,"-")</f>
        <v>4.676889654397762E-4</v>
      </c>
      <c r="AK1033" s="46">
        <v>1</v>
      </c>
      <c r="AL1033" s="45">
        <f>IFERROR(AK1033/AG1025,"-")</f>
        <v>9.8039215686274508E-3</v>
      </c>
      <c r="AM1033" s="187">
        <f t="shared" si="476"/>
        <v>36391</v>
      </c>
      <c r="AN1033" s="199">
        <f t="shared" si="470"/>
        <v>1.2901561088891756E-4</v>
      </c>
      <c r="AO1033" s="371"/>
      <c r="AP1033" s="401"/>
      <c r="AQ1033" s="228" t="s">
        <v>156</v>
      </c>
      <c r="AR1033" s="46">
        <f t="shared" si="466"/>
        <v>297521</v>
      </c>
      <c r="AS1033" s="45">
        <f>IFERROR(AR1033/AO1025,"-")</f>
        <v>4.8974496228332851E-4</v>
      </c>
      <c r="AT1033" s="46">
        <f t="shared" si="472"/>
        <v>9</v>
      </c>
      <c r="AU1033" s="45">
        <f>IFERROR(AT1033/AP1025,"-")</f>
        <v>9.1743119266055051E-3</v>
      </c>
      <c r="AV1033" s="187">
        <f t="shared" si="477"/>
        <v>33057.888888888891</v>
      </c>
      <c r="AW1033" s="199">
        <f t="shared" si="471"/>
        <v>1.161140498000258E-3</v>
      </c>
      <c r="AX1033" s="217"/>
      <c r="BE1033" s="277"/>
      <c r="BG1033" s="142"/>
      <c r="BH1033" s="264"/>
    </row>
    <row r="1034" spans="2:60" s="20" customFormat="1">
      <c r="B1034" s="381"/>
      <c r="C1034" s="383"/>
      <c r="D1034" s="383"/>
      <c r="E1034" s="371"/>
      <c r="F1034" s="371"/>
      <c r="G1034" s="228" t="s">
        <v>157</v>
      </c>
      <c r="H1034" s="46">
        <v>140710</v>
      </c>
      <c r="I1034" s="45">
        <f>IFERROR(H1034/E1025,"-")</f>
        <v>3.3080088419824995E-4</v>
      </c>
      <c r="J1034" s="46">
        <v>23</v>
      </c>
      <c r="K1034" s="45">
        <f>IFERROR(J1034/F1025,"-")</f>
        <v>3.1550068587105622E-2</v>
      </c>
      <c r="L1034" s="187">
        <f t="shared" si="473"/>
        <v>6117.826086956522</v>
      </c>
      <c r="M1034" s="199">
        <f t="shared" si="467"/>
        <v>2.967359050445104E-3</v>
      </c>
      <c r="N1034" s="371"/>
      <c r="O1034" s="371"/>
      <c r="P1034" s="228" t="s">
        <v>157</v>
      </c>
      <c r="Q1034" s="46">
        <v>9843</v>
      </c>
      <c r="R1034" s="45">
        <f>IFERROR(Q1034/N1025,"-")</f>
        <v>1.5610421728793543E-4</v>
      </c>
      <c r="S1034" s="46">
        <v>3</v>
      </c>
      <c r="T1034" s="45">
        <f>IFERROR(S1034/O1025,"-")</f>
        <v>2.9702970297029702E-2</v>
      </c>
      <c r="U1034" s="187">
        <f t="shared" si="474"/>
        <v>3281</v>
      </c>
      <c r="V1034" s="199">
        <f t="shared" si="468"/>
        <v>3.8704683266675265E-4</v>
      </c>
      <c r="W1034" s="371"/>
      <c r="X1034" s="371"/>
      <c r="Y1034" s="228" t="s">
        <v>157</v>
      </c>
      <c r="Z1034" s="46">
        <v>10527</v>
      </c>
      <c r="AA1034" s="45">
        <f>IFERROR(Z1034/W1025,"-")</f>
        <v>2.5503924798914624E-4</v>
      </c>
      <c r="AB1034" s="46">
        <v>2</v>
      </c>
      <c r="AC1034" s="45">
        <f>IFERROR(AB1034/X1025,"-")</f>
        <v>4.0816326530612242E-2</v>
      </c>
      <c r="AD1034" s="187">
        <f t="shared" si="475"/>
        <v>5263.5</v>
      </c>
      <c r="AE1034" s="199">
        <f t="shared" si="469"/>
        <v>2.5803122177783512E-4</v>
      </c>
      <c r="AF1034" s="371"/>
      <c r="AG1034" s="371"/>
      <c r="AH1034" s="228" t="s">
        <v>157</v>
      </c>
      <c r="AI1034" s="46">
        <v>42571</v>
      </c>
      <c r="AJ1034" s="45">
        <f>IFERROR(AI1034/AF1025,"-")</f>
        <v>5.4711293857648074E-4</v>
      </c>
      <c r="AK1034" s="46">
        <v>6</v>
      </c>
      <c r="AL1034" s="45">
        <f>IFERROR(AK1034/AG1025,"-")</f>
        <v>5.8823529411764705E-2</v>
      </c>
      <c r="AM1034" s="187">
        <f t="shared" si="476"/>
        <v>7095.166666666667</v>
      </c>
      <c r="AN1034" s="199">
        <f t="shared" si="470"/>
        <v>7.7409366533350531E-4</v>
      </c>
      <c r="AO1034" s="371"/>
      <c r="AP1034" s="401"/>
      <c r="AQ1034" s="228" t="s">
        <v>157</v>
      </c>
      <c r="AR1034" s="46">
        <f t="shared" si="466"/>
        <v>203651</v>
      </c>
      <c r="AS1034" s="45">
        <f>IFERROR(AR1034/AO1025,"-")</f>
        <v>3.3522692957459177E-4</v>
      </c>
      <c r="AT1034" s="46">
        <f t="shared" si="472"/>
        <v>34</v>
      </c>
      <c r="AU1034" s="45">
        <f>IFERROR(AT1034/AP1025,"-")</f>
        <v>3.4658511722731905E-2</v>
      </c>
      <c r="AV1034" s="187">
        <f t="shared" si="477"/>
        <v>5989.7352941176468</v>
      </c>
      <c r="AW1034" s="199">
        <f t="shared" si="471"/>
        <v>4.3865307702231973E-3</v>
      </c>
      <c r="AX1034" s="217"/>
      <c r="BE1034" s="277"/>
      <c r="BG1034" s="142"/>
      <c r="BH1034" s="264"/>
    </row>
    <row r="1035" spans="2:60" s="20" customFormat="1">
      <c r="B1035" s="381"/>
      <c r="C1035" s="383"/>
      <c r="D1035" s="383"/>
      <c r="E1035" s="371"/>
      <c r="F1035" s="371"/>
      <c r="G1035" s="228" t="s">
        <v>158</v>
      </c>
      <c r="H1035" s="46">
        <v>32589</v>
      </c>
      <c r="I1035" s="45">
        <f>IFERROR(H1035/E1025,"-")</f>
        <v>7.6614810710942845E-5</v>
      </c>
      <c r="J1035" s="46">
        <v>3</v>
      </c>
      <c r="K1035" s="45">
        <f>IFERROR(J1035/F1025,"-")</f>
        <v>4.11522633744856E-3</v>
      </c>
      <c r="L1035" s="187">
        <f t="shared" si="473"/>
        <v>10863</v>
      </c>
      <c r="M1035" s="199">
        <f t="shared" si="467"/>
        <v>3.8704683266675265E-4</v>
      </c>
      <c r="N1035" s="371"/>
      <c r="O1035" s="371"/>
      <c r="P1035" s="228" t="s">
        <v>158</v>
      </c>
      <c r="Q1035" s="46">
        <v>6863</v>
      </c>
      <c r="R1035" s="45">
        <f>IFERROR(Q1035/N1025,"-")</f>
        <v>1.0884316196760144E-4</v>
      </c>
      <c r="S1035" s="46">
        <v>2</v>
      </c>
      <c r="T1035" s="45">
        <f>IFERROR(S1035/O1025,"-")</f>
        <v>1.9801980198019802E-2</v>
      </c>
      <c r="U1035" s="187">
        <f t="shared" si="474"/>
        <v>3431.5</v>
      </c>
      <c r="V1035" s="199">
        <f t="shared" si="468"/>
        <v>2.5803122177783512E-4</v>
      </c>
      <c r="W1035" s="371"/>
      <c r="X1035" s="371"/>
      <c r="Y1035" s="228" t="s">
        <v>158</v>
      </c>
      <c r="Z1035" s="46">
        <v>0</v>
      </c>
      <c r="AA1035" s="45">
        <f>IFERROR(Z1035/W1025,"-")</f>
        <v>0</v>
      </c>
      <c r="AB1035" s="46">
        <v>0</v>
      </c>
      <c r="AC1035" s="45">
        <f>IFERROR(AB1035/X1025,"-")</f>
        <v>0</v>
      </c>
      <c r="AD1035" s="187" t="str">
        <f t="shared" si="475"/>
        <v>-</v>
      </c>
      <c r="AE1035" s="199">
        <f t="shared" si="469"/>
        <v>0</v>
      </c>
      <c r="AF1035" s="371"/>
      <c r="AG1035" s="371"/>
      <c r="AH1035" s="228" t="s">
        <v>158</v>
      </c>
      <c r="AI1035" s="46">
        <v>255471</v>
      </c>
      <c r="AJ1035" s="45">
        <f>IFERROR(AI1035/AF1025,"-")</f>
        <v>3.2832559613603656E-3</v>
      </c>
      <c r="AK1035" s="46">
        <v>3</v>
      </c>
      <c r="AL1035" s="45">
        <f>IFERROR(AK1035/AG1025,"-")</f>
        <v>2.9411764705882353E-2</v>
      </c>
      <c r="AM1035" s="187">
        <f t="shared" si="476"/>
        <v>85157</v>
      </c>
      <c r="AN1035" s="199">
        <f t="shared" si="470"/>
        <v>3.8704683266675265E-4</v>
      </c>
      <c r="AO1035" s="371"/>
      <c r="AP1035" s="401"/>
      <c r="AQ1035" s="228" t="s">
        <v>158</v>
      </c>
      <c r="AR1035" s="46">
        <f t="shared" si="466"/>
        <v>294923</v>
      </c>
      <c r="AS1035" s="45">
        <f>IFERROR(AR1035/AO1025,"-")</f>
        <v>4.854684325190023E-4</v>
      </c>
      <c r="AT1035" s="46">
        <f t="shared" si="472"/>
        <v>8</v>
      </c>
      <c r="AU1035" s="45">
        <f>IFERROR(AT1035/AP1025,"-")</f>
        <v>8.1549439347604492E-3</v>
      </c>
      <c r="AV1035" s="187">
        <f t="shared" si="477"/>
        <v>36865.375</v>
      </c>
      <c r="AW1035" s="199">
        <f t="shared" si="471"/>
        <v>1.0321248871113405E-3</v>
      </c>
      <c r="AX1035" s="217"/>
      <c r="BE1035" s="277"/>
      <c r="BG1035" s="142"/>
      <c r="BH1035" s="264"/>
    </row>
    <row r="1036" spans="2:60" s="20" customFormat="1">
      <c r="B1036" s="381"/>
      <c r="C1036" s="383"/>
      <c r="D1036" s="383"/>
      <c r="E1036" s="371"/>
      <c r="F1036" s="371"/>
      <c r="G1036" s="228" t="s">
        <v>159</v>
      </c>
      <c r="H1036" s="46">
        <v>155518</v>
      </c>
      <c r="I1036" s="45">
        <f>IFERROR(H1036/E1025,"-")</f>
        <v>3.6561361600983183E-4</v>
      </c>
      <c r="J1036" s="46">
        <v>4</v>
      </c>
      <c r="K1036" s="45">
        <f>IFERROR(J1036/F1025,"-")</f>
        <v>5.4869684499314125E-3</v>
      </c>
      <c r="L1036" s="187">
        <f t="shared" si="473"/>
        <v>38879.5</v>
      </c>
      <c r="M1036" s="199">
        <f t="shared" si="467"/>
        <v>5.1606244355567024E-4</v>
      </c>
      <c r="N1036" s="371"/>
      <c r="O1036" s="371"/>
      <c r="P1036" s="228" t="s">
        <v>159</v>
      </c>
      <c r="Q1036" s="46">
        <v>0</v>
      </c>
      <c r="R1036" s="45">
        <f>IFERROR(Q1036/N1025,"-")</f>
        <v>0</v>
      </c>
      <c r="S1036" s="46">
        <v>0</v>
      </c>
      <c r="T1036" s="45">
        <f>IFERROR(S1036/O1025,"-")</f>
        <v>0</v>
      </c>
      <c r="U1036" s="187" t="str">
        <f t="shared" si="474"/>
        <v>-</v>
      </c>
      <c r="V1036" s="199">
        <f t="shared" si="468"/>
        <v>0</v>
      </c>
      <c r="W1036" s="371"/>
      <c r="X1036" s="371"/>
      <c r="Y1036" s="228" t="s">
        <v>159</v>
      </c>
      <c r="Z1036" s="46">
        <v>0</v>
      </c>
      <c r="AA1036" s="45">
        <f>IFERROR(Z1036/W1025,"-")</f>
        <v>0</v>
      </c>
      <c r="AB1036" s="46">
        <v>0</v>
      </c>
      <c r="AC1036" s="45">
        <f>IFERROR(AB1036/X1025,"-")</f>
        <v>0</v>
      </c>
      <c r="AD1036" s="187" t="str">
        <f t="shared" si="475"/>
        <v>-</v>
      </c>
      <c r="AE1036" s="199">
        <f t="shared" si="469"/>
        <v>0</v>
      </c>
      <c r="AF1036" s="371"/>
      <c r="AG1036" s="371"/>
      <c r="AH1036" s="228" t="s">
        <v>159</v>
      </c>
      <c r="AI1036" s="46">
        <v>1162397</v>
      </c>
      <c r="AJ1036" s="45">
        <f>IFERROR(AI1036/AF1025,"-")</f>
        <v>1.4938865388703237E-2</v>
      </c>
      <c r="AK1036" s="46">
        <v>5</v>
      </c>
      <c r="AL1036" s="45">
        <f>IFERROR(AK1036/AG1025,"-")</f>
        <v>4.9019607843137254E-2</v>
      </c>
      <c r="AM1036" s="187">
        <f t="shared" si="476"/>
        <v>232479.4</v>
      </c>
      <c r="AN1036" s="199">
        <f t="shared" si="470"/>
        <v>6.4507805444458783E-4</v>
      </c>
      <c r="AO1036" s="371"/>
      <c r="AP1036" s="401"/>
      <c r="AQ1036" s="228" t="s">
        <v>159</v>
      </c>
      <c r="AR1036" s="46">
        <f t="shared" si="466"/>
        <v>1317915</v>
      </c>
      <c r="AS1036" s="45">
        <f>IFERROR(AR1036/AO1025,"-")</f>
        <v>2.1694005867405422E-3</v>
      </c>
      <c r="AT1036" s="46">
        <f t="shared" si="472"/>
        <v>9</v>
      </c>
      <c r="AU1036" s="45">
        <f>IFERROR(AT1036/AP1025,"-")</f>
        <v>9.1743119266055051E-3</v>
      </c>
      <c r="AV1036" s="187">
        <f t="shared" si="477"/>
        <v>146435</v>
      </c>
      <c r="AW1036" s="199">
        <f t="shared" si="471"/>
        <v>1.161140498000258E-3</v>
      </c>
      <c r="AX1036" s="217"/>
      <c r="BE1036" s="277"/>
      <c r="BG1036" s="142"/>
      <c r="BH1036" s="264"/>
    </row>
    <row r="1037" spans="2:60" s="20" customFormat="1">
      <c r="B1037" s="381"/>
      <c r="C1037" s="383"/>
      <c r="D1037" s="383"/>
      <c r="E1037" s="371"/>
      <c r="F1037" s="371"/>
      <c r="G1037" s="228" t="s">
        <v>160</v>
      </c>
      <c r="H1037" s="46">
        <v>4243916</v>
      </c>
      <c r="I1037" s="45">
        <f>IFERROR(H1037/E1025,"-")</f>
        <v>9.9771954037602174E-3</v>
      </c>
      <c r="J1037" s="46">
        <v>61</v>
      </c>
      <c r="K1037" s="45">
        <f>IFERROR(J1037/F1025,"-")</f>
        <v>8.3676268861454045E-2</v>
      </c>
      <c r="L1037" s="187">
        <f t="shared" si="473"/>
        <v>69572.393442622953</v>
      </c>
      <c r="M1037" s="199">
        <f t="shared" si="467"/>
        <v>7.8699522642239703E-3</v>
      </c>
      <c r="N1037" s="371"/>
      <c r="O1037" s="371"/>
      <c r="P1037" s="228" t="s">
        <v>160</v>
      </c>
      <c r="Q1037" s="46">
        <v>254824</v>
      </c>
      <c r="R1037" s="45">
        <f>IFERROR(Q1037/N1025,"-")</f>
        <v>4.0413594499828162E-3</v>
      </c>
      <c r="S1037" s="46">
        <v>15</v>
      </c>
      <c r="T1037" s="45">
        <f>IFERROR(S1037/O1025,"-")</f>
        <v>0.14851485148514851</v>
      </c>
      <c r="U1037" s="187">
        <f t="shared" si="474"/>
        <v>16988.266666666666</v>
      </c>
      <c r="V1037" s="199">
        <f t="shared" si="468"/>
        <v>1.9352341633337635E-3</v>
      </c>
      <c r="W1037" s="371"/>
      <c r="X1037" s="371"/>
      <c r="Y1037" s="228" t="s">
        <v>160</v>
      </c>
      <c r="Z1037" s="46">
        <v>3163</v>
      </c>
      <c r="AA1037" s="45">
        <f>IFERROR(Z1037/W1025,"-")</f>
        <v>7.6630487450334332E-5</v>
      </c>
      <c r="AB1037" s="46">
        <v>1</v>
      </c>
      <c r="AC1037" s="45">
        <f>IFERROR(AB1037/X1025,"-")</f>
        <v>2.0408163265306121E-2</v>
      </c>
      <c r="AD1037" s="187">
        <f t="shared" si="475"/>
        <v>3163</v>
      </c>
      <c r="AE1037" s="199">
        <f t="shared" si="469"/>
        <v>1.2901561088891756E-4</v>
      </c>
      <c r="AF1037" s="371"/>
      <c r="AG1037" s="371"/>
      <c r="AH1037" s="228" t="s">
        <v>160</v>
      </c>
      <c r="AI1037" s="46">
        <v>498152</v>
      </c>
      <c r="AJ1037" s="45">
        <f>IFERROR(AI1037/AF1025,"-")</f>
        <v>6.4021377129442831E-3</v>
      </c>
      <c r="AK1037" s="46">
        <v>21</v>
      </c>
      <c r="AL1037" s="45">
        <f>IFERROR(AK1037/AG1025,"-")</f>
        <v>0.20588235294117646</v>
      </c>
      <c r="AM1037" s="187">
        <f t="shared" si="476"/>
        <v>23721.523809523809</v>
      </c>
      <c r="AN1037" s="199">
        <f t="shared" si="470"/>
        <v>2.7093278286672686E-3</v>
      </c>
      <c r="AO1037" s="371"/>
      <c r="AP1037" s="401"/>
      <c r="AQ1037" s="228" t="s">
        <v>160</v>
      </c>
      <c r="AR1037" s="46">
        <f t="shared" si="466"/>
        <v>5000055</v>
      </c>
      <c r="AS1037" s="45">
        <f>IFERROR(AR1037/AO1025,"-")</f>
        <v>8.2305173328590855E-3</v>
      </c>
      <c r="AT1037" s="46">
        <f t="shared" si="472"/>
        <v>98</v>
      </c>
      <c r="AU1037" s="45">
        <f>IFERROR(AT1037/AP1025,"-")</f>
        <v>9.9898063200815498E-2</v>
      </c>
      <c r="AV1037" s="187">
        <f t="shared" si="477"/>
        <v>51020.969387755104</v>
      </c>
      <c r="AW1037" s="199">
        <f t="shared" si="471"/>
        <v>1.2643529867113921E-2</v>
      </c>
      <c r="AX1037" s="217"/>
      <c r="BE1037" s="277"/>
      <c r="BG1037" s="142"/>
      <c r="BH1037" s="264"/>
    </row>
    <row r="1038" spans="2:60" s="20" customFormat="1">
      <c r="B1038" s="381"/>
      <c r="C1038" s="383"/>
      <c r="D1038" s="383"/>
      <c r="E1038" s="371"/>
      <c r="F1038" s="371"/>
      <c r="G1038" s="228" t="s">
        <v>161</v>
      </c>
      <c r="H1038" s="46">
        <v>3677320</v>
      </c>
      <c r="I1038" s="45">
        <f>IFERROR(H1038/E1025,"-")</f>
        <v>8.6451617332094985E-3</v>
      </c>
      <c r="J1038" s="46">
        <v>46</v>
      </c>
      <c r="K1038" s="45">
        <f>IFERROR(J1038/F1025,"-")</f>
        <v>6.3100137174211243E-2</v>
      </c>
      <c r="L1038" s="187">
        <f t="shared" si="473"/>
        <v>79941.739130434784</v>
      </c>
      <c r="M1038" s="199">
        <f t="shared" si="467"/>
        <v>5.9347181008902079E-3</v>
      </c>
      <c r="N1038" s="371"/>
      <c r="O1038" s="371"/>
      <c r="P1038" s="228" t="s">
        <v>161</v>
      </c>
      <c r="Q1038" s="46">
        <v>99583</v>
      </c>
      <c r="R1038" s="45">
        <f>IFERROR(Q1038/N1025,"-")</f>
        <v>1.579328077840544E-3</v>
      </c>
      <c r="S1038" s="46">
        <v>2</v>
      </c>
      <c r="T1038" s="45">
        <f>IFERROR(S1038/O1025,"-")</f>
        <v>1.9801980198019802E-2</v>
      </c>
      <c r="U1038" s="187">
        <f t="shared" si="474"/>
        <v>49791.5</v>
      </c>
      <c r="V1038" s="199">
        <f t="shared" si="468"/>
        <v>2.5803122177783512E-4</v>
      </c>
      <c r="W1038" s="371"/>
      <c r="X1038" s="371"/>
      <c r="Y1038" s="228" t="s">
        <v>161</v>
      </c>
      <c r="Z1038" s="46">
        <v>170539</v>
      </c>
      <c r="AA1038" s="45">
        <f>IFERROR(Z1038/W1025,"-")</f>
        <v>4.1316745808702392E-3</v>
      </c>
      <c r="AB1038" s="46">
        <v>4</v>
      </c>
      <c r="AC1038" s="45">
        <f>IFERROR(AB1038/X1025,"-")</f>
        <v>8.1632653061224483E-2</v>
      </c>
      <c r="AD1038" s="187">
        <f t="shared" si="475"/>
        <v>42634.75</v>
      </c>
      <c r="AE1038" s="199">
        <f t="shared" si="469"/>
        <v>5.1606244355567024E-4</v>
      </c>
      <c r="AF1038" s="371"/>
      <c r="AG1038" s="371"/>
      <c r="AH1038" s="228" t="s">
        <v>161</v>
      </c>
      <c r="AI1038" s="46">
        <v>1121784</v>
      </c>
      <c r="AJ1038" s="45">
        <f>IFERROR(AI1038/AF1025,"-")</f>
        <v>1.4416916226728969E-2</v>
      </c>
      <c r="AK1038" s="46">
        <v>15</v>
      </c>
      <c r="AL1038" s="45">
        <f>IFERROR(AK1038/AG1025,"-")</f>
        <v>0.14705882352941177</v>
      </c>
      <c r="AM1038" s="187">
        <f t="shared" si="476"/>
        <v>74785.600000000006</v>
      </c>
      <c r="AN1038" s="199">
        <f t="shared" si="470"/>
        <v>1.9352341633337635E-3</v>
      </c>
      <c r="AO1038" s="371"/>
      <c r="AP1038" s="401"/>
      <c r="AQ1038" s="228" t="s">
        <v>161</v>
      </c>
      <c r="AR1038" s="46">
        <f t="shared" si="466"/>
        <v>5069226</v>
      </c>
      <c r="AS1038" s="45">
        <f>IFERROR(AR1038/AO1025,"-")</f>
        <v>8.3443787032702506E-3</v>
      </c>
      <c r="AT1038" s="46">
        <f t="shared" si="472"/>
        <v>67</v>
      </c>
      <c r="AU1038" s="45">
        <f>IFERROR(AT1038/AP1025,"-")</f>
        <v>6.8297655453618752E-2</v>
      </c>
      <c r="AV1038" s="187">
        <f t="shared" si="477"/>
        <v>75660.089552238802</v>
      </c>
      <c r="AW1038" s="199">
        <f t="shared" si="471"/>
        <v>8.6440459295574756E-3</v>
      </c>
      <c r="AX1038" s="217"/>
      <c r="BE1038" s="277"/>
      <c r="BG1038" s="142"/>
      <c r="BH1038" s="264"/>
    </row>
    <row r="1039" spans="2:60" s="20" customFormat="1">
      <c r="B1039" s="381"/>
      <c r="C1039" s="383"/>
      <c r="D1039" s="383"/>
      <c r="E1039" s="371"/>
      <c r="F1039" s="371"/>
      <c r="G1039" s="228" t="s">
        <v>162</v>
      </c>
      <c r="H1039" s="46">
        <v>1268874</v>
      </c>
      <c r="I1039" s="45">
        <f>IFERROR(H1039/E1025,"-")</f>
        <v>2.9830476948061275E-3</v>
      </c>
      <c r="J1039" s="46">
        <v>38</v>
      </c>
      <c r="K1039" s="45">
        <f>IFERROR(J1039/F1025,"-")</f>
        <v>5.2126200274348423E-2</v>
      </c>
      <c r="L1039" s="187">
        <f t="shared" si="473"/>
        <v>33391.42105263158</v>
      </c>
      <c r="M1039" s="199">
        <f t="shared" si="467"/>
        <v>4.9025932137788672E-3</v>
      </c>
      <c r="N1039" s="371"/>
      <c r="O1039" s="371"/>
      <c r="P1039" s="228" t="s">
        <v>162</v>
      </c>
      <c r="Q1039" s="46">
        <v>320382</v>
      </c>
      <c r="R1039" s="45">
        <f>IFERROR(Q1039/N1025,"-")</f>
        <v>5.0810709482010906E-3</v>
      </c>
      <c r="S1039" s="46">
        <v>4</v>
      </c>
      <c r="T1039" s="45">
        <f>IFERROR(S1039/O1025,"-")</f>
        <v>3.9603960396039604E-2</v>
      </c>
      <c r="U1039" s="187">
        <f t="shared" si="474"/>
        <v>80095.5</v>
      </c>
      <c r="V1039" s="199">
        <f t="shared" si="468"/>
        <v>5.1606244355567024E-4</v>
      </c>
      <c r="W1039" s="371"/>
      <c r="X1039" s="371"/>
      <c r="Y1039" s="228" t="s">
        <v>162</v>
      </c>
      <c r="Z1039" s="46">
        <v>4005</v>
      </c>
      <c r="AA1039" s="45">
        <f>IFERROR(Z1039/W1025,"-")</f>
        <v>9.7029750944858999E-5</v>
      </c>
      <c r="AB1039" s="46">
        <v>1</v>
      </c>
      <c r="AC1039" s="45">
        <f>IFERROR(AB1039/X1025,"-")</f>
        <v>2.0408163265306121E-2</v>
      </c>
      <c r="AD1039" s="187">
        <f t="shared" si="475"/>
        <v>4005</v>
      </c>
      <c r="AE1039" s="199">
        <f t="shared" si="469"/>
        <v>1.2901561088891756E-4</v>
      </c>
      <c r="AF1039" s="371"/>
      <c r="AG1039" s="371"/>
      <c r="AH1039" s="228" t="s">
        <v>162</v>
      </c>
      <c r="AI1039" s="46">
        <v>142838</v>
      </c>
      <c r="AJ1039" s="45">
        <f>IFERROR(AI1039/AF1025,"-")</f>
        <v>1.8357219215049533E-3</v>
      </c>
      <c r="AK1039" s="46">
        <v>8</v>
      </c>
      <c r="AL1039" s="45">
        <f>IFERROR(AK1039/AG1025,"-")</f>
        <v>7.8431372549019607E-2</v>
      </c>
      <c r="AM1039" s="187">
        <f t="shared" si="476"/>
        <v>17854.75</v>
      </c>
      <c r="AN1039" s="199">
        <f t="shared" si="470"/>
        <v>1.0321248871113405E-3</v>
      </c>
      <c r="AO1039" s="371"/>
      <c r="AP1039" s="401"/>
      <c r="AQ1039" s="228" t="s">
        <v>162</v>
      </c>
      <c r="AR1039" s="46">
        <f t="shared" si="466"/>
        <v>1736099</v>
      </c>
      <c r="AS1039" s="45">
        <f>IFERROR(AR1039/AO1025,"-")</f>
        <v>2.8577671467732504E-3</v>
      </c>
      <c r="AT1039" s="46">
        <f t="shared" si="472"/>
        <v>51</v>
      </c>
      <c r="AU1039" s="45">
        <f>IFERROR(AT1039/AP1025,"-")</f>
        <v>5.1987767584097858E-2</v>
      </c>
      <c r="AV1039" s="187">
        <f t="shared" si="477"/>
        <v>34041.156862745098</v>
      </c>
      <c r="AW1039" s="199">
        <f t="shared" si="471"/>
        <v>6.5797961553347951E-3</v>
      </c>
      <c r="AX1039" s="217"/>
      <c r="BE1039" s="277"/>
      <c r="BG1039" s="142"/>
      <c r="BH1039" s="264"/>
    </row>
    <row r="1040" spans="2:60" s="20" customFormat="1">
      <c r="B1040" s="381"/>
      <c r="C1040" s="383"/>
      <c r="D1040" s="383"/>
      <c r="E1040" s="371"/>
      <c r="F1040" s="371"/>
      <c r="G1040" s="229" t="s">
        <v>163</v>
      </c>
      <c r="H1040" s="48">
        <v>831295</v>
      </c>
      <c r="I1040" s="47">
        <f>IFERROR(H1040/E1025,"-")</f>
        <v>1.9543253573277249E-3</v>
      </c>
      <c r="J1040" s="48">
        <v>65</v>
      </c>
      <c r="K1040" s="47">
        <f>IFERROR(J1040/F1025,"-")</f>
        <v>8.9163237311385465E-2</v>
      </c>
      <c r="L1040" s="188">
        <f t="shared" si="473"/>
        <v>12789.153846153846</v>
      </c>
      <c r="M1040" s="200">
        <f t="shared" si="467"/>
        <v>8.3860147077796411E-3</v>
      </c>
      <c r="N1040" s="371"/>
      <c r="O1040" s="371"/>
      <c r="P1040" s="229" t="s">
        <v>163</v>
      </c>
      <c r="Q1040" s="48">
        <v>39739</v>
      </c>
      <c r="R1040" s="47">
        <f>IFERROR(Q1040/N1025,"-")</f>
        <v>6.3023727428682987E-4</v>
      </c>
      <c r="S1040" s="48">
        <v>9</v>
      </c>
      <c r="T1040" s="47">
        <f>IFERROR(S1040/O1025,"-")</f>
        <v>8.9108910891089105E-2</v>
      </c>
      <c r="U1040" s="188">
        <f t="shared" si="474"/>
        <v>4415.4444444444443</v>
      </c>
      <c r="V1040" s="200">
        <f t="shared" si="468"/>
        <v>1.161140498000258E-3</v>
      </c>
      <c r="W1040" s="371"/>
      <c r="X1040" s="371"/>
      <c r="Y1040" s="229" t="s">
        <v>163</v>
      </c>
      <c r="Z1040" s="48">
        <v>9633</v>
      </c>
      <c r="AA1040" s="47">
        <f>IFERROR(Z1040/W1025,"-")</f>
        <v>2.3338017249733501E-4</v>
      </c>
      <c r="AB1040" s="48">
        <v>4</v>
      </c>
      <c r="AC1040" s="47">
        <f>IFERROR(AB1040/X1025,"-")</f>
        <v>8.1632653061224483E-2</v>
      </c>
      <c r="AD1040" s="188">
        <f t="shared" si="475"/>
        <v>2408.25</v>
      </c>
      <c r="AE1040" s="200">
        <f t="shared" si="469"/>
        <v>5.1606244355567024E-4</v>
      </c>
      <c r="AF1040" s="371"/>
      <c r="AG1040" s="371"/>
      <c r="AH1040" s="229" t="s">
        <v>163</v>
      </c>
      <c r="AI1040" s="48">
        <v>156592</v>
      </c>
      <c r="AJ1040" s="47">
        <f>IFERROR(AI1040/AF1025,"-")</f>
        <v>2.0124852429486808E-3</v>
      </c>
      <c r="AK1040" s="48">
        <v>17</v>
      </c>
      <c r="AL1040" s="47">
        <f>IFERROR(AK1040/AG1025,"-")</f>
        <v>0.16666666666666666</v>
      </c>
      <c r="AM1040" s="188">
        <f t="shared" si="476"/>
        <v>9211.2941176470595</v>
      </c>
      <c r="AN1040" s="200">
        <f t="shared" si="470"/>
        <v>2.1932653851115987E-3</v>
      </c>
      <c r="AO1040" s="371"/>
      <c r="AP1040" s="401"/>
      <c r="AQ1040" s="229" t="s">
        <v>163</v>
      </c>
      <c r="AR1040" s="48">
        <f t="shared" si="466"/>
        <v>1037259</v>
      </c>
      <c r="AS1040" s="47">
        <f>IFERROR(AR1040/AO1025,"-")</f>
        <v>1.7074168540474218E-3</v>
      </c>
      <c r="AT1040" s="48">
        <f t="shared" si="472"/>
        <v>95</v>
      </c>
      <c r="AU1040" s="47">
        <f>IFERROR(AT1040/AP1025,"-")</f>
        <v>9.6839959225280325E-2</v>
      </c>
      <c r="AV1040" s="188">
        <f t="shared" si="477"/>
        <v>10918.515789473684</v>
      </c>
      <c r="AW1040" s="200">
        <f t="shared" si="471"/>
        <v>1.2256483034447168E-2</v>
      </c>
      <c r="AX1040" s="217"/>
      <c r="BE1040" s="277"/>
      <c r="BG1040" s="142"/>
      <c r="BH1040" s="264"/>
    </row>
    <row r="1041" spans="2:60" s="20" customFormat="1">
      <c r="B1041" s="381"/>
      <c r="C1041" s="384"/>
      <c r="D1041" s="384"/>
      <c r="E1041" s="372"/>
      <c r="F1041" s="372"/>
      <c r="G1041" s="230" t="s">
        <v>86</v>
      </c>
      <c r="H1041" s="49">
        <f>SUM(H1025:H1040)</f>
        <v>92464781</v>
      </c>
      <c r="I1041" s="47">
        <f>IFERROR(H1041/E1025,"-")</f>
        <v>0.21737922899578951</v>
      </c>
      <c r="J1041" s="48">
        <v>562</v>
      </c>
      <c r="K1041" s="47">
        <f>IFERROR(J1041/F1025,"-")</f>
        <v>0.77091906721536352</v>
      </c>
      <c r="L1041" s="188">
        <f t="shared" si="473"/>
        <v>164528.08007117437</v>
      </c>
      <c r="M1041" s="201">
        <f t="shared" si="467"/>
        <v>7.2506773319571671E-2</v>
      </c>
      <c r="N1041" s="372"/>
      <c r="O1041" s="372"/>
      <c r="P1041" s="230" t="s">
        <v>86</v>
      </c>
      <c r="Q1041" s="49">
        <f>SUM(Q1025:Q1040)</f>
        <v>18968651</v>
      </c>
      <c r="R1041" s="47">
        <f>IFERROR(Q1041/N1025,"-")</f>
        <v>0.30083169941715066</v>
      </c>
      <c r="S1041" s="48">
        <v>85</v>
      </c>
      <c r="T1041" s="47">
        <f>IFERROR(S1041/O1025,"-")</f>
        <v>0.84158415841584155</v>
      </c>
      <c r="U1041" s="188">
        <f t="shared" si="474"/>
        <v>223160.6</v>
      </c>
      <c r="V1041" s="201">
        <f t="shared" si="468"/>
        <v>1.0966326925557993E-2</v>
      </c>
      <c r="W1041" s="372"/>
      <c r="X1041" s="372"/>
      <c r="Y1041" s="230" t="s">
        <v>86</v>
      </c>
      <c r="Z1041" s="49">
        <f>SUM(Z1025:Z1040)</f>
        <v>5212506</v>
      </c>
      <c r="AA1041" s="47">
        <f>IFERROR(Z1041/W1025,"-")</f>
        <v>0.12628418451400331</v>
      </c>
      <c r="AB1041" s="48">
        <v>39</v>
      </c>
      <c r="AC1041" s="47">
        <f>IFERROR(AB1041/X1025,"-")</f>
        <v>0.79591836734693877</v>
      </c>
      <c r="AD1041" s="188">
        <f t="shared" si="475"/>
        <v>133654</v>
      </c>
      <c r="AE1041" s="201">
        <f t="shared" si="469"/>
        <v>5.0316088246677845E-3</v>
      </c>
      <c r="AF1041" s="372"/>
      <c r="AG1041" s="372"/>
      <c r="AH1041" s="230" t="s">
        <v>86</v>
      </c>
      <c r="AI1041" s="49">
        <f>SUM(AI1025:AI1040)</f>
        <v>11817954</v>
      </c>
      <c r="AJ1041" s="47">
        <f>IFERROR(AI1041/AF1025,"-")</f>
        <v>0.1518816927227849</v>
      </c>
      <c r="AK1041" s="48">
        <v>84</v>
      </c>
      <c r="AL1041" s="47">
        <f>IFERROR(AK1041/AG1025,"-")</f>
        <v>0.82352941176470584</v>
      </c>
      <c r="AM1041" s="188">
        <f t="shared" si="476"/>
        <v>140689.92857142858</v>
      </c>
      <c r="AN1041" s="201">
        <f t="shared" si="470"/>
        <v>1.0837311314669074E-2</v>
      </c>
      <c r="AO1041" s="372"/>
      <c r="AP1041" s="402"/>
      <c r="AQ1041" s="230" t="s">
        <v>86</v>
      </c>
      <c r="AR1041" s="49">
        <f>SUM(AR1025:AR1040)</f>
        <v>128463892</v>
      </c>
      <c r="AS1041" s="47">
        <f>IFERROR(AR1041/AO1025,"-")</f>
        <v>0.21146253186265704</v>
      </c>
      <c r="AT1041" s="48">
        <f t="shared" si="472"/>
        <v>770</v>
      </c>
      <c r="AU1041" s="47">
        <f>IFERROR(AT1041/AP1025,"-")</f>
        <v>0.78491335372069315</v>
      </c>
      <c r="AV1041" s="188">
        <f t="shared" si="477"/>
        <v>166836.22337662338</v>
      </c>
      <c r="AW1041" s="201">
        <f t="shared" si="471"/>
        <v>9.9342020384466517E-2</v>
      </c>
      <c r="AX1041" s="217"/>
      <c r="BE1041" s="277"/>
      <c r="BG1041" s="142"/>
      <c r="BH1041" s="264"/>
    </row>
    <row r="1042" spans="2:60" s="20" customFormat="1">
      <c r="B1042" s="381">
        <v>62</v>
      </c>
      <c r="C1042" s="382" t="s">
        <v>19</v>
      </c>
      <c r="D1042" s="385">
        <f>BA66</f>
        <v>11501</v>
      </c>
      <c r="E1042" s="380">
        <v>493748810</v>
      </c>
      <c r="F1042" s="380">
        <v>892</v>
      </c>
      <c r="G1042" s="226" t="s">
        <v>149</v>
      </c>
      <c r="H1042" s="44">
        <v>7352154</v>
      </c>
      <c r="I1042" s="43">
        <f>IFERROR(H1042/E1042,"-")</f>
        <v>1.4890474368940757E-2</v>
      </c>
      <c r="J1042" s="44">
        <v>169</v>
      </c>
      <c r="K1042" s="43">
        <f>IFERROR(J1042/F1042,"-")</f>
        <v>0.18946188340807174</v>
      </c>
      <c r="L1042" s="186">
        <f t="shared" si="473"/>
        <v>43503.869822485205</v>
      </c>
      <c r="M1042" s="198">
        <f>IFERROR(J1042/$BA$66,0)</f>
        <v>1.4694374402225893E-2</v>
      </c>
      <c r="N1042" s="380">
        <v>99677690</v>
      </c>
      <c r="O1042" s="380">
        <v>128</v>
      </c>
      <c r="P1042" s="226" t="s">
        <v>149</v>
      </c>
      <c r="Q1042" s="44">
        <v>2167903</v>
      </c>
      <c r="R1042" s="43">
        <f>IFERROR(Q1042/N1042,"-")</f>
        <v>2.174912961967718E-2</v>
      </c>
      <c r="S1042" s="44">
        <v>25</v>
      </c>
      <c r="T1042" s="43">
        <f>IFERROR(S1042/O1042,"-")</f>
        <v>0.1953125</v>
      </c>
      <c r="U1042" s="186">
        <f t="shared" si="474"/>
        <v>86716.12</v>
      </c>
      <c r="V1042" s="198">
        <f>IFERROR(S1042/$BA$66,0)</f>
        <v>2.1737240239979132E-3</v>
      </c>
      <c r="W1042" s="380">
        <v>47428150</v>
      </c>
      <c r="X1042" s="380">
        <v>66</v>
      </c>
      <c r="Y1042" s="226" t="s">
        <v>149</v>
      </c>
      <c r="Z1042" s="44">
        <v>182951</v>
      </c>
      <c r="AA1042" s="43">
        <f>IFERROR(Z1042/W1042,"-")</f>
        <v>3.8574348778099084E-3</v>
      </c>
      <c r="AB1042" s="44">
        <v>10</v>
      </c>
      <c r="AC1042" s="43">
        <f>IFERROR(AB1042/X1042,"-")</f>
        <v>0.15151515151515152</v>
      </c>
      <c r="AD1042" s="186">
        <f t="shared" si="475"/>
        <v>18295.099999999999</v>
      </c>
      <c r="AE1042" s="198">
        <f>IFERROR(AB1042/$BA$66,0)</f>
        <v>8.6948960959916529E-4</v>
      </c>
      <c r="AF1042" s="380">
        <v>70872340</v>
      </c>
      <c r="AG1042" s="380">
        <v>97</v>
      </c>
      <c r="AH1042" s="226" t="s">
        <v>149</v>
      </c>
      <c r="AI1042" s="44">
        <v>847213</v>
      </c>
      <c r="AJ1042" s="43">
        <f>IFERROR(AI1042/AF1042,"-")</f>
        <v>1.1954071221579533E-2</v>
      </c>
      <c r="AK1042" s="44">
        <v>20</v>
      </c>
      <c r="AL1042" s="43">
        <f>IFERROR(AK1042/AG1042,"-")</f>
        <v>0.20618556701030927</v>
      </c>
      <c r="AM1042" s="186">
        <f t="shared" si="476"/>
        <v>42360.65</v>
      </c>
      <c r="AN1042" s="198">
        <f>IFERROR(AK1042/$BA$66,0)</f>
        <v>1.7389792191983306E-3</v>
      </c>
      <c r="AO1042" s="380">
        <f>SUM(E1042,N1042,W1042,AF1042)</f>
        <v>711726990</v>
      </c>
      <c r="AP1042" s="400">
        <f>SUM(F1042,O1042,X1042,AG1042)</f>
        <v>1183</v>
      </c>
      <c r="AQ1042" s="226" t="s">
        <v>149</v>
      </c>
      <c r="AR1042" s="44">
        <f t="shared" ref="AR1042:AR1057" si="478">SUM(H1042,Q1042,Z1042,AI1042)</f>
        <v>10550221</v>
      </c>
      <c r="AS1042" s="43">
        <f>IFERROR(AR1042/AO1042,"-")</f>
        <v>1.4823410026926196E-2</v>
      </c>
      <c r="AT1042" s="44">
        <f t="shared" si="472"/>
        <v>224</v>
      </c>
      <c r="AU1042" s="43">
        <f>IFERROR(AT1042/AP1042,"-")</f>
        <v>0.1893491124260355</v>
      </c>
      <c r="AV1042" s="186">
        <f t="shared" si="477"/>
        <v>47099.200892857145</v>
      </c>
      <c r="AW1042" s="198">
        <f>IFERROR(AT1042/$BA$66,0)</f>
        <v>1.9476567255021303E-2</v>
      </c>
      <c r="AX1042" s="217"/>
      <c r="BE1042" s="277"/>
      <c r="BG1042" s="142"/>
      <c r="BH1042" s="264"/>
    </row>
    <row r="1043" spans="2:60" s="20" customFormat="1">
      <c r="B1043" s="381"/>
      <c r="C1043" s="383"/>
      <c r="D1043" s="383"/>
      <c r="E1043" s="371"/>
      <c r="F1043" s="371"/>
      <c r="G1043" s="227" t="s">
        <v>150</v>
      </c>
      <c r="H1043" s="46">
        <v>9742608</v>
      </c>
      <c r="I1043" s="45">
        <f>IFERROR(H1043/E1042,"-")</f>
        <v>1.9731911860202761E-2</v>
      </c>
      <c r="J1043" s="46">
        <v>204</v>
      </c>
      <c r="K1043" s="45">
        <f>IFERROR(J1043/F1042,"-")</f>
        <v>0.22869955156950672</v>
      </c>
      <c r="L1043" s="187">
        <f t="shared" si="473"/>
        <v>47757.882352941175</v>
      </c>
      <c r="M1043" s="199">
        <f t="shared" ref="M1043:M1058" si="479">IFERROR(J1043/$BA$66,0)</f>
        <v>1.7737588035822972E-2</v>
      </c>
      <c r="N1043" s="371"/>
      <c r="O1043" s="371"/>
      <c r="P1043" s="227" t="s">
        <v>150</v>
      </c>
      <c r="Q1043" s="46">
        <v>1481089</v>
      </c>
      <c r="R1043" s="45">
        <f>IFERROR(Q1043/N1042,"-")</f>
        <v>1.4858781338130929E-2</v>
      </c>
      <c r="S1043" s="46">
        <v>39</v>
      </c>
      <c r="T1043" s="45">
        <f>IFERROR(S1043/O1042,"-")</f>
        <v>0.3046875</v>
      </c>
      <c r="U1043" s="187">
        <f t="shared" si="474"/>
        <v>37976.641025641024</v>
      </c>
      <c r="V1043" s="199">
        <f t="shared" ref="V1043:V1058" si="480">IFERROR(S1043/$BA$66,0)</f>
        <v>3.3910094774367446E-3</v>
      </c>
      <c r="W1043" s="371"/>
      <c r="X1043" s="371"/>
      <c r="Y1043" s="227" t="s">
        <v>150</v>
      </c>
      <c r="Z1043" s="46">
        <v>333724</v>
      </c>
      <c r="AA1043" s="45">
        <f>IFERROR(Z1043/W1042,"-")</f>
        <v>7.0364119199251918E-3</v>
      </c>
      <c r="AB1043" s="46">
        <v>18</v>
      </c>
      <c r="AC1043" s="45">
        <f>IFERROR(AB1043/X1042,"-")</f>
        <v>0.27272727272727271</v>
      </c>
      <c r="AD1043" s="187">
        <f t="shared" si="475"/>
        <v>18540.222222222223</v>
      </c>
      <c r="AE1043" s="199">
        <f t="shared" ref="AE1043:AE1058" si="481">IFERROR(AB1043/$BA$66,0)</f>
        <v>1.5650812972784975E-3</v>
      </c>
      <c r="AF1043" s="371"/>
      <c r="AG1043" s="371"/>
      <c r="AH1043" s="227" t="s">
        <v>150</v>
      </c>
      <c r="AI1043" s="46">
        <v>1106554</v>
      </c>
      <c r="AJ1043" s="45">
        <f>IFERROR(AI1043/AF1042,"-")</f>
        <v>1.5613340832262628E-2</v>
      </c>
      <c r="AK1043" s="46">
        <v>26</v>
      </c>
      <c r="AL1043" s="45">
        <f>IFERROR(AK1043/AG1042,"-")</f>
        <v>0.26804123711340205</v>
      </c>
      <c r="AM1043" s="187">
        <f t="shared" si="476"/>
        <v>42559.769230769234</v>
      </c>
      <c r="AN1043" s="199">
        <f t="shared" ref="AN1043:AN1058" si="482">IFERROR(AK1043/$BA$66,0)</f>
        <v>2.2606729849578297E-3</v>
      </c>
      <c r="AO1043" s="371"/>
      <c r="AP1043" s="401"/>
      <c r="AQ1043" s="227" t="s">
        <v>150</v>
      </c>
      <c r="AR1043" s="46">
        <f t="shared" si="478"/>
        <v>12663975</v>
      </c>
      <c r="AS1043" s="45">
        <f>IFERROR(AR1043/AO1042,"-")</f>
        <v>1.7793304424214684E-2</v>
      </c>
      <c r="AT1043" s="46">
        <f t="shared" si="472"/>
        <v>287</v>
      </c>
      <c r="AU1043" s="45">
        <f>IFERROR(AT1043/AP1042,"-")</f>
        <v>0.24260355029585798</v>
      </c>
      <c r="AV1043" s="187">
        <f t="shared" si="477"/>
        <v>44125.348432055747</v>
      </c>
      <c r="AW1043" s="199">
        <f t="shared" ref="AW1043:AW1058" si="483">IFERROR(AT1043/$BA$66,0)</f>
        <v>2.4954351795496044E-2</v>
      </c>
      <c r="AX1043" s="217"/>
      <c r="BE1043" s="277"/>
      <c r="BG1043" s="142"/>
      <c r="BH1043" s="264"/>
    </row>
    <row r="1044" spans="2:60" s="20" customFormat="1">
      <c r="B1044" s="381"/>
      <c r="C1044" s="383"/>
      <c r="D1044" s="383"/>
      <c r="E1044" s="371"/>
      <c r="F1044" s="371"/>
      <c r="G1044" s="228" t="s">
        <v>151</v>
      </c>
      <c r="H1044" s="46">
        <v>4606753</v>
      </c>
      <c r="I1044" s="45">
        <f>IFERROR(H1044/E1042,"-")</f>
        <v>9.3301551450827806E-3</v>
      </c>
      <c r="J1044" s="46">
        <v>208</v>
      </c>
      <c r="K1044" s="45">
        <f>IFERROR(J1044/F1042,"-")</f>
        <v>0.23318385650224216</v>
      </c>
      <c r="L1044" s="187">
        <f t="shared" si="473"/>
        <v>22147.850961538461</v>
      </c>
      <c r="M1044" s="199">
        <f t="shared" si="479"/>
        <v>1.8085383879662638E-2</v>
      </c>
      <c r="N1044" s="371"/>
      <c r="O1044" s="371"/>
      <c r="P1044" s="228" t="s">
        <v>151</v>
      </c>
      <c r="Q1044" s="46">
        <v>721110</v>
      </c>
      <c r="R1044" s="45">
        <f>IFERROR(Q1044/N1042,"-")</f>
        <v>7.2344172502392459E-3</v>
      </c>
      <c r="S1044" s="46">
        <v>28</v>
      </c>
      <c r="T1044" s="45">
        <f>IFERROR(S1044/O1042,"-")</f>
        <v>0.21875</v>
      </c>
      <c r="U1044" s="187">
        <f t="shared" si="474"/>
        <v>25753.928571428572</v>
      </c>
      <c r="V1044" s="199">
        <f t="shared" si="480"/>
        <v>2.4345709068776629E-3</v>
      </c>
      <c r="W1044" s="371"/>
      <c r="X1044" s="371"/>
      <c r="Y1044" s="228" t="s">
        <v>151</v>
      </c>
      <c r="Z1044" s="46">
        <v>227655</v>
      </c>
      <c r="AA1044" s="45">
        <f>IFERROR(Z1044/W1042,"-")</f>
        <v>4.7999974698570364E-3</v>
      </c>
      <c r="AB1044" s="46">
        <v>11</v>
      </c>
      <c r="AC1044" s="45">
        <f>IFERROR(AB1044/X1042,"-")</f>
        <v>0.16666666666666666</v>
      </c>
      <c r="AD1044" s="187">
        <f t="shared" si="475"/>
        <v>20695.909090909092</v>
      </c>
      <c r="AE1044" s="199">
        <f t="shared" si="481"/>
        <v>9.5643857055908185E-4</v>
      </c>
      <c r="AF1044" s="371"/>
      <c r="AG1044" s="371"/>
      <c r="AH1044" s="228" t="s">
        <v>151</v>
      </c>
      <c r="AI1044" s="46">
        <v>613546</v>
      </c>
      <c r="AJ1044" s="45">
        <f>IFERROR(AI1044/AF1042,"-")</f>
        <v>8.6570585929574215E-3</v>
      </c>
      <c r="AK1044" s="46">
        <v>32</v>
      </c>
      <c r="AL1044" s="45">
        <f>IFERROR(AK1044/AG1042,"-")</f>
        <v>0.32989690721649484</v>
      </c>
      <c r="AM1044" s="187">
        <f t="shared" si="476"/>
        <v>19173.3125</v>
      </c>
      <c r="AN1044" s="199">
        <f t="shared" si="482"/>
        <v>2.7823667507173291E-3</v>
      </c>
      <c r="AO1044" s="371"/>
      <c r="AP1044" s="401"/>
      <c r="AQ1044" s="228" t="s">
        <v>151</v>
      </c>
      <c r="AR1044" s="46">
        <f t="shared" si="478"/>
        <v>6169064</v>
      </c>
      <c r="AS1044" s="45">
        <f>IFERROR(AR1044/AO1042,"-")</f>
        <v>8.6677392970582728E-3</v>
      </c>
      <c r="AT1044" s="46">
        <f t="shared" si="472"/>
        <v>279</v>
      </c>
      <c r="AU1044" s="45">
        <f>IFERROR(AT1044/AP1042,"-")</f>
        <v>0.23584108199492815</v>
      </c>
      <c r="AV1044" s="187">
        <f t="shared" si="477"/>
        <v>22111.340501792114</v>
      </c>
      <c r="AW1044" s="199">
        <f t="shared" si="483"/>
        <v>2.4258760107816711E-2</v>
      </c>
      <c r="AX1044" s="217"/>
      <c r="BE1044" s="277"/>
      <c r="BG1044" s="142"/>
      <c r="BH1044" s="264"/>
    </row>
    <row r="1045" spans="2:60" s="20" customFormat="1">
      <c r="B1045" s="381"/>
      <c r="C1045" s="383"/>
      <c r="D1045" s="383"/>
      <c r="E1045" s="371"/>
      <c r="F1045" s="371"/>
      <c r="G1045" s="228" t="s">
        <v>152</v>
      </c>
      <c r="H1045" s="46">
        <v>615772</v>
      </c>
      <c r="I1045" s="45">
        <f>IFERROR(H1045/E1042,"-")</f>
        <v>1.2471361703129979E-3</v>
      </c>
      <c r="J1045" s="46">
        <v>30</v>
      </c>
      <c r="K1045" s="45">
        <f>IFERROR(J1045/F1042,"-")</f>
        <v>3.3632286995515695E-2</v>
      </c>
      <c r="L1045" s="187">
        <f t="shared" si="473"/>
        <v>20525.733333333334</v>
      </c>
      <c r="M1045" s="199">
        <f t="shared" si="479"/>
        <v>2.608468828797496E-3</v>
      </c>
      <c r="N1045" s="371"/>
      <c r="O1045" s="371"/>
      <c r="P1045" s="228" t="s">
        <v>152</v>
      </c>
      <c r="Q1045" s="46">
        <v>69125</v>
      </c>
      <c r="R1045" s="45">
        <f>IFERROR(Q1045/N1042,"-")</f>
        <v>6.9348517205806038E-4</v>
      </c>
      <c r="S1045" s="46">
        <v>6</v>
      </c>
      <c r="T1045" s="45">
        <f>IFERROR(S1045/O1042,"-")</f>
        <v>4.6875E-2</v>
      </c>
      <c r="U1045" s="187">
        <f t="shared" si="474"/>
        <v>11520.833333333334</v>
      </c>
      <c r="V1045" s="199">
        <f t="shared" si="480"/>
        <v>5.2169376575949915E-4</v>
      </c>
      <c r="W1045" s="371"/>
      <c r="X1045" s="371"/>
      <c r="Y1045" s="228" t="s">
        <v>152</v>
      </c>
      <c r="Z1045" s="46">
        <v>24725</v>
      </c>
      <c r="AA1045" s="45">
        <f>IFERROR(Z1045/W1042,"-")</f>
        <v>5.2131487312914379E-4</v>
      </c>
      <c r="AB1045" s="46">
        <v>4</v>
      </c>
      <c r="AC1045" s="45">
        <f>IFERROR(AB1045/X1042,"-")</f>
        <v>6.0606060606060608E-2</v>
      </c>
      <c r="AD1045" s="187">
        <f t="shared" si="475"/>
        <v>6181.25</v>
      </c>
      <c r="AE1045" s="199">
        <f t="shared" si="481"/>
        <v>3.4779584383966614E-4</v>
      </c>
      <c r="AF1045" s="371"/>
      <c r="AG1045" s="371"/>
      <c r="AH1045" s="228" t="s">
        <v>152</v>
      </c>
      <c r="AI1045" s="46">
        <v>31804</v>
      </c>
      <c r="AJ1045" s="45">
        <f>IFERROR(AI1045/AF1042,"-")</f>
        <v>4.4875052806214667E-4</v>
      </c>
      <c r="AK1045" s="46">
        <v>4</v>
      </c>
      <c r="AL1045" s="45">
        <f>IFERROR(AK1045/AG1042,"-")</f>
        <v>4.1237113402061855E-2</v>
      </c>
      <c r="AM1045" s="187">
        <f t="shared" si="476"/>
        <v>7951</v>
      </c>
      <c r="AN1045" s="199">
        <f t="shared" si="482"/>
        <v>3.4779584383966614E-4</v>
      </c>
      <c r="AO1045" s="371"/>
      <c r="AP1045" s="401"/>
      <c r="AQ1045" s="228" t="s">
        <v>152</v>
      </c>
      <c r="AR1045" s="46">
        <f t="shared" si="478"/>
        <v>741426</v>
      </c>
      <c r="AS1045" s="45">
        <f>IFERROR(AR1045/AO1042,"-")</f>
        <v>1.0417280929587902E-3</v>
      </c>
      <c r="AT1045" s="46">
        <f t="shared" si="472"/>
        <v>44</v>
      </c>
      <c r="AU1045" s="45">
        <f>IFERROR(AT1045/AP1042,"-")</f>
        <v>3.7193575655114115E-2</v>
      </c>
      <c r="AV1045" s="187">
        <f t="shared" si="477"/>
        <v>16850.590909090908</v>
      </c>
      <c r="AW1045" s="199">
        <f t="shared" si="483"/>
        <v>3.8257542822363274E-3</v>
      </c>
      <c r="AX1045" s="217"/>
      <c r="BE1045" s="277"/>
      <c r="BG1045" s="142"/>
      <c r="BH1045" s="264"/>
    </row>
    <row r="1046" spans="2:60" s="20" customFormat="1">
      <c r="B1046" s="381"/>
      <c r="C1046" s="383"/>
      <c r="D1046" s="383"/>
      <c r="E1046" s="371"/>
      <c r="F1046" s="371"/>
      <c r="G1046" s="228" t="s">
        <v>153</v>
      </c>
      <c r="H1046" s="46">
        <v>13877162</v>
      </c>
      <c r="I1046" s="45">
        <f>IFERROR(H1046/E1042,"-")</f>
        <v>2.8105712295286342E-2</v>
      </c>
      <c r="J1046" s="46">
        <v>275</v>
      </c>
      <c r="K1046" s="45">
        <f>IFERROR(J1046/F1042,"-")</f>
        <v>0.30829596412556054</v>
      </c>
      <c r="L1046" s="187">
        <f t="shared" si="473"/>
        <v>50462.407272727272</v>
      </c>
      <c r="M1046" s="199">
        <f t="shared" si="479"/>
        <v>2.3910964263977045E-2</v>
      </c>
      <c r="N1046" s="371"/>
      <c r="O1046" s="371"/>
      <c r="P1046" s="228" t="s">
        <v>153</v>
      </c>
      <c r="Q1046" s="46">
        <v>4858010</v>
      </c>
      <c r="R1046" s="45">
        <f>IFERROR(Q1046/N1042,"-")</f>
        <v>4.8737184820394616E-2</v>
      </c>
      <c r="S1046" s="46">
        <v>49</v>
      </c>
      <c r="T1046" s="45">
        <f>IFERROR(S1046/O1042,"-")</f>
        <v>0.3828125</v>
      </c>
      <c r="U1046" s="187">
        <f t="shared" si="474"/>
        <v>99143.061224489793</v>
      </c>
      <c r="V1046" s="199">
        <f t="shared" si="480"/>
        <v>4.2604990870359098E-3</v>
      </c>
      <c r="W1046" s="371"/>
      <c r="X1046" s="371"/>
      <c r="Y1046" s="228" t="s">
        <v>153</v>
      </c>
      <c r="Z1046" s="46">
        <v>3173941</v>
      </c>
      <c r="AA1046" s="45">
        <f>IFERROR(Z1046/W1042,"-")</f>
        <v>6.6921037400784131E-2</v>
      </c>
      <c r="AB1046" s="46">
        <v>25</v>
      </c>
      <c r="AC1046" s="45">
        <f>IFERROR(AB1046/X1042,"-")</f>
        <v>0.37878787878787878</v>
      </c>
      <c r="AD1046" s="187">
        <f t="shared" si="475"/>
        <v>126957.64</v>
      </c>
      <c r="AE1046" s="199">
        <f t="shared" si="481"/>
        <v>2.1737240239979132E-3</v>
      </c>
      <c r="AF1046" s="371"/>
      <c r="AG1046" s="371"/>
      <c r="AH1046" s="228" t="s">
        <v>153</v>
      </c>
      <c r="AI1046" s="46">
        <v>914348</v>
      </c>
      <c r="AJ1046" s="45">
        <f>IFERROR(AI1046/AF1042,"-")</f>
        <v>1.2901337813877742E-2</v>
      </c>
      <c r="AK1046" s="46">
        <v>37</v>
      </c>
      <c r="AL1046" s="45">
        <f>IFERROR(AK1046/AG1042,"-")</f>
        <v>0.38144329896907214</v>
      </c>
      <c r="AM1046" s="187">
        <f t="shared" si="476"/>
        <v>24712.108108108107</v>
      </c>
      <c r="AN1046" s="199">
        <f t="shared" si="482"/>
        <v>3.2171115555169115E-3</v>
      </c>
      <c r="AO1046" s="371"/>
      <c r="AP1046" s="401"/>
      <c r="AQ1046" s="228" t="s">
        <v>153</v>
      </c>
      <c r="AR1046" s="46">
        <f t="shared" si="478"/>
        <v>22823461</v>
      </c>
      <c r="AS1046" s="45">
        <f>IFERROR(AR1046/AO1042,"-")</f>
        <v>3.206771883134571E-2</v>
      </c>
      <c r="AT1046" s="46">
        <f t="shared" si="472"/>
        <v>386</v>
      </c>
      <c r="AU1046" s="45">
        <f>IFERROR(AT1046/AP1042,"-")</f>
        <v>0.32628909551986474</v>
      </c>
      <c r="AV1046" s="187">
        <f t="shared" si="477"/>
        <v>59128.137305699485</v>
      </c>
      <c r="AW1046" s="199">
        <f t="shared" si="483"/>
        <v>3.3562298930527777E-2</v>
      </c>
      <c r="AX1046" s="217"/>
      <c r="BE1046" s="277"/>
      <c r="BG1046" s="142"/>
      <c r="BH1046" s="264"/>
    </row>
    <row r="1047" spans="2:60" s="20" customFormat="1">
      <c r="B1047" s="381"/>
      <c r="C1047" s="383"/>
      <c r="D1047" s="383"/>
      <c r="E1047" s="371"/>
      <c r="F1047" s="371"/>
      <c r="G1047" s="228" t="s">
        <v>154</v>
      </c>
      <c r="H1047" s="46">
        <v>15225330</v>
      </c>
      <c r="I1047" s="45">
        <f>IFERROR(H1047/E1042,"-")</f>
        <v>3.0836185711515942E-2</v>
      </c>
      <c r="J1047" s="46">
        <v>240</v>
      </c>
      <c r="K1047" s="45">
        <f>IFERROR(J1047/F1042,"-")</f>
        <v>0.26905829596412556</v>
      </c>
      <c r="L1047" s="187">
        <f t="shared" si="473"/>
        <v>63438.875</v>
      </c>
      <c r="M1047" s="199">
        <f t="shared" si="479"/>
        <v>2.0867750630379968E-2</v>
      </c>
      <c r="N1047" s="371"/>
      <c r="O1047" s="371"/>
      <c r="P1047" s="228" t="s">
        <v>154</v>
      </c>
      <c r="Q1047" s="46">
        <v>5127654</v>
      </c>
      <c r="R1047" s="45">
        <f>IFERROR(Q1047/N1042,"-")</f>
        <v>5.1442343818360957E-2</v>
      </c>
      <c r="S1047" s="46">
        <v>47</v>
      </c>
      <c r="T1047" s="45">
        <f>IFERROR(S1047/O1042,"-")</f>
        <v>0.3671875</v>
      </c>
      <c r="U1047" s="187">
        <f t="shared" si="474"/>
        <v>109099.02127659574</v>
      </c>
      <c r="V1047" s="199">
        <f t="shared" si="480"/>
        <v>4.0866011651160767E-3</v>
      </c>
      <c r="W1047" s="371"/>
      <c r="X1047" s="371"/>
      <c r="Y1047" s="228" t="s">
        <v>154</v>
      </c>
      <c r="Z1047" s="46">
        <v>1385669</v>
      </c>
      <c r="AA1047" s="45">
        <f>IFERROR(Z1047/W1042,"-")</f>
        <v>2.9216172252132962E-2</v>
      </c>
      <c r="AB1047" s="46">
        <v>22</v>
      </c>
      <c r="AC1047" s="45">
        <f>IFERROR(AB1047/X1042,"-")</f>
        <v>0.33333333333333331</v>
      </c>
      <c r="AD1047" s="187">
        <f t="shared" si="475"/>
        <v>62984.954545454544</v>
      </c>
      <c r="AE1047" s="199">
        <f t="shared" si="481"/>
        <v>1.9128771411181637E-3</v>
      </c>
      <c r="AF1047" s="371"/>
      <c r="AG1047" s="371"/>
      <c r="AH1047" s="228" t="s">
        <v>154</v>
      </c>
      <c r="AI1047" s="46">
        <v>1875712</v>
      </c>
      <c r="AJ1047" s="45">
        <f>IFERROR(AI1047/AF1042,"-")</f>
        <v>2.6466065604719698E-2</v>
      </c>
      <c r="AK1047" s="46">
        <v>31</v>
      </c>
      <c r="AL1047" s="45">
        <f>IFERROR(AK1047/AG1042,"-")</f>
        <v>0.31958762886597936</v>
      </c>
      <c r="AM1047" s="187">
        <f t="shared" si="476"/>
        <v>60506.838709677417</v>
      </c>
      <c r="AN1047" s="199">
        <f t="shared" si="482"/>
        <v>2.6954177897574125E-3</v>
      </c>
      <c r="AO1047" s="371"/>
      <c r="AP1047" s="401"/>
      <c r="AQ1047" s="228" t="s">
        <v>154</v>
      </c>
      <c r="AR1047" s="46">
        <f t="shared" si="478"/>
        <v>23614365</v>
      </c>
      <c r="AS1047" s="45">
        <f>IFERROR(AR1047/AO1042,"-")</f>
        <v>3.3178965153478304E-2</v>
      </c>
      <c r="AT1047" s="46">
        <f t="shared" si="472"/>
        <v>340</v>
      </c>
      <c r="AU1047" s="45">
        <f>IFERROR(AT1047/AP1042,"-")</f>
        <v>0.28740490278951819</v>
      </c>
      <c r="AV1047" s="187">
        <f t="shared" si="477"/>
        <v>69454.01470588235</v>
      </c>
      <c r="AW1047" s="199">
        <f t="shared" si="483"/>
        <v>2.9562646726371621E-2</v>
      </c>
      <c r="AX1047" s="217"/>
      <c r="BE1047" s="277"/>
      <c r="BG1047" s="142"/>
      <c r="BH1047" s="264"/>
    </row>
    <row r="1048" spans="2:60" s="20" customFormat="1">
      <c r="B1048" s="381"/>
      <c r="C1048" s="383"/>
      <c r="D1048" s="383"/>
      <c r="E1048" s="371"/>
      <c r="F1048" s="371"/>
      <c r="G1048" s="228" t="s">
        <v>155</v>
      </c>
      <c r="H1048" s="46">
        <v>13368311</v>
      </c>
      <c r="I1048" s="45">
        <f>IFERROR(H1048/E1042,"-")</f>
        <v>2.7075125507644262E-2</v>
      </c>
      <c r="J1048" s="46">
        <v>82</v>
      </c>
      <c r="K1048" s="45">
        <f>IFERROR(J1048/F1042,"-")</f>
        <v>9.1928251121076235E-2</v>
      </c>
      <c r="L1048" s="187">
        <f t="shared" si="473"/>
        <v>163028.18292682926</v>
      </c>
      <c r="M1048" s="199">
        <f t="shared" si="479"/>
        <v>7.1298147987131555E-3</v>
      </c>
      <c r="N1048" s="371"/>
      <c r="O1048" s="371"/>
      <c r="P1048" s="228" t="s">
        <v>155</v>
      </c>
      <c r="Q1048" s="46">
        <v>4897807</v>
      </c>
      <c r="R1048" s="45">
        <f>IFERROR(Q1048/N1042,"-")</f>
        <v>4.9136441665130884E-2</v>
      </c>
      <c r="S1048" s="46">
        <v>12</v>
      </c>
      <c r="T1048" s="45">
        <f>IFERROR(S1048/O1042,"-")</f>
        <v>9.375E-2</v>
      </c>
      <c r="U1048" s="187">
        <f t="shared" si="474"/>
        <v>408150.58333333331</v>
      </c>
      <c r="V1048" s="199">
        <f t="shared" si="480"/>
        <v>1.0433875315189983E-3</v>
      </c>
      <c r="W1048" s="371"/>
      <c r="X1048" s="371"/>
      <c r="Y1048" s="228" t="s">
        <v>155</v>
      </c>
      <c r="Z1048" s="46">
        <v>137832</v>
      </c>
      <c r="AA1048" s="45">
        <f>IFERROR(Z1048/W1042,"-")</f>
        <v>2.9061222080135952E-3</v>
      </c>
      <c r="AB1048" s="46">
        <v>8</v>
      </c>
      <c r="AC1048" s="45">
        <f>IFERROR(AB1048/X1042,"-")</f>
        <v>0.12121212121212122</v>
      </c>
      <c r="AD1048" s="187">
        <f t="shared" si="475"/>
        <v>17229</v>
      </c>
      <c r="AE1048" s="199">
        <f t="shared" si="481"/>
        <v>6.9559168767933228E-4</v>
      </c>
      <c r="AF1048" s="371"/>
      <c r="AG1048" s="371"/>
      <c r="AH1048" s="228" t="s">
        <v>155</v>
      </c>
      <c r="AI1048" s="46">
        <v>5926511</v>
      </c>
      <c r="AJ1048" s="45">
        <f>IFERROR(AI1048/AF1042,"-")</f>
        <v>8.3622341240602471E-2</v>
      </c>
      <c r="AK1048" s="46">
        <v>13</v>
      </c>
      <c r="AL1048" s="45">
        <f>IFERROR(AK1048/AG1042,"-")</f>
        <v>0.13402061855670103</v>
      </c>
      <c r="AM1048" s="187">
        <f t="shared" si="476"/>
        <v>455885.46153846156</v>
      </c>
      <c r="AN1048" s="199">
        <f t="shared" si="482"/>
        <v>1.1303364924789149E-3</v>
      </c>
      <c r="AO1048" s="371"/>
      <c r="AP1048" s="401"/>
      <c r="AQ1048" s="228" t="s">
        <v>155</v>
      </c>
      <c r="AR1048" s="46">
        <f t="shared" si="478"/>
        <v>24330461</v>
      </c>
      <c r="AS1048" s="45">
        <f>IFERROR(AR1048/AO1042,"-")</f>
        <v>3.4185103757270748E-2</v>
      </c>
      <c r="AT1048" s="46">
        <f t="shared" si="472"/>
        <v>115</v>
      </c>
      <c r="AU1048" s="45">
        <f>IFERROR(AT1048/AP1042,"-")</f>
        <v>9.7210481825866446E-2</v>
      </c>
      <c r="AV1048" s="187">
        <f t="shared" si="477"/>
        <v>211569.22608695654</v>
      </c>
      <c r="AW1048" s="199">
        <f t="shared" si="483"/>
        <v>9.9991305103904003E-3</v>
      </c>
      <c r="AX1048" s="217"/>
      <c r="BE1048" s="277"/>
      <c r="BG1048" s="142"/>
      <c r="BH1048" s="264"/>
    </row>
    <row r="1049" spans="2:60" s="20" customFormat="1">
      <c r="B1049" s="381"/>
      <c r="C1049" s="383"/>
      <c r="D1049" s="383"/>
      <c r="E1049" s="371"/>
      <c r="F1049" s="371"/>
      <c r="G1049" s="228" t="s">
        <v>165</v>
      </c>
      <c r="H1049" s="46">
        <v>3060</v>
      </c>
      <c r="I1049" s="45">
        <f>IFERROR(H1049/E1042,"-")</f>
        <v>6.197483291149603E-6</v>
      </c>
      <c r="J1049" s="46">
        <v>1</v>
      </c>
      <c r="K1049" s="45">
        <f>IFERROR(J1049/F1042,"-")</f>
        <v>1.1210762331838565E-3</v>
      </c>
      <c r="L1049" s="187">
        <f t="shared" si="473"/>
        <v>3060</v>
      </c>
      <c r="M1049" s="199">
        <f t="shared" si="479"/>
        <v>8.6948960959916535E-5</v>
      </c>
      <c r="N1049" s="371"/>
      <c r="O1049" s="371"/>
      <c r="P1049" s="228" t="s">
        <v>165</v>
      </c>
      <c r="Q1049" s="46">
        <v>0</v>
      </c>
      <c r="R1049" s="45">
        <f>IFERROR(Q1049/N1042,"-")</f>
        <v>0</v>
      </c>
      <c r="S1049" s="46">
        <v>0</v>
      </c>
      <c r="T1049" s="45">
        <f>IFERROR(S1049/O1042,"-")</f>
        <v>0</v>
      </c>
      <c r="U1049" s="187" t="str">
        <f t="shared" si="474"/>
        <v>-</v>
      </c>
      <c r="V1049" s="199">
        <f t="shared" si="480"/>
        <v>0</v>
      </c>
      <c r="W1049" s="371"/>
      <c r="X1049" s="371"/>
      <c r="Y1049" s="228" t="s">
        <v>165</v>
      </c>
      <c r="Z1049" s="46">
        <v>0</v>
      </c>
      <c r="AA1049" s="45">
        <f>IFERROR(Z1049/W1042,"-")</f>
        <v>0</v>
      </c>
      <c r="AB1049" s="46">
        <v>0</v>
      </c>
      <c r="AC1049" s="45">
        <f>IFERROR(AB1049/X1042,"-")</f>
        <v>0</v>
      </c>
      <c r="AD1049" s="187" t="str">
        <f t="shared" si="475"/>
        <v>-</v>
      </c>
      <c r="AE1049" s="199">
        <f t="shared" si="481"/>
        <v>0</v>
      </c>
      <c r="AF1049" s="371"/>
      <c r="AG1049" s="371"/>
      <c r="AH1049" s="228" t="s">
        <v>165</v>
      </c>
      <c r="AI1049" s="46">
        <v>0</v>
      </c>
      <c r="AJ1049" s="45">
        <f>IFERROR(AI1049/AF1042,"-")</f>
        <v>0</v>
      </c>
      <c r="AK1049" s="46">
        <v>0</v>
      </c>
      <c r="AL1049" s="45">
        <f>IFERROR(AK1049/AG1042,"-")</f>
        <v>0</v>
      </c>
      <c r="AM1049" s="187" t="str">
        <f t="shared" si="476"/>
        <v>-</v>
      </c>
      <c r="AN1049" s="199">
        <f t="shared" si="482"/>
        <v>0</v>
      </c>
      <c r="AO1049" s="371"/>
      <c r="AP1049" s="401"/>
      <c r="AQ1049" s="228" t="s">
        <v>165</v>
      </c>
      <c r="AR1049" s="46">
        <f t="shared" si="478"/>
        <v>3060</v>
      </c>
      <c r="AS1049" s="45">
        <f>IFERROR(AR1049/AO1042,"-")</f>
        <v>4.2994013758000102E-6</v>
      </c>
      <c r="AT1049" s="46">
        <f t="shared" si="472"/>
        <v>1</v>
      </c>
      <c r="AU1049" s="45">
        <f>IFERROR(AT1049/AP1042,"-")</f>
        <v>8.4530853761622987E-4</v>
      </c>
      <c r="AV1049" s="187">
        <f t="shared" si="477"/>
        <v>3060</v>
      </c>
      <c r="AW1049" s="199">
        <f t="shared" si="483"/>
        <v>8.6948960959916535E-5</v>
      </c>
      <c r="AX1049" s="217"/>
      <c r="BE1049" s="277"/>
      <c r="BG1049" s="142"/>
      <c r="BH1049" s="264"/>
    </row>
    <row r="1050" spans="2:60" s="20" customFormat="1">
      <c r="B1050" s="381"/>
      <c r="C1050" s="383"/>
      <c r="D1050" s="383"/>
      <c r="E1050" s="371"/>
      <c r="F1050" s="371"/>
      <c r="G1050" s="228" t="s">
        <v>156</v>
      </c>
      <c r="H1050" s="46">
        <v>66732</v>
      </c>
      <c r="I1050" s="45">
        <f>IFERROR(H1050/E1042,"-")</f>
        <v>1.3515374345914879E-4</v>
      </c>
      <c r="J1050" s="46">
        <v>3</v>
      </c>
      <c r="K1050" s="45">
        <f>IFERROR(J1050/F1042,"-")</f>
        <v>3.3632286995515697E-3</v>
      </c>
      <c r="L1050" s="187">
        <f t="shared" si="473"/>
        <v>22244</v>
      </c>
      <c r="M1050" s="199">
        <f t="shared" si="479"/>
        <v>2.6084688287974958E-4</v>
      </c>
      <c r="N1050" s="371"/>
      <c r="O1050" s="371"/>
      <c r="P1050" s="228" t="s">
        <v>156</v>
      </c>
      <c r="Q1050" s="46">
        <v>0</v>
      </c>
      <c r="R1050" s="45">
        <f>IFERROR(Q1050/N1042,"-")</f>
        <v>0</v>
      </c>
      <c r="S1050" s="46">
        <v>0</v>
      </c>
      <c r="T1050" s="45">
        <f>IFERROR(S1050/O1042,"-")</f>
        <v>0</v>
      </c>
      <c r="U1050" s="187" t="str">
        <f t="shared" si="474"/>
        <v>-</v>
      </c>
      <c r="V1050" s="199">
        <f t="shared" si="480"/>
        <v>0</v>
      </c>
      <c r="W1050" s="371"/>
      <c r="X1050" s="371"/>
      <c r="Y1050" s="228" t="s">
        <v>156</v>
      </c>
      <c r="Z1050" s="46">
        <v>0</v>
      </c>
      <c r="AA1050" s="45">
        <f>IFERROR(Z1050/W1042,"-")</f>
        <v>0</v>
      </c>
      <c r="AB1050" s="46">
        <v>0</v>
      </c>
      <c r="AC1050" s="45">
        <f>IFERROR(AB1050/X1042,"-")</f>
        <v>0</v>
      </c>
      <c r="AD1050" s="187" t="str">
        <f t="shared" si="475"/>
        <v>-</v>
      </c>
      <c r="AE1050" s="199">
        <f t="shared" si="481"/>
        <v>0</v>
      </c>
      <c r="AF1050" s="371"/>
      <c r="AG1050" s="371"/>
      <c r="AH1050" s="228" t="s">
        <v>156</v>
      </c>
      <c r="AI1050" s="46">
        <v>38702</v>
      </c>
      <c r="AJ1050" s="45">
        <f>IFERROR(AI1050/AF1042,"-")</f>
        <v>5.4608045959820151E-4</v>
      </c>
      <c r="AK1050" s="46">
        <v>1</v>
      </c>
      <c r="AL1050" s="45">
        <f>IFERROR(AK1050/AG1042,"-")</f>
        <v>1.0309278350515464E-2</v>
      </c>
      <c r="AM1050" s="187">
        <f t="shared" si="476"/>
        <v>38702</v>
      </c>
      <c r="AN1050" s="199">
        <f t="shared" si="482"/>
        <v>8.6948960959916535E-5</v>
      </c>
      <c r="AO1050" s="371"/>
      <c r="AP1050" s="401"/>
      <c r="AQ1050" s="228" t="s">
        <v>156</v>
      </c>
      <c r="AR1050" s="46">
        <f t="shared" si="478"/>
        <v>105434</v>
      </c>
      <c r="AS1050" s="45">
        <f>IFERROR(AR1050/AO1042,"-")</f>
        <v>1.4813826295950923E-4</v>
      </c>
      <c r="AT1050" s="46">
        <f t="shared" si="472"/>
        <v>4</v>
      </c>
      <c r="AU1050" s="45">
        <f>IFERROR(AT1050/AP1042,"-")</f>
        <v>3.3812341504649195E-3</v>
      </c>
      <c r="AV1050" s="187">
        <f t="shared" si="477"/>
        <v>26358.5</v>
      </c>
      <c r="AW1050" s="199">
        <f t="shared" si="483"/>
        <v>3.4779584383966614E-4</v>
      </c>
      <c r="AX1050" s="217"/>
      <c r="BE1050" s="277"/>
      <c r="BG1050" s="142"/>
      <c r="BH1050" s="264"/>
    </row>
    <row r="1051" spans="2:60" s="20" customFormat="1">
      <c r="B1051" s="381"/>
      <c r="C1051" s="383"/>
      <c r="D1051" s="383"/>
      <c r="E1051" s="371"/>
      <c r="F1051" s="371"/>
      <c r="G1051" s="228" t="s">
        <v>157</v>
      </c>
      <c r="H1051" s="46">
        <v>298634</v>
      </c>
      <c r="I1051" s="45">
        <f>IFERROR(H1051/E1042,"-")</f>
        <v>6.0482981214678773E-4</v>
      </c>
      <c r="J1051" s="46">
        <v>21</v>
      </c>
      <c r="K1051" s="45">
        <f>IFERROR(J1051/F1042,"-")</f>
        <v>2.3542600896860985E-2</v>
      </c>
      <c r="L1051" s="187">
        <f t="shared" si="473"/>
        <v>14220.666666666666</v>
      </c>
      <c r="M1051" s="199">
        <f t="shared" si="479"/>
        <v>1.8259281801582471E-3</v>
      </c>
      <c r="N1051" s="371"/>
      <c r="O1051" s="371"/>
      <c r="P1051" s="228" t="s">
        <v>157</v>
      </c>
      <c r="Q1051" s="46">
        <v>18361</v>
      </c>
      <c r="R1051" s="45">
        <f>IFERROR(Q1051/N1042,"-")</f>
        <v>1.8420370696792834E-4</v>
      </c>
      <c r="S1051" s="46">
        <v>8</v>
      </c>
      <c r="T1051" s="45">
        <f>IFERROR(S1051/O1042,"-")</f>
        <v>6.25E-2</v>
      </c>
      <c r="U1051" s="187">
        <f t="shared" si="474"/>
        <v>2295.125</v>
      </c>
      <c r="V1051" s="199">
        <f t="shared" si="480"/>
        <v>6.9559168767933228E-4</v>
      </c>
      <c r="W1051" s="371"/>
      <c r="X1051" s="371"/>
      <c r="Y1051" s="228" t="s">
        <v>157</v>
      </c>
      <c r="Z1051" s="46">
        <v>29192</v>
      </c>
      <c r="AA1051" s="45">
        <f>IFERROR(Z1051/W1042,"-")</f>
        <v>6.154994449498873E-4</v>
      </c>
      <c r="AB1051" s="46">
        <v>3</v>
      </c>
      <c r="AC1051" s="45">
        <f>IFERROR(AB1051/X1042,"-")</f>
        <v>4.5454545454545456E-2</v>
      </c>
      <c r="AD1051" s="187">
        <f t="shared" si="475"/>
        <v>9730.6666666666661</v>
      </c>
      <c r="AE1051" s="199">
        <f t="shared" si="481"/>
        <v>2.6084688287974958E-4</v>
      </c>
      <c r="AF1051" s="371"/>
      <c r="AG1051" s="371"/>
      <c r="AH1051" s="228" t="s">
        <v>157</v>
      </c>
      <c r="AI1051" s="46">
        <v>59433</v>
      </c>
      <c r="AJ1051" s="45">
        <f>IFERROR(AI1051/AF1042,"-")</f>
        <v>8.3859231965531262E-4</v>
      </c>
      <c r="AK1051" s="46">
        <v>6</v>
      </c>
      <c r="AL1051" s="45">
        <f>IFERROR(AK1051/AG1042,"-")</f>
        <v>6.1855670103092786E-2</v>
      </c>
      <c r="AM1051" s="187">
        <f t="shared" si="476"/>
        <v>9905.5</v>
      </c>
      <c r="AN1051" s="199">
        <f t="shared" si="482"/>
        <v>5.2169376575949915E-4</v>
      </c>
      <c r="AO1051" s="371"/>
      <c r="AP1051" s="401"/>
      <c r="AQ1051" s="228" t="s">
        <v>157</v>
      </c>
      <c r="AR1051" s="46">
        <f t="shared" si="478"/>
        <v>405620</v>
      </c>
      <c r="AS1051" s="45">
        <f>IFERROR(AR1051/AO1042,"-")</f>
        <v>5.6990953792549024E-4</v>
      </c>
      <c r="AT1051" s="46">
        <f t="shared" si="472"/>
        <v>38</v>
      </c>
      <c r="AU1051" s="45">
        <f>IFERROR(AT1051/AP1042,"-")</f>
        <v>3.2121724429416736E-2</v>
      </c>
      <c r="AV1051" s="187">
        <f t="shared" si="477"/>
        <v>10674.21052631579</v>
      </c>
      <c r="AW1051" s="199">
        <f t="shared" si="483"/>
        <v>3.304060516476828E-3</v>
      </c>
      <c r="AX1051" s="217"/>
      <c r="BE1051" s="277"/>
      <c r="BG1051" s="142"/>
      <c r="BH1051" s="264"/>
    </row>
    <row r="1052" spans="2:60" s="20" customFormat="1">
      <c r="B1052" s="381"/>
      <c r="C1052" s="383"/>
      <c r="D1052" s="383"/>
      <c r="E1052" s="371"/>
      <c r="F1052" s="371"/>
      <c r="G1052" s="228" t="s">
        <v>158</v>
      </c>
      <c r="H1052" s="46">
        <v>205496</v>
      </c>
      <c r="I1052" s="45">
        <f>IFERROR(H1052/E1042,"-")</f>
        <v>4.1619543346342445E-4</v>
      </c>
      <c r="J1052" s="46">
        <v>5</v>
      </c>
      <c r="K1052" s="45">
        <f>IFERROR(J1052/F1042,"-")</f>
        <v>5.6053811659192822E-3</v>
      </c>
      <c r="L1052" s="187">
        <f t="shared" si="473"/>
        <v>41099.199999999997</v>
      </c>
      <c r="M1052" s="199">
        <f t="shared" si="479"/>
        <v>4.3474480479958265E-4</v>
      </c>
      <c r="N1052" s="371"/>
      <c r="O1052" s="371"/>
      <c r="P1052" s="228" t="s">
        <v>158</v>
      </c>
      <c r="Q1052" s="46">
        <v>0</v>
      </c>
      <c r="R1052" s="45">
        <f>IFERROR(Q1052/N1042,"-")</f>
        <v>0</v>
      </c>
      <c r="S1052" s="46">
        <v>0</v>
      </c>
      <c r="T1052" s="45">
        <f>IFERROR(S1052/O1042,"-")</f>
        <v>0</v>
      </c>
      <c r="U1052" s="187" t="str">
        <f t="shared" si="474"/>
        <v>-</v>
      </c>
      <c r="V1052" s="199">
        <f t="shared" si="480"/>
        <v>0</v>
      </c>
      <c r="W1052" s="371"/>
      <c r="X1052" s="371"/>
      <c r="Y1052" s="228" t="s">
        <v>158</v>
      </c>
      <c r="Z1052" s="46">
        <v>5125</v>
      </c>
      <c r="AA1052" s="45">
        <f>IFERROR(Z1052/W1042,"-")</f>
        <v>1.0805818907125831E-4</v>
      </c>
      <c r="AB1052" s="46">
        <v>1</v>
      </c>
      <c r="AC1052" s="45">
        <f>IFERROR(AB1052/X1042,"-")</f>
        <v>1.5151515151515152E-2</v>
      </c>
      <c r="AD1052" s="187">
        <f t="shared" si="475"/>
        <v>5125</v>
      </c>
      <c r="AE1052" s="199">
        <f t="shared" si="481"/>
        <v>8.6948960959916535E-5</v>
      </c>
      <c r="AF1052" s="371"/>
      <c r="AG1052" s="371"/>
      <c r="AH1052" s="228" t="s">
        <v>158</v>
      </c>
      <c r="AI1052" s="46">
        <v>72641</v>
      </c>
      <c r="AJ1052" s="45">
        <f>IFERROR(AI1052/AF1042,"-")</f>
        <v>1.02495557505227E-3</v>
      </c>
      <c r="AK1052" s="46">
        <v>3</v>
      </c>
      <c r="AL1052" s="45">
        <f>IFERROR(AK1052/AG1042,"-")</f>
        <v>3.0927835051546393E-2</v>
      </c>
      <c r="AM1052" s="187">
        <f t="shared" si="476"/>
        <v>24213.666666666668</v>
      </c>
      <c r="AN1052" s="199">
        <f t="shared" si="482"/>
        <v>2.6084688287974958E-4</v>
      </c>
      <c r="AO1052" s="371"/>
      <c r="AP1052" s="401"/>
      <c r="AQ1052" s="228" t="s">
        <v>158</v>
      </c>
      <c r="AR1052" s="46">
        <f t="shared" si="478"/>
        <v>283262</v>
      </c>
      <c r="AS1052" s="45">
        <f>IFERROR(AR1052/AO1042,"-")</f>
        <v>3.9799249428492235E-4</v>
      </c>
      <c r="AT1052" s="46">
        <f t="shared" si="472"/>
        <v>9</v>
      </c>
      <c r="AU1052" s="45">
        <f>IFERROR(AT1052/AP1042,"-")</f>
        <v>7.6077768385460695E-3</v>
      </c>
      <c r="AV1052" s="187">
        <f t="shared" si="477"/>
        <v>31473.555555555555</v>
      </c>
      <c r="AW1052" s="199">
        <f t="shared" si="483"/>
        <v>7.8254064863924873E-4</v>
      </c>
      <c r="AX1052" s="217"/>
      <c r="BE1052" s="277"/>
      <c r="BG1052" s="142"/>
      <c r="BH1052" s="264"/>
    </row>
    <row r="1053" spans="2:60" s="20" customFormat="1">
      <c r="B1053" s="381"/>
      <c r="C1053" s="383"/>
      <c r="D1053" s="383"/>
      <c r="E1053" s="371"/>
      <c r="F1053" s="371"/>
      <c r="G1053" s="228" t="s">
        <v>159</v>
      </c>
      <c r="H1053" s="46">
        <v>8793</v>
      </c>
      <c r="I1053" s="45">
        <f>IFERROR(H1053/E1042,"-")</f>
        <v>1.7808650516038714E-5</v>
      </c>
      <c r="J1053" s="46">
        <v>1</v>
      </c>
      <c r="K1053" s="45">
        <f>IFERROR(J1053/F1042,"-")</f>
        <v>1.1210762331838565E-3</v>
      </c>
      <c r="L1053" s="187">
        <f t="shared" si="473"/>
        <v>8793</v>
      </c>
      <c r="M1053" s="199">
        <f t="shared" si="479"/>
        <v>8.6948960959916535E-5</v>
      </c>
      <c r="N1053" s="371"/>
      <c r="O1053" s="371"/>
      <c r="P1053" s="228" t="s">
        <v>159</v>
      </c>
      <c r="Q1053" s="46">
        <v>94727</v>
      </c>
      <c r="R1053" s="45">
        <f>IFERROR(Q1053/N1042,"-")</f>
        <v>9.5033301835144854E-4</v>
      </c>
      <c r="S1053" s="46">
        <v>2</v>
      </c>
      <c r="T1053" s="45">
        <f>IFERROR(S1053/O1042,"-")</f>
        <v>1.5625E-2</v>
      </c>
      <c r="U1053" s="187">
        <f t="shared" si="474"/>
        <v>47363.5</v>
      </c>
      <c r="V1053" s="199">
        <f t="shared" si="480"/>
        <v>1.7389792191983307E-4</v>
      </c>
      <c r="W1053" s="371"/>
      <c r="X1053" s="371"/>
      <c r="Y1053" s="228" t="s">
        <v>159</v>
      </c>
      <c r="Z1053" s="46">
        <v>12773</v>
      </c>
      <c r="AA1053" s="45">
        <f>IFERROR(Z1053/W1042,"-")</f>
        <v>2.6931263395262099E-4</v>
      </c>
      <c r="AB1053" s="46">
        <v>1</v>
      </c>
      <c r="AC1053" s="45">
        <f>IFERROR(AB1053/X1042,"-")</f>
        <v>1.5151515151515152E-2</v>
      </c>
      <c r="AD1053" s="187">
        <f t="shared" si="475"/>
        <v>12773</v>
      </c>
      <c r="AE1053" s="199">
        <f t="shared" si="481"/>
        <v>8.6948960959916535E-5</v>
      </c>
      <c r="AF1053" s="371"/>
      <c r="AG1053" s="371"/>
      <c r="AH1053" s="228" t="s">
        <v>159</v>
      </c>
      <c r="AI1053" s="46">
        <v>412568</v>
      </c>
      <c r="AJ1053" s="45">
        <f>IFERROR(AI1053/AF1042,"-")</f>
        <v>5.8212837335411809E-3</v>
      </c>
      <c r="AK1053" s="46">
        <v>2</v>
      </c>
      <c r="AL1053" s="45">
        <f>IFERROR(AK1053/AG1042,"-")</f>
        <v>2.0618556701030927E-2</v>
      </c>
      <c r="AM1053" s="187">
        <f t="shared" si="476"/>
        <v>206284</v>
      </c>
      <c r="AN1053" s="199">
        <f t="shared" si="482"/>
        <v>1.7389792191983307E-4</v>
      </c>
      <c r="AO1053" s="371"/>
      <c r="AP1053" s="401"/>
      <c r="AQ1053" s="228" t="s">
        <v>159</v>
      </c>
      <c r="AR1053" s="46">
        <f t="shared" si="478"/>
        <v>528861</v>
      </c>
      <c r="AS1053" s="45">
        <f>IFERROR(AR1053/AO1042,"-")</f>
        <v>7.4306722581927098E-4</v>
      </c>
      <c r="AT1053" s="46">
        <f t="shared" si="472"/>
        <v>6</v>
      </c>
      <c r="AU1053" s="45">
        <f>IFERROR(AT1053/AP1042,"-")</f>
        <v>5.0718512256973797E-3</v>
      </c>
      <c r="AV1053" s="187">
        <f t="shared" si="477"/>
        <v>88143.5</v>
      </c>
      <c r="AW1053" s="199">
        <f t="shared" si="483"/>
        <v>5.2169376575949915E-4</v>
      </c>
      <c r="AX1053" s="217"/>
      <c r="BE1053" s="277"/>
      <c r="BG1053" s="142"/>
      <c r="BH1053" s="264"/>
    </row>
    <row r="1054" spans="2:60" s="20" customFormat="1">
      <c r="B1054" s="381"/>
      <c r="C1054" s="383"/>
      <c r="D1054" s="383"/>
      <c r="E1054" s="371"/>
      <c r="F1054" s="371"/>
      <c r="G1054" s="228" t="s">
        <v>160</v>
      </c>
      <c r="H1054" s="46">
        <v>2383570</v>
      </c>
      <c r="I1054" s="45">
        <f>IFERROR(H1054/E1042,"-")</f>
        <v>4.8274951791782549E-3</v>
      </c>
      <c r="J1054" s="46">
        <v>88</v>
      </c>
      <c r="K1054" s="45">
        <f>IFERROR(J1054/F1042,"-")</f>
        <v>9.8654708520179366E-2</v>
      </c>
      <c r="L1054" s="187">
        <f t="shared" si="473"/>
        <v>27086.022727272728</v>
      </c>
      <c r="M1054" s="199">
        <f t="shared" si="479"/>
        <v>7.6515085644726548E-3</v>
      </c>
      <c r="N1054" s="371"/>
      <c r="O1054" s="371"/>
      <c r="P1054" s="228" t="s">
        <v>160</v>
      </c>
      <c r="Q1054" s="46">
        <v>2125411</v>
      </c>
      <c r="R1054" s="45">
        <f>IFERROR(Q1054/N1042,"-")</f>
        <v>2.1322835631523963E-2</v>
      </c>
      <c r="S1054" s="46">
        <v>14</v>
      </c>
      <c r="T1054" s="45">
        <f>IFERROR(S1054/O1042,"-")</f>
        <v>0.109375</v>
      </c>
      <c r="U1054" s="187">
        <f t="shared" si="474"/>
        <v>151815.07142857142</v>
      </c>
      <c r="V1054" s="199">
        <f t="shared" si="480"/>
        <v>1.2172854534388314E-3</v>
      </c>
      <c r="W1054" s="371"/>
      <c r="X1054" s="371"/>
      <c r="Y1054" s="228" t="s">
        <v>160</v>
      </c>
      <c r="Z1054" s="46">
        <v>295988</v>
      </c>
      <c r="AA1054" s="45">
        <f>IFERROR(Z1054/W1042,"-")</f>
        <v>6.2407662959655819E-3</v>
      </c>
      <c r="AB1054" s="46">
        <v>6</v>
      </c>
      <c r="AC1054" s="45">
        <f>IFERROR(AB1054/X1042,"-")</f>
        <v>9.0909090909090912E-2</v>
      </c>
      <c r="AD1054" s="187">
        <f t="shared" si="475"/>
        <v>49331.333333333336</v>
      </c>
      <c r="AE1054" s="199">
        <f t="shared" si="481"/>
        <v>5.2169376575949915E-4</v>
      </c>
      <c r="AF1054" s="371"/>
      <c r="AG1054" s="371"/>
      <c r="AH1054" s="228" t="s">
        <v>160</v>
      </c>
      <c r="AI1054" s="46">
        <v>405843</v>
      </c>
      <c r="AJ1054" s="45">
        <f>IFERROR(AI1054/AF1042,"-")</f>
        <v>5.7263948107258772E-3</v>
      </c>
      <c r="AK1054" s="46">
        <v>14</v>
      </c>
      <c r="AL1054" s="45">
        <f>IFERROR(AK1054/AG1042,"-")</f>
        <v>0.14432989690721648</v>
      </c>
      <c r="AM1054" s="187">
        <f t="shared" si="476"/>
        <v>28988.785714285714</v>
      </c>
      <c r="AN1054" s="199">
        <f t="shared" si="482"/>
        <v>1.2172854534388314E-3</v>
      </c>
      <c r="AO1054" s="371"/>
      <c r="AP1054" s="401"/>
      <c r="AQ1054" s="228" t="s">
        <v>160</v>
      </c>
      <c r="AR1054" s="46">
        <f t="shared" si="478"/>
        <v>5210812</v>
      </c>
      <c r="AS1054" s="45">
        <f>IFERROR(AR1054/AO1042,"-")</f>
        <v>7.3213634907958181E-3</v>
      </c>
      <c r="AT1054" s="46">
        <f t="shared" si="472"/>
        <v>122</v>
      </c>
      <c r="AU1054" s="45">
        <f>IFERROR(AT1054/AP1042,"-")</f>
        <v>0.10312764158918004</v>
      </c>
      <c r="AV1054" s="187">
        <f t="shared" si="477"/>
        <v>42711.573770491806</v>
      </c>
      <c r="AW1054" s="199">
        <f t="shared" si="483"/>
        <v>1.0607773237109817E-2</v>
      </c>
      <c r="AX1054" s="217"/>
      <c r="BE1054" s="277"/>
      <c r="BG1054" s="142"/>
      <c r="BH1054" s="264"/>
    </row>
    <row r="1055" spans="2:60" s="20" customFormat="1">
      <c r="B1055" s="381"/>
      <c r="C1055" s="383"/>
      <c r="D1055" s="383"/>
      <c r="E1055" s="371"/>
      <c r="F1055" s="371"/>
      <c r="G1055" s="228" t="s">
        <v>161</v>
      </c>
      <c r="H1055" s="46">
        <v>3774853</v>
      </c>
      <c r="I1055" s="45">
        <f>IFERROR(H1055/E1042,"-")</f>
        <v>7.6452903248516186E-3</v>
      </c>
      <c r="J1055" s="46">
        <v>62</v>
      </c>
      <c r="K1055" s="45">
        <f>IFERROR(J1055/F1042,"-")</f>
        <v>6.9506726457399109E-2</v>
      </c>
      <c r="L1055" s="187">
        <f t="shared" si="473"/>
        <v>60884.725806451614</v>
      </c>
      <c r="M1055" s="199">
        <f t="shared" si="479"/>
        <v>5.3908355795148251E-3</v>
      </c>
      <c r="N1055" s="371"/>
      <c r="O1055" s="371"/>
      <c r="P1055" s="228" t="s">
        <v>161</v>
      </c>
      <c r="Q1055" s="46">
        <v>607226</v>
      </c>
      <c r="R1055" s="45">
        <f>IFERROR(Q1055/N1042,"-")</f>
        <v>6.0918947860850309E-3</v>
      </c>
      <c r="S1055" s="46">
        <v>6</v>
      </c>
      <c r="T1055" s="45">
        <f>IFERROR(S1055/O1042,"-")</f>
        <v>4.6875E-2</v>
      </c>
      <c r="U1055" s="187">
        <f t="shared" si="474"/>
        <v>101204.33333333333</v>
      </c>
      <c r="V1055" s="199">
        <f t="shared" si="480"/>
        <v>5.2169376575949915E-4</v>
      </c>
      <c r="W1055" s="371"/>
      <c r="X1055" s="371"/>
      <c r="Y1055" s="228" t="s">
        <v>161</v>
      </c>
      <c r="Z1055" s="46">
        <v>537712</v>
      </c>
      <c r="AA1055" s="45">
        <f>IFERROR(Z1055/W1042,"-")</f>
        <v>1.1337401943782332E-2</v>
      </c>
      <c r="AB1055" s="46">
        <v>5</v>
      </c>
      <c r="AC1055" s="45">
        <f>IFERROR(AB1055/X1042,"-")</f>
        <v>7.575757575757576E-2</v>
      </c>
      <c r="AD1055" s="187">
        <f t="shared" si="475"/>
        <v>107542.39999999999</v>
      </c>
      <c r="AE1055" s="199">
        <f t="shared" si="481"/>
        <v>4.3474480479958265E-4</v>
      </c>
      <c r="AF1055" s="371"/>
      <c r="AG1055" s="371"/>
      <c r="AH1055" s="228" t="s">
        <v>161</v>
      </c>
      <c r="AI1055" s="46">
        <v>655219</v>
      </c>
      <c r="AJ1055" s="45">
        <f>IFERROR(AI1055/AF1042,"-")</f>
        <v>9.2450594971183395E-3</v>
      </c>
      <c r="AK1055" s="46">
        <v>12</v>
      </c>
      <c r="AL1055" s="45">
        <f>IFERROR(AK1055/AG1042,"-")</f>
        <v>0.12371134020618557</v>
      </c>
      <c r="AM1055" s="187">
        <f t="shared" si="476"/>
        <v>54601.583333333336</v>
      </c>
      <c r="AN1055" s="199">
        <f t="shared" si="482"/>
        <v>1.0433875315189983E-3</v>
      </c>
      <c r="AO1055" s="371"/>
      <c r="AP1055" s="401"/>
      <c r="AQ1055" s="228" t="s">
        <v>161</v>
      </c>
      <c r="AR1055" s="46">
        <f t="shared" si="478"/>
        <v>5575010</v>
      </c>
      <c r="AS1055" s="45">
        <f>IFERROR(AR1055/AO1042,"-")</f>
        <v>7.8330737464375206E-3</v>
      </c>
      <c r="AT1055" s="46">
        <f t="shared" si="472"/>
        <v>85</v>
      </c>
      <c r="AU1055" s="45">
        <f>IFERROR(AT1055/AP1042,"-")</f>
        <v>7.1851225697379548E-2</v>
      </c>
      <c r="AV1055" s="187">
        <f t="shared" si="477"/>
        <v>65588.352941176476</v>
      </c>
      <c r="AW1055" s="199">
        <f t="shared" si="483"/>
        <v>7.3906616815929051E-3</v>
      </c>
      <c r="AX1055" s="217"/>
      <c r="BE1055" s="277"/>
      <c r="BG1055" s="142"/>
      <c r="BH1055" s="264"/>
    </row>
    <row r="1056" spans="2:60" s="20" customFormat="1">
      <c r="B1056" s="381"/>
      <c r="C1056" s="383"/>
      <c r="D1056" s="383"/>
      <c r="E1056" s="371"/>
      <c r="F1056" s="371"/>
      <c r="G1056" s="228" t="s">
        <v>162</v>
      </c>
      <c r="H1056" s="46">
        <v>707280</v>
      </c>
      <c r="I1056" s="45">
        <f>IFERROR(H1056/E1042,"-")</f>
        <v>1.4324692752170887E-3</v>
      </c>
      <c r="J1056" s="46">
        <v>30</v>
      </c>
      <c r="K1056" s="45">
        <f>IFERROR(J1056/F1042,"-")</f>
        <v>3.3632286995515695E-2</v>
      </c>
      <c r="L1056" s="187">
        <f t="shared" si="473"/>
        <v>23576</v>
      </c>
      <c r="M1056" s="199">
        <f t="shared" si="479"/>
        <v>2.608468828797496E-3</v>
      </c>
      <c r="N1056" s="371"/>
      <c r="O1056" s="371"/>
      <c r="P1056" s="228" t="s">
        <v>162</v>
      </c>
      <c r="Q1056" s="46">
        <v>239078</v>
      </c>
      <c r="R1056" s="45">
        <f>IFERROR(Q1056/N1042,"-")</f>
        <v>2.3985106396426322E-3</v>
      </c>
      <c r="S1056" s="46">
        <v>11</v>
      </c>
      <c r="T1056" s="45">
        <f>IFERROR(S1056/O1042,"-")</f>
        <v>8.59375E-2</v>
      </c>
      <c r="U1056" s="187">
        <f t="shared" si="474"/>
        <v>21734.363636363636</v>
      </c>
      <c r="V1056" s="199">
        <f t="shared" si="480"/>
        <v>9.5643857055908185E-4</v>
      </c>
      <c r="W1056" s="371"/>
      <c r="X1056" s="371"/>
      <c r="Y1056" s="228" t="s">
        <v>162</v>
      </c>
      <c r="Z1056" s="46">
        <v>54189</v>
      </c>
      <c r="AA1056" s="45">
        <f>IFERROR(Z1056/W1042,"-")</f>
        <v>1.1425493087965691E-3</v>
      </c>
      <c r="AB1056" s="46">
        <v>4</v>
      </c>
      <c r="AC1056" s="45">
        <f>IFERROR(AB1056/X1042,"-")</f>
        <v>6.0606060606060608E-2</v>
      </c>
      <c r="AD1056" s="187">
        <f t="shared" si="475"/>
        <v>13547.25</v>
      </c>
      <c r="AE1056" s="199">
        <f t="shared" si="481"/>
        <v>3.4779584383966614E-4</v>
      </c>
      <c r="AF1056" s="371"/>
      <c r="AG1056" s="371"/>
      <c r="AH1056" s="228" t="s">
        <v>162</v>
      </c>
      <c r="AI1056" s="46">
        <v>696700</v>
      </c>
      <c r="AJ1056" s="45">
        <f>IFERROR(AI1056/AF1042,"-")</f>
        <v>9.8303513048955352E-3</v>
      </c>
      <c r="AK1056" s="46">
        <v>11</v>
      </c>
      <c r="AL1056" s="45">
        <f>IFERROR(AK1056/AG1042,"-")</f>
        <v>0.1134020618556701</v>
      </c>
      <c r="AM1056" s="187">
        <f t="shared" si="476"/>
        <v>63336.36363636364</v>
      </c>
      <c r="AN1056" s="199">
        <f t="shared" si="482"/>
        <v>9.5643857055908185E-4</v>
      </c>
      <c r="AO1056" s="371"/>
      <c r="AP1056" s="401"/>
      <c r="AQ1056" s="228" t="s">
        <v>162</v>
      </c>
      <c r="AR1056" s="46">
        <f t="shared" si="478"/>
        <v>1697247</v>
      </c>
      <c r="AS1056" s="45">
        <f>IFERROR(AR1056/AO1042,"-")</f>
        <v>2.3846882636838038E-3</v>
      </c>
      <c r="AT1056" s="46">
        <f t="shared" si="472"/>
        <v>56</v>
      </c>
      <c r="AU1056" s="45">
        <f>IFERROR(AT1056/AP1042,"-")</f>
        <v>4.7337278106508875E-2</v>
      </c>
      <c r="AV1056" s="187">
        <f t="shared" si="477"/>
        <v>30307.982142857141</v>
      </c>
      <c r="AW1056" s="199">
        <f t="shared" si="483"/>
        <v>4.8691418137553257E-3</v>
      </c>
      <c r="AX1056" s="217"/>
      <c r="BE1056" s="277"/>
      <c r="BG1056" s="142"/>
      <c r="BH1056" s="264"/>
    </row>
    <row r="1057" spans="2:60" s="20" customFormat="1">
      <c r="B1057" s="381"/>
      <c r="C1057" s="383"/>
      <c r="D1057" s="383"/>
      <c r="E1057" s="371"/>
      <c r="F1057" s="371"/>
      <c r="G1057" s="229" t="s">
        <v>163</v>
      </c>
      <c r="H1057" s="48">
        <v>528177</v>
      </c>
      <c r="I1057" s="47">
        <f>IFERROR(H1057/E1042,"-")</f>
        <v>1.069728147800498E-3</v>
      </c>
      <c r="J1057" s="48">
        <v>53</v>
      </c>
      <c r="K1057" s="47">
        <f>IFERROR(J1057/F1042,"-")</f>
        <v>5.9417040358744393E-2</v>
      </c>
      <c r="L1057" s="188">
        <f t="shared" si="473"/>
        <v>9965.6037735849059</v>
      </c>
      <c r="M1057" s="200">
        <f t="shared" si="479"/>
        <v>4.608294930875576E-3</v>
      </c>
      <c r="N1057" s="371"/>
      <c r="O1057" s="371"/>
      <c r="P1057" s="229" t="s">
        <v>163</v>
      </c>
      <c r="Q1057" s="48">
        <v>547559</v>
      </c>
      <c r="R1057" s="47">
        <f>IFERROR(Q1057/N1042,"-")</f>
        <v>5.4932954405343863E-3</v>
      </c>
      <c r="S1057" s="48">
        <v>11</v>
      </c>
      <c r="T1057" s="47">
        <f>IFERROR(S1057/O1042,"-")</f>
        <v>8.59375E-2</v>
      </c>
      <c r="U1057" s="188">
        <f t="shared" si="474"/>
        <v>49778.090909090912</v>
      </c>
      <c r="V1057" s="200">
        <f t="shared" si="480"/>
        <v>9.5643857055908185E-4</v>
      </c>
      <c r="W1057" s="371"/>
      <c r="X1057" s="371"/>
      <c r="Y1057" s="229" t="s">
        <v>163</v>
      </c>
      <c r="Z1057" s="48">
        <v>65940</v>
      </c>
      <c r="AA1057" s="47">
        <f>IFERROR(Z1057/W1042,"-")</f>
        <v>1.390313558509029E-3</v>
      </c>
      <c r="AB1057" s="48">
        <v>9</v>
      </c>
      <c r="AC1057" s="47">
        <f>IFERROR(AB1057/X1042,"-")</f>
        <v>0.13636363636363635</v>
      </c>
      <c r="AD1057" s="188">
        <f t="shared" si="475"/>
        <v>7326.666666666667</v>
      </c>
      <c r="AE1057" s="200">
        <f t="shared" si="481"/>
        <v>7.8254064863924873E-4</v>
      </c>
      <c r="AF1057" s="371"/>
      <c r="AG1057" s="371"/>
      <c r="AH1057" s="229" t="s">
        <v>163</v>
      </c>
      <c r="AI1057" s="48">
        <v>88601</v>
      </c>
      <c r="AJ1057" s="47">
        <f>IFERROR(AI1057/AF1042,"-")</f>
        <v>1.2501492119492597E-3</v>
      </c>
      <c r="AK1057" s="48">
        <v>9</v>
      </c>
      <c r="AL1057" s="47">
        <f>IFERROR(AK1057/AG1042,"-")</f>
        <v>9.2783505154639179E-2</v>
      </c>
      <c r="AM1057" s="188">
        <f t="shared" si="476"/>
        <v>9844.5555555555547</v>
      </c>
      <c r="AN1057" s="200">
        <f t="shared" si="482"/>
        <v>7.8254064863924873E-4</v>
      </c>
      <c r="AO1057" s="371"/>
      <c r="AP1057" s="401"/>
      <c r="AQ1057" s="229" t="s">
        <v>163</v>
      </c>
      <c r="AR1057" s="48">
        <f t="shared" si="478"/>
        <v>1230277</v>
      </c>
      <c r="AS1057" s="47">
        <f>IFERROR(AR1057/AO1042,"-")</f>
        <v>1.7285799432729114E-3</v>
      </c>
      <c r="AT1057" s="48">
        <f t="shared" si="472"/>
        <v>82</v>
      </c>
      <c r="AU1057" s="47">
        <f>IFERROR(AT1057/AP1042,"-")</f>
        <v>6.9315300084530851E-2</v>
      </c>
      <c r="AV1057" s="188">
        <f t="shared" si="477"/>
        <v>15003.378048780487</v>
      </c>
      <c r="AW1057" s="200">
        <f t="shared" si="483"/>
        <v>7.1298147987131555E-3</v>
      </c>
      <c r="AX1057" s="217"/>
      <c r="BE1057" s="277"/>
      <c r="BG1057" s="142"/>
      <c r="BH1057" s="264"/>
    </row>
    <row r="1058" spans="2:60" s="20" customFormat="1">
      <c r="B1058" s="381"/>
      <c r="C1058" s="384"/>
      <c r="D1058" s="384"/>
      <c r="E1058" s="372"/>
      <c r="F1058" s="372"/>
      <c r="G1058" s="230" t="s">
        <v>86</v>
      </c>
      <c r="H1058" s="49">
        <f>SUM(H1042:H1057)</f>
        <v>72764685</v>
      </c>
      <c r="I1058" s="47">
        <f>IFERROR(H1058/E1042,"-")</f>
        <v>0.14737186910890984</v>
      </c>
      <c r="J1058" s="48">
        <v>637</v>
      </c>
      <c r="K1058" s="47">
        <f>IFERROR(J1058/F1042,"-")</f>
        <v>0.7141255605381166</v>
      </c>
      <c r="L1058" s="188">
        <f t="shared" si="473"/>
        <v>114230.27472527472</v>
      </c>
      <c r="M1058" s="201">
        <f t="shared" si="479"/>
        <v>5.5386488131466828E-2</v>
      </c>
      <c r="N1058" s="372"/>
      <c r="O1058" s="372"/>
      <c r="P1058" s="230" t="s">
        <v>86</v>
      </c>
      <c r="Q1058" s="49">
        <f>SUM(Q1042:Q1057)</f>
        <v>22955060</v>
      </c>
      <c r="R1058" s="47">
        <f>IFERROR(Q1058/N1042,"-")</f>
        <v>0.23029285690709728</v>
      </c>
      <c r="S1058" s="48">
        <v>98</v>
      </c>
      <c r="T1058" s="47">
        <f>IFERROR(S1058/O1042,"-")</f>
        <v>0.765625</v>
      </c>
      <c r="U1058" s="188">
        <f t="shared" si="474"/>
        <v>234235.30612244899</v>
      </c>
      <c r="V1058" s="201">
        <f t="shared" si="480"/>
        <v>8.5209981740718196E-3</v>
      </c>
      <c r="W1058" s="372"/>
      <c r="X1058" s="372"/>
      <c r="Y1058" s="230" t="s">
        <v>86</v>
      </c>
      <c r="Z1058" s="49">
        <f>SUM(Z1042:Z1057)</f>
        <v>6467416</v>
      </c>
      <c r="AA1058" s="47">
        <f>IFERROR(Z1058/W1042,"-")</f>
        <v>0.13636239237667924</v>
      </c>
      <c r="AB1058" s="48">
        <v>51</v>
      </c>
      <c r="AC1058" s="47">
        <f>IFERROR(AB1058/X1042,"-")</f>
        <v>0.77272727272727271</v>
      </c>
      <c r="AD1058" s="188">
        <f t="shared" si="475"/>
        <v>126812.07843137255</v>
      </c>
      <c r="AE1058" s="201">
        <f t="shared" si="481"/>
        <v>4.4343970089557429E-3</v>
      </c>
      <c r="AF1058" s="372"/>
      <c r="AG1058" s="372"/>
      <c r="AH1058" s="230" t="s">
        <v>86</v>
      </c>
      <c r="AI1058" s="49">
        <f>SUM(AI1042:AI1057)</f>
        <v>13745395</v>
      </c>
      <c r="AJ1058" s="47">
        <f>IFERROR(AI1058/AF1042,"-")</f>
        <v>0.1939458327465976</v>
      </c>
      <c r="AK1058" s="48">
        <v>79</v>
      </c>
      <c r="AL1058" s="47">
        <f>IFERROR(AK1058/AG1042,"-")</f>
        <v>0.81443298969072164</v>
      </c>
      <c r="AM1058" s="188">
        <f t="shared" si="476"/>
        <v>173992.34177215191</v>
      </c>
      <c r="AN1058" s="201">
        <f t="shared" si="482"/>
        <v>6.8689679158334058E-3</v>
      </c>
      <c r="AO1058" s="372"/>
      <c r="AP1058" s="402"/>
      <c r="AQ1058" s="230" t="s">
        <v>86</v>
      </c>
      <c r="AR1058" s="49">
        <f>SUM(AR1042:AR1057)</f>
        <v>115932556</v>
      </c>
      <c r="AS1058" s="47">
        <f>IFERROR(AR1058/AO1042,"-")</f>
        <v>0.16288908194980775</v>
      </c>
      <c r="AT1058" s="48">
        <f t="shared" si="472"/>
        <v>865</v>
      </c>
      <c r="AU1058" s="47">
        <f>IFERROR(AT1058/AP1042,"-")</f>
        <v>0.73119188503803889</v>
      </c>
      <c r="AV1058" s="188">
        <f t="shared" si="477"/>
        <v>134026.07630057805</v>
      </c>
      <c r="AW1058" s="201">
        <f t="shared" si="483"/>
        <v>7.5210851230327794E-2</v>
      </c>
      <c r="AX1058" s="217"/>
      <c r="BE1058" s="277"/>
      <c r="BG1058" s="142"/>
      <c r="BH1058" s="264"/>
    </row>
    <row r="1059" spans="2:60" s="20" customFormat="1">
      <c r="B1059" s="381">
        <v>63</v>
      </c>
      <c r="C1059" s="382" t="s">
        <v>30</v>
      </c>
      <c r="D1059" s="385">
        <f>BA67</f>
        <v>8430</v>
      </c>
      <c r="E1059" s="380">
        <v>456408730</v>
      </c>
      <c r="F1059" s="380">
        <v>766</v>
      </c>
      <c r="G1059" s="226" t="s">
        <v>149</v>
      </c>
      <c r="H1059" s="44">
        <v>4892395</v>
      </c>
      <c r="I1059" s="43">
        <f>IFERROR(H1059/E1059,"-")</f>
        <v>1.0719328265259081E-2</v>
      </c>
      <c r="J1059" s="44">
        <v>158</v>
      </c>
      <c r="K1059" s="43">
        <f>IFERROR(J1059/F1059,"-")</f>
        <v>0.20626631853785901</v>
      </c>
      <c r="L1059" s="186">
        <f t="shared" si="473"/>
        <v>30964.525316455696</v>
      </c>
      <c r="M1059" s="198">
        <f>IFERROR(J1059/$BA$67,0)</f>
        <v>1.8742586002372479E-2</v>
      </c>
      <c r="N1059" s="380">
        <v>60354120</v>
      </c>
      <c r="O1059" s="380">
        <v>117</v>
      </c>
      <c r="P1059" s="226" t="s">
        <v>149</v>
      </c>
      <c r="Q1059" s="44">
        <v>525485</v>
      </c>
      <c r="R1059" s="43">
        <f>IFERROR(Q1059/N1059,"-")</f>
        <v>8.7066964111149336E-3</v>
      </c>
      <c r="S1059" s="44">
        <v>25</v>
      </c>
      <c r="T1059" s="43">
        <f>IFERROR(S1059/O1059,"-")</f>
        <v>0.21367521367521367</v>
      </c>
      <c r="U1059" s="186">
        <f t="shared" si="474"/>
        <v>21019.4</v>
      </c>
      <c r="V1059" s="198">
        <f>IFERROR(S1059/$BA$67,0)</f>
        <v>2.9655990510083037E-3</v>
      </c>
      <c r="W1059" s="380">
        <v>42653250</v>
      </c>
      <c r="X1059" s="380">
        <v>61</v>
      </c>
      <c r="Y1059" s="226" t="s">
        <v>149</v>
      </c>
      <c r="Z1059" s="44">
        <v>385856</v>
      </c>
      <c r="AA1059" s="43">
        <f>IFERROR(Z1059/W1059,"-")</f>
        <v>9.0463446513454424E-3</v>
      </c>
      <c r="AB1059" s="44">
        <v>12</v>
      </c>
      <c r="AC1059" s="43">
        <f>IFERROR(AB1059/X1059,"-")</f>
        <v>0.19672131147540983</v>
      </c>
      <c r="AD1059" s="186">
        <f t="shared" si="475"/>
        <v>32154.666666666668</v>
      </c>
      <c r="AE1059" s="198">
        <f>IFERROR(AB1059/$BA$67,0)</f>
        <v>1.4234875444839859E-3</v>
      </c>
      <c r="AF1059" s="380">
        <v>116853000</v>
      </c>
      <c r="AG1059" s="380">
        <v>125</v>
      </c>
      <c r="AH1059" s="226" t="s">
        <v>149</v>
      </c>
      <c r="AI1059" s="44">
        <v>6715486</v>
      </c>
      <c r="AJ1059" s="43">
        <f>IFERROR(AI1059/AF1059,"-")</f>
        <v>5.7469521535604563E-2</v>
      </c>
      <c r="AK1059" s="44">
        <v>38</v>
      </c>
      <c r="AL1059" s="43">
        <f>IFERROR(AK1059/AG1059,"-")</f>
        <v>0.30399999999999999</v>
      </c>
      <c r="AM1059" s="186">
        <f t="shared" si="476"/>
        <v>176723.31578947368</v>
      </c>
      <c r="AN1059" s="198">
        <f>IFERROR(AK1059/$BA$67,0)</f>
        <v>4.5077105575326215E-3</v>
      </c>
      <c r="AO1059" s="380">
        <f>SUM(E1059,N1059,W1059,AF1059)</f>
        <v>676269100</v>
      </c>
      <c r="AP1059" s="400">
        <f>SUM(F1059,O1059,X1059,AG1059)</f>
        <v>1069</v>
      </c>
      <c r="AQ1059" s="226" t="s">
        <v>149</v>
      </c>
      <c r="AR1059" s="44">
        <f t="shared" ref="AR1059:AR1074" si="484">SUM(H1059,Q1059,Z1059,AI1059)</f>
        <v>12519222</v>
      </c>
      <c r="AS1059" s="43">
        <f>IFERROR(AR1059/AO1059,"-")</f>
        <v>1.8512189896004415E-2</v>
      </c>
      <c r="AT1059" s="44">
        <f t="shared" si="472"/>
        <v>233</v>
      </c>
      <c r="AU1059" s="43">
        <f>IFERROR(AT1059/AP1059,"-")</f>
        <v>0.21796071094480823</v>
      </c>
      <c r="AV1059" s="186">
        <f t="shared" si="477"/>
        <v>53730.56652360515</v>
      </c>
      <c r="AW1059" s="198">
        <f>IFERROR(AT1059/$BA$67,0)</f>
        <v>2.7639383155397389E-2</v>
      </c>
      <c r="AX1059" s="217"/>
      <c r="BE1059" s="277"/>
      <c r="BG1059" s="142"/>
      <c r="BH1059" s="264"/>
    </row>
    <row r="1060" spans="2:60" s="20" customFormat="1">
      <c r="B1060" s="381"/>
      <c r="C1060" s="383"/>
      <c r="D1060" s="383"/>
      <c r="E1060" s="371"/>
      <c r="F1060" s="371"/>
      <c r="G1060" s="227" t="s">
        <v>150</v>
      </c>
      <c r="H1060" s="46">
        <v>7981555</v>
      </c>
      <c r="I1060" s="45">
        <f>IFERROR(H1060/E1059,"-")</f>
        <v>1.7487735171060378E-2</v>
      </c>
      <c r="J1060" s="46">
        <v>158</v>
      </c>
      <c r="K1060" s="45">
        <f>IFERROR(J1060/F1059,"-")</f>
        <v>0.20626631853785901</v>
      </c>
      <c r="L1060" s="187">
        <f t="shared" si="473"/>
        <v>50516.170886075946</v>
      </c>
      <c r="M1060" s="199">
        <f t="shared" ref="M1060:M1075" si="485">IFERROR(J1060/$BA$67,0)</f>
        <v>1.8742586002372479E-2</v>
      </c>
      <c r="N1060" s="371"/>
      <c r="O1060" s="371"/>
      <c r="P1060" s="227" t="s">
        <v>150</v>
      </c>
      <c r="Q1060" s="46">
        <v>769108</v>
      </c>
      <c r="R1060" s="45">
        <f>IFERROR(Q1060/N1059,"-")</f>
        <v>1.2743255969932128E-2</v>
      </c>
      <c r="S1060" s="46">
        <v>23</v>
      </c>
      <c r="T1060" s="45">
        <f>IFERROR(S1060/O1059,"-")</f>
        <v>0.19658119658119658</v>
      </c>
      <c r="U1060" s="187">
        <f t="shared" si="474"/>
        <v>33439.478260869568</v>
      </c>
      <c r="V1060" s="199">
        <f t="shared" ref="V1060:V1075" si="486">IFERROR(S1060/$BA$67,0)</f>
        <v>2.7283511269276394E-3</v>
      </c>
      <c r="W1060" s="371"/>
      <c r="X1060" s="371"/>
      <c r="Y1060" s="227" t="s">
        <v>150</v>
      </c>
      <c r="Z1060" s="46">
        <v>147723</v>
      </c>
      <c r="AA1060" s="45">
        <f>IFERROR(Z1060/W1059,"-")</f>
        <v>3.4633468727470942E-3</v>
      </c>
      <c r="AB1060" s="46">
        <v>11</v>
      </c>
      <c r="AC1060" s="45">
        <f>IFERROR(AB1060/X1059,"-")</f>
        <v>0.18032786885245902</v>
      </c>
      <c r="AD1060" s="187">
        <f t="shared" si="475"/>
        <v>13429.363636363636</v>
      </c>
      <c r="AE1060" s="199">
        <f t="shared" ref="AE1060:AE1075" si="487">IFERROR(AB1060/$BA$67,0)</f>
        <v>1.3048635824436537E-3</v>
      </c>
      <c r="AF1060" s="371"/>
      <c r="AG1060" s="371"/>
      <c r="AH1060" s="227" t="s">
        <v>150</v>
      </c>
      <c r="AI1060" s="46">
        <v>5093286</v>
      </c>
      <c r="AJ1060" s="45">
        <f>IFERROR(AI1060/AF1059,"-")</f>
        <v>4.3587122281841285E-2</v>
      </c>
      <c r="AK1060" s="46">
        <v>36</v>
      </c>
      <c r="AL1060" s="45">
        <f>IFERROR(AK1060/AG1059,"-")</f>
        <v>0.28799999999999998</v>
      </c>
      <c r="AM1060" s="187">
        <f t="shared" si="476"/>
        <v>141480.16666666666</v>
      </c>
      <c r="AN1060" s="199">
        <f t="shared" ref="AN1060:AN1075" si="488">IFERROR(AK1060/$BA$67,0)</f>
        <v>4.2704626334519576E-3</v>
      </c>
      <c r="AO1060" s="371"/>
      <c r="AP1060" s="401"/>
      <c r="AQ1060" s="227" t="s">
        <v>150</v>
      </c>
      <c r="AR1060" s="46">
        <f t="shared" si="484"/>
        <v>13991672</v>
      </c>
      <c r="AS1060" s="45">
        <f>IFERROR(AR1060/AO1059,"-")</f>
        <v>2.0689503631024987E-2</v>
      </c>
      <c r="AT1060" s="46">
        <f t="shared" si="472"/>
        <v>228</v>
      </c>
      <c r="AU1060" s="45">
        <f>IFERROR(AT1060/AP1059,"-")</f>
        <v>0.21328344246959777</v>
      </c>
      <c r="AV1060" s="187">
        <f t="shared" si="477"/>
        <v>61366.982456140351</v>
      </c>
      <c r="AW1060" s="199">
        <f t="shared" ref="AW1060:AW1075" si="489">IFERROR(AT1060/$BA$67,0)</f>
        <v>2.7046263345195731E-2</v>
      </c>
      <c r="AX1060" s="217"/>
      <c r="BE1060" s="277"/>
      <c r="BG1060" s="142"/>
      <c r="BH1060" s="264"/>
    </row>
    <row r="1061" spans="2:60" s="20" customFormat="1">
      <c r="B1061" s="381"/>
      <c r="C1061" s="383"/>
      <c r="D1061" s="383"/>
      <c r="E1061" s="371"/>
      <c r="F1061" s="371"/>
      <c r="G1061" s="228" t="s">
        <v>151</v>
      </c>
      <c r="H1061" s="46">
        <v>6195274</v>
      </c>
      <c r="I1061" s="45">
        <f>IFERROR(H1061/E1059,"-")</f>
        <v>1.357396034032916E-2</v>
      </c>
      <c r="J1061" s="46">
        <v>207</v>
      </c>
      <c r="K1061" s="45">
        <f>IFERROR(J1061/F1059,"-")</f>
        <v>0.27023498694516973</v>
      </c>
      <c r="L1061" s="187">
        <f t="shared" si="473"/>
        <v>29928.859903381643</v>
      </c>
      <c r="M1061" s="199">
        <f t="shared" si="485"/>
        <v>2.4555160142348754E-2</v>
      </c>
      <c r="N1061" s="371"/>
      <c r="O1061" s="371"/>
      <c r="P1061" s="228" t="s">
        <v>151</v>
      </c>
      <c r="Q1061" s="46">
        <v>871332</v>
      </c>
      <c r="R1061" s="45">
        <f>IFERROR(Q1061/N1059,"-")</f>
        <v>1.4436992868092517E-2</v>
      </c>
      <c r="S1061" s="46">
        <v>36</v>
      </c>
      <c r="T1061" s="45">
        <f>IFERROR(S1061/O1059,"-")</f>
        <v>0.30769230769230771</v>
      </c>
      <c r="U1061" s="187">
        <f t="shared" si="474"/>
        <v>24203.666666666668</v>
      </c>
      <c r="V1061" s="199">
        <f t="shared" si="486"/>
        <v>4.2704626334519576E-3</v>
      </c>
      <c r="W1061" s="371"/>
      <c r="X1061" s="371"/>
      <c r="Y1061" s="228" t="s">
        <v>151</v>
      </c>
      <c r="Z1061" s="46">
        <v>564452</v>
      </c>
      <c r="AA1061" s="45">
        <f>IFERROR(Z1061/W1059,"-")</f>
        <v>1.3233505067023029E-2</v>
      </c>
      <c r="AB1061" s="46">
        <v>14</v>
      </c>
      <c r="AC1061" s="45">
        <f>IFERROR(AB1061/X1059,"-")</f>
        <v>0.22950819672131148</v>
      </c>
      <c r="AD1061" s="187">
        <f t="shared" si="475"/>
        <v>40318</v>
      </c>
      <c r="AE1061" s="199">
        <f t="shared" si="487"/>
        <v>1.66073546856465E-3</v>
      </c>
      <c r="AF1061" s="371"/>
      <c r="AG1061" s="371"/>
      <c r="AH1061" s="228" t="s">
        <v>151</v>
      </c>
      <c r="AI1061" s="46">
        <v>1694851</v>
      </c>
      <c r="AJ1061" s="45">
        <f>IFERROR(AI1061/AF1059,"-")</f>
        <v>1.4504129119492011E-2</v>
      </c>
      <c r="AK1061" s="46">
        <v>37</v>
      </c>
      <c r="AL1061" s="45">
        <f>IFERROR(AK1061/AG1059,"-")</f>
        <v>0.29599999999999999</v>
      </c>
      <c r="AM1061" s="187">
        <f t="shared" si="476"/>
        <v>45806.783783783787</v>
      </c>
      <c r="AN1061" s="199">
        <f t="shared" si="488"/>
        <v>4.3890865954922895E-3</v>
      </c>
      <c r="AO1061" s="371"/>
      <c r="AP1061" s="401"/>
      <c r="AQ1061" s="228" t="s">
        <v>151</v>
      </c>
      <c r="AR1061" s="46">
        <f t="shared" si="484"/>
        <v>9325909</v>
      </c>
      <c r="AS1061" s="45">
        <f>IFERROR(AR1061/AO1059,"-")</f>
        <v>1.3790233798941872E-2</v>
      </c>
      <c r="AT1061" s="46">
        <f t="shared" si="472"/>
        <v>294</v>
      </c>
      <c r="AU1061" s="45">
        <f>IFERROR(AT1061/AP1059,"-")</f>
        <v>0.27502338634237605</v>
      </c>
      <c r="AV1061" s="187">
        <f t="shared" si="477"/>
        <v>31720.778911564626</v>
      </c>
      <c r="AW1061" s="199">
        <f t="shared" si="489"/>
        <v>3.4875444839857654E-2</v>
      </c>
      <c r="AX1061" s="217"/>
      <c r="BE1061" s="277"/>
      <c r="BG1061" s="142"/>
      <c r="BH1061" s="264"/>
    </row>
    <row r="1062" spans="2:60" s="20" customFormat="1">
      <c r="B1062" s="381"/>
      <c r="C1062" s="383"/>
      <c r="D1062" s="383"/>
      <c r="E1062" s="371"/>
      <c r="F1062" s="371"/>
      <c r="G1062" s="228" t="s">
        <v>152</v>
      </c>
      <c r="H1062" s="46">
        <v>366224</v>
      </c>
      <c r="I1062" s="45">
        <f>IFERROR(H1062/E1059,"-")</f>
        <v>8.0240358242052027E-4</v>
      </c>
      <c r="J1062" s="46">
        <v>50</v>
      </c>
      <c r="K1062" s="45">
        <f>IFERROR(J1062/F1059,"-")</f>
        <v>6.5274151436031339E-2</v>
      </c>
      <c r="L1062" s="187">
        <f t="shared" si="473"/>
        <v>7324.48</v>
      </c>
      <c r="M1062" s="199">
        <f t="shared" si="485"/>
        <v>5.9311981020166073E-3</v>
      </c>
      <c r="N1062" s="371"/>
      <c r="O1062" s="371"/>
      <c r="P1062" s="228" t="s">
        <v>152</v>
      </c>
      <c r="Q1062" s="46">
        <v>114565</v>
      </c>
      <c r="R1062" s="45">
        <f>IFERROR(Q1062/N1059,"-")</f>
        <v>1.8982134111142702E-3</v>
      </c>
      <c r="S1062" s="46">
        <v>11</v>
      </c>
      <c r="T1062" s="45">
        <f>IFERROR(S1062/O1059,"-")</f>
        <v>9.4017094017094016E-2</v>
      </c>
      <c r="U1062" s="187">
        <f t="shared" si="474"/>
        <v>10415</v>
      </c>
      <c r="V1062" s="199">
        <f t="shared" si="486"/>
        <v>1.3048635824436537E-3</v>
      </c>
      <c r="W1062" s="371"/>
      <c r="X1062" s="371"/>
      <c r="Y1062" s="228" t="s">
        <v>152</v>
      </c>
      <c r="Z1062" s="46">
        <v>12285</v>
      </c>
      <c r="AA1062" s="45">
        <f>IFERROR(Z1062/W1059,"-")</f>
        <v>2.8802025636967874E-4</v>
      </c>
      <c r="AB1062" s="46">
        <v>1</v>
      </c>
      <c r="AC1062" s="45">
        <f>IFERROR(AB1062/X1059,"-")</f>
        <v>1.6393442622950821E-2</v>
      </c>
      <c r="AD1062" s="187">
        <f t="shared" si="475"/>
        <v>12285</v>
      </c>
      <c r="AE1062" s="199">
        <f t="shared" si="487"/>
        <v>1.1862396204033214E-4</v>
      </c>
      <c r="AF1062" s="371"/>
      <c r="AG1062" s="371"/>
      <c r="AH1062" s="228" t="s">
        <v>152</v>
      </c>
      <c r="AI1062" s="46">
        <v>109514</v>
      </c>
      <c r="AJ1062" s="45">
        <f>IFERROR(AI1062/AF1059,"-")</f>
        <v>9.3719459491840179E-4</v>
      </c>
      <c r="AK1062" s="46">
        <v>12</v>
      </c>
      <c r="AL1062" s="45">
        <f>IFERROR(AK1062/AG1059,"-")</f>
        <v>9.6000000000000002E-2</v>
      </c>
      <c r="AM1062" s="187">
        <f t="shared" si="476"/>
        <v>9126.1666666666661</v>
      </c>
      <c r="AN1062" s="199">
        <f t="shared" si="488"/>
        <v>1.4234875444839859E-3</v>
      </c>
      <c r="AO1062" s="371"/>
      <c r="AP1062" s="401"/>
      <c r="AQ1062" s="228" t="s">
        <v>152</v>
      </c>
      <c r="AR1062" s="46">
        <f t="shared" si="484"/>
        <v>602588</v>
      </c>
      <c r="AS1062" s="45">
        <f>IFERROR(AR1062/AO1059,"-")</f>
        <v>8.9104766135255926E-4</v>
      </c>
      <c r="AT1062" s="46">
        <f t="shared" si="472"/>
        <v>74</v>
      </c>
      <c r="AU1062" s="45">
        <f>IFERROR(AT1062/AP1059,"-")</f>
        <v>6.9223573433115054E-2</v>
      </c>
      <c r="AV1062" s="187">
        <f t="shared" si="477"/>
        <v>8143.0810810810808</v>
      </c>
      <c r="AW1062" s="199">
        <f t="shared" si="489"/>
        <v>8.7781731909845791E-3</v>
      </c>
      <c r="AX1062" s="217"/>
      <c r="BE1062" s="277"/>
      <c r="BG1062" s="142"/>
      <c r="BH1062" s="264"/>
    </row>
    <row r="1063" spans="2:60" s="20" customFormat="1">
      <c r="B1063" s="381"/>
      <c r="C1063" s="383"/>
      <c r="D1063" s="383"/>
      <c r="E1063" s="371"/>
      <c r="F1063" s="371"/>
      <c r="G1063" s="228" t="s">
        <v>153</v>
      </c>
      <c r="H1063" s="46">
        <v>8275279</v>
      </c>
      <c r="I1063" s="45">
        <f>IFERROR(H1063/E1059,"-")</f>
        <v>1.8131289907622933E-2</v>
      </c>
      <c r="J1063" s="46">
        <v>254</v>
      </c>
      <c r="K1063" s="45">
        <f>IFERROR(J1063/F1059,"-")</f>
        <v>0.33159268929503916</v>
      </c>
      <c r="L1063" s="187">
        <f t="shared" si="473"/>
        <v>32579.838582677166</v>
      </c>
      <c r="M1063" s="199">
        <f t="shared" si="485"/>
        <v>3.0130486358244366E-2</v>
      </c>
      <c r="N1063" s="371"/>
      <c r="O1063" s="371"/>
      <c r="P1063" s="228" t="s">
        <v>153</v>
      </c>
      <c r="Q1063" s="46">
        <v>1483199</v>
      </c>
      <c r="R1063" s="45">
        <f>IFERROR(Q1063/N1059,"-")</f>
        <v>2.4574942025498838E-2</v>
      </c>
      <c r="S1063" s="46">
        <v>55</v>
      </c>
      <c r="T1063" s="45">
        <f>IFERROR(S1063/O1059,"-")</f>
        <v>0.47008547008547008</v>
      </c>
      <c r="U1063" s="187">
        <f t="shared" si="474"/>
        <v>26967.254545454547</v>
      </c>
      <c r="V1063" s="199">
        <f t="shared" si="486"/>
        <v>6.5243179122182679E-3</v>
      </c>
      <c r="W1063" s="371"/>
      <c r="X1063" s="371"/>
      <c r="Y1063" s="228" t="s">
        <v>153</v>
      </c>
      <c r="Z1063" s="46">
        <v>457808</v>
      </c>
      <c r="AA1063" s="45">
        <f>IFERROR(Z1063/W1059,"-")</f>
        <v>1.0733250104036621E-2</v>
      </c>
      <c r="AB1063" s="46">
        <v>20</v>
      </c>
      <c r="AC1063" s="45">
        <f>IFERROR(AB1063/X1059,"-")</f>
        <v>0.32786885245901637</v>
      </c>
      <c r="AD1063" s="187">
        <f t="shared" si="475"/>
        <v>22890.400000000001</v>
      </c>
      <c r="AE1063" s="199">
        <f t="shared" si="487"/>
        <v>2.3724792408066431E-3</v>
      </c>
      <c r="AF1063" s="371"/>
      <c r="AG1063" s="371"/>
      <c r="AH1063" s="228" t="s">
        <v>153</v>
      </c>
      <c r="AI1063" s="46">
        <v>1306576</v>
      </c>
      <c r="AJ1063" s="45">
        <f>IFERROR(AI1063/AF1059,"-")</f>
        <v>1.1181364620506106E-2</v>
      </c>
      <c r="AK1063" s="46">
        <v>47</v>
      </c>
      <c r="AL1063" s="45">
        <f>IFERROR(AK1063/AG1059,"-")</f>
        <v>0.376</v>
      </c>
      <c r="AM1063" s="187">
        <f t="shared" si="476"/>
        <v>27799.489361702126</v>
      </c>
      <c r="AN1063" s="199">
        <f t="shared" si="488"/>
        <v>5.5753262158956107E-3</v>
      </c>
      <c r="AO1063" s="371"/>
      <c r="AP1063" s="401"/>
      <c r="AQ1063" s="228" t="s">
        <v>153</v>
      </c>
      <c r="AR1063" s="46">
        <f t="shared" si="484"/>
        <v>11522862</v>
      </c>
      <c r="AS1063" s="45">
        <f>IFERROR(AR1063/AO1059,"-")</f>
        <v>1.7038871064787672E-2</v>
      </c>
      <c r="AT1063" s="46">
        <f t="shared" si="472"/>
        <v>376</v>
      </c>
      <c r="AU1063" s="45">
        <f>IFERROR(AT1063/AP1059,"-")</f>
        <v>0.3517305893358279</v>
      </c>
      <c r="AV1063" s="187">
        <f t="shared" si="477"/>
        <v>30645.909574468085</v>
      </c>
      <c r="AW1063" s="199">
        <f t="shared" si="489"/>
        <v>4.4602609727164885E-2</v>
      </c>
      <c r="AX1063" s="217"/>
      <c r="BE1063" s="277"/>
      <c r="BG1063" s="142"/>
      <c r="BH1063" s="264"/>
    </row>
    <row r="1064" spans="2:60" s="20" customFormat="1">
      <c r="B1064" s="381"/>
      <c r="C1064" s="383"/>
      <c r="D1064" s="383"/>
      <c r="E1064" s="371"/>
      <c r="F1064" s="371"/>
      <c r="G1064" s="228" t="s">
        <v>154</v>
      </c>
      <c r="H1064" s="46">
        <v>18465146</v>
      </c>
      <c r="I1064" s="45">
        <f>IFERROR(H1064/E1059,"-")</f>
        <v>4.0457477664811538E-2</v>
      </c>
      <c r="J1064" s="46">
        <v>280</v>
      </c>
      <c r="K1064" s="45">
        <f>IFERROR(J1064/F1059,"-")</f>
        <v>0.36553524804177545</v>
      </c>
      <c r="L1064" s="187">
        <f t="shared" si="473"/>
        <v>65946.95</v>
      </c>
      <c r="M1064" s="199">
        <f t="shared" si="485"/>
        <v>3.3214709371292998E-2</v>
      </c>
      <c r="N1064" s="371"/>
      <c r="O1064" s="371"/>
      <c r="P1064" s="228" t="s">
        <v>154</v>
      </c>
      <c r="Q1064" s="46">
        <v>3611433</v>
      </c>
      <c r="R1064" s="45">
        <f>IFERROR(Q1064/N1059,"-")</f>
        <v>5.9837389725838103E-2</v>
      </c>
      <c r="S1064" s="46">
        <v>45</v>
      </c>
      <c r="T1064" s="45">
        <f>IFERROR(S1064/O1059,"-")</f>
        <v>0.38461538461538464</v>
      </c>
      <c r="U1064" s="187">
        <f t="shared" si="474"/>
        <v>80254.066666666666</v>
      </c>
      <c r="V1064" s="199">
        <f t="shared" si="486"/>
        <v>5.3380782918149468E-3</v>
      </c>
      <c r="W1064" s="371"/>
      <c r="X1064" s="371"/>
      <c r="Y1064" s="228" t="s">
        <v>154</v>
      </c>
      <c r="Z1064" s="46">
        <v>1595070</v>
      </c>
      <c r="AA1064" s="45">
        <f>IFERROR(Z1064/W1059,"-")</f>
        <v>3.7396212480877773E-2</v>
      </c>
      <c r="AB1064" s="46">
        <v>22</v>
      </c>
      <c r="AC1064" s="45">
        <f>IFERROR(AB1064/X1059,"-")</f>
        <v>0.36065573770491804</v>
      </c>
      <c r="AD1064" s="187">
        <f t="shared" si="475"/>
        <v>72503.181818181823</v>
      </c>
      <c r="AE1064" s="199">
        <f t="shared" si="487"/>
        <v>2.6097271648873074E-3</v>
      </c>
      <c r="AF1064" s="371"/>
      <c r="AG1064" s="371"/>
      <c r="AH1064" s="228" t="s">
        <v>154</v>
      </c>
      <c r="AI1064" s="46">
        <v>3213614</v>
      </c>
      <c r="AJ1064" s="45">
        <f>IFERROR(AI1064/AF1059,"-")</f>
        <v>2.7501339289534715E-2</v>
      </c>
      <c r="AK1064" s="46">
        <v>51</v>
      </c>
      <c r="AL1064" s="45">
        <f>IFERROR(AK1064/AG1059,"-")</f>
        <v>0.40799999999999997</v>
      </c>
      <c r="AM1064" s="187">
        <f t="shared" si="476"/>
        <v>63012.039215686273</v>
      </c>
      <c r="AN1064" s="199">
        <f t="shared" si="488"/>
        <v>6.0498220640569393E-3</v>
      </c>
      <c r="AO1064" s="371"/>
      <c r="AP1064" s="401"/>
      <c r="AQ1064" s="228" t="s">
        <v>154</v>
      </c>
      <c r="AR1064" s="46">
        <f t="shared" si="484"/>
        <v>26885263</v>
      </c>
      <c r="AS1064" s="45">
        <f>IFERROR(AR1064/AO1059,"-")</f>
        <v>3.975527345549279E-2</v>
      </c>
      <c r="AT1064" s="46">
        <f t="shared" si="472"/>
        <v>398</v>
      </c>
      <c r="AU1064" s="45">
        <f>IFERROR(AT1064/AP1059,"-")</f>
        <v>0.37231057062675399</v>
      </c>
      <c r="AV1064" s="187">
        <f t="shared" si="477"/>
        <v>67550.912060301504</v>
      </c>
      <c r="AW1064" s="199">
        <f t="shared" si="489"/>
        <v>4.7212336892052197E-2</v>
      </c>
      <c r="AX1064" s="217"/>
      <c r="BE1064" s="277"/>
      <c r="BG1064" s="142"/>
      <c r="BH1064" s="264"/>
    </row>
    <row r="1065" spans="2:60" s="20" customFormat="1">
      <c r="B1065" s="381"/>
      <c r="C1065" s="383"/>
      <c r="D1065" s="383"/>
      <c r="E1065" s="371"/>
      <c r="F1065" s="371"/>
      <c r="G1065" s="228" t="s">
        <v>155</v>
      </c>
      <c r="H1065" s="46">
        <v>4609205</v>
      </c>
      <c r="I1065" s="45">
        <f>IFERROR(H1065/E1059,"-")</f>
        <v>1.0098853718245048E-2</v>
      </c>
      <c r="J1065" s="46">
        <v>68</v>
      </c>
      <c r="K1065" s="45">
        <f>IFERROR(J1065/F1059,"-")</f>
        <v>8.877284595300261E-2</v>
      </c>
      <c r="L1065" s="187">
        <f t="shared" si="473"/>
        <v>67782.426470588238</v>
      </c>
      <c r="M1065" s="199">
        <f t="shared" si="485"/>
        <v>8.0664294187425857E-3</v>
      </c>
      <c r="N1065" s="371"/>
      <c r="O1065" s="371"/>
      <c r="P1065" s="228" t="s">
        <v>155</v>
      </c>
      <c r="Q1065" s="46">
        <v>156894</v>
      </c>
      <c r="R1065" s="45">
        <f>IFERROR(Q1065/N1059,"-")</f>
        <v>2.5995574121534704E-3</v>
      </c>
      <c r="S1065" s="46">
        <v>13</v>
      </c>
      <c r="T1065" s="45">
        <f>IFERROR(S1065/O1059,"-")</f>
        <v>0.1111111111111111</v>
      </c>
      <c r="U1065" s="187">
        <f t="shared" si="474"/>
        <v>12068.76923076923</v>
      </c>
      <c r="V1065" s="199">
        <f t="shared" si="486"/>
        <v>1.5421115065243178E-3</v>
      </c>
      <c r="W1065" s="371"/>
      <c r="X1065" s="371"/>
      <c r="Y1065" s="228" t="s">
        <v>155</v>
      </c>
      <c r="Z1065" s="46">
        <v>328958</v>
      </c>
      <c r="AA1065" s="45">
        <f>IFERROR(Z1065/W1059,"-")</f>
        <v>7.7123783064596482E-3</v>
      </c>
      <c r="AB1065" s="46">
        <v>5</v>
      </c>
      <c r="AC1065" s="45">
        <f>IFERROR(AB1065/X1059,"-")</f>
        <v>8.1967213114754092E-2</v>
      </c>
      <c r="AD1065" s="187">
        <f t="shared" si="475"/>
        <v>65791.600000000006</v>
      </c>
      <c r="AE1065" s="199">
        <f t="shared" si="487"/>
        <v>5.9311981020166078E-4</v>
      </c>
      <c r="AF1065" s="371"/>
      <c r="AG1065" s="371"/>
      <c r="AH1065" s="228" t="s">
        <v>155</v>
      </c>
      <c r="AI1065" s="46">
        <v>4573570</v>
      </c>
      <c r="AJ1065" s="45">
        <f>IFERROR(AI1065/AF1059,"-")</f>
        <v>3.9139517171146651E-2</v>
      </c>
      <c r="AK1065" s="46">
        <v>15</v>
      </c>
      <c r="AL1065" s="45">
        <f>IFERROR(AK1065/AG1059,"-")</f>
        <v>0.12</v>
      </c>
      <c r="AM1065" s="187">
        <f t="shared" si="476"/>
        <v>304904.66666666669</v>
      </c>
      <c r="AN1065" s="199">
        <f t="shared" si="488"/>
        <v>1.7793594306049821E-3</v>
      </c>
      <c r="AO1065" s="371"/>
      <c r="AP1065" s="401"/>
      <c r="AQ1065" s="228" t="s">
        <v>155</v>
      </c>
      <c r="AR1065" s="46">
        <f t="shared" si="484"/>
        <v>9668627</v>
      </c>
      <c r="AS1065" s="45">
        <f>IFERROR(AR1065/AO1059,"-")</f>
        <v>1.4297011352433522E-2</v>
      </c>
      <c r="AT1065" s="46">
        <f t="shared" si="472"/>
        <v>101</v>
      </c>
      <c r="AU1065" s="45">
        <f>IFERROR(AT1065/AP1059,"-")</f>
        <v>9.4480823199251635E-2</v>
      </c>
      <c r="AV1065" s="187">
        <f t="shared" si="477"/>
        <v>95728.980198019795</v>
      </c>
      <c r="AW1065" s="199">
        <f t="shared" si="489"/>
        <v>1.1981020166073547E-2</v>
      </c>
      <c r="AX1065" s="217"/>
      <c r="BE1065" s="277"/>
      <c r="BG1065" s="142"/>
      <c r="BH1065" s="264"/>
    </row>
    <row r="1066" spans="2:60" s="20" customFormat="1">
      <c r="B1066" s="381"/>
      <c r="C1066" s="383"/>
      <c r="D1066" s="383"/>
      <c r="E1066" s="371"/>
      <c r="F1066" s="371"/>
      <c r="G1066" s="228" t="s">
        <v>165</v>
      </c>
      <c r="H1066" s="46">
        <v>0</v>
      </c>
      <c r="I1066" s="45">
        <f>IFERROR(H1066/E1059,"-")</f>
        <v>0</v>
      </c>
      <c r="J1066" s="46">
        <v>0</v>
      </c>
      <c r="K1066" s="45">
        <f>IFERROR(J1066/F1059,"-")</f>
        <v>0</v>
      </c>
      <c r="L1066" s="187" t="str">
        <f t="shared" si="473"/>
        <v>-</v>
      </c>
      <c r="M1066" s="199">
        <f t="shared" si="485"/>
        <v>0</v>
      </c>
      <c r="N1066" s="371"/>
      <c r="O1066" s="371"/>
      <c r="P1066" s="228" t="s">
        <v>165</v>
      </c>
      <c r="Q1066" s="46">
        <v>0</v>
      </c>
      <c r="R1066" s="45">
        <f>IFERROR(Q1066/N1059,"-")</f>
        <v>0</v>
      </c>
      <c r="S1066" s="46">
        <v>0</v>
      </c>
      <c r="T1066" s="45">
        <f>IFERROR(S1066/O1059,"-")</f>
        <v>0</v>
      </c>
      <c r="U1066" s="187" t="str">
        <f t="shared" si="474"/>
        <v>-</v>
      </c>
      <c r="V1066" s="199">
        <f t="shared" si="486"/>
        <v>0</v>
      </c>
      <c r="W1066" s="371"/>
      <c r="X1066" s="371"/>
      <c r="Y1066" s="228" t="s">
        <v>165</v>
      </c>
      <c r="Z1066" s="46">
        <v>0</v>
      </c>
      <c r="AA1066" s="45">
        <f>IFERROR(Z1066/W1059,"-")</f>
        <v>0</v>
      </c>
      <c r="AB1066" s="46">
        <v>0</v>
      </c>
      <c r="AC1066" s="45">
        <f>IFERROR(AB1066/X1059,"-")</f>
        <v>0</v>
      </c>
      <c r="AD1066" s="187" t="str">
        <f t="shared" si="475"/>
        <v>-</v>
      </c>
      <c r="AE1066" s="199">
        <f t="shared" si="487"/>
        <v>0</v>
      </c>
      <c r="AF1066" s="371"/>
      <c r="AG1066" s="371"/>
      <c r="AH1066" s="228" t="s">
        <v>165</v>
      </c>
      <c r="AI1066" s="46">
        <v>0</v>
      </c>
      <c r="AJ1066" s="45">
        <f>IFERROR(AI1066/AF1059,"-")</f>
        <v>0</v>
      </c>
      <c r="AK1066" s="46">
        <v>0</v>
      </c>
      <c r="AL1066" s="45">
        <f>IFERROR(AK1066/AG1059,"-")</f>
        <v>0</v>
      </c>
      <c r="AM1066" s="187" t="str">
        <f t="shared" si="476"/>
        <v>-</v>
      </c>
      <c r="AN1066" s="199">
        <f t="shared" si="488"/>
        <v>0</v>
      </c>
      <c r="AO1066" s="371"/>
      <c r="AP1066" s="401"/>
      <c r="AQ1066" s="228" t="s">
        <v>165</v>
      </c>
      <c r="AR1066" s="46">
        <f t="shared" si="484"/>
        <v>0</v>
      </c>
      <c r="AS1066" s="45">
        <f>IFERROR(AR1066/AO1059,"-")</f>
        <v>0</v>
      </c>
      <c r="AT1066" s="46">
        <f t="shared" si="472"/>
        <v>0</v>
      </c>
      <c r="AU1066" s="45">
        <f>IFERROR(AT1066/AP1059,"-")</f>
        <v>0</v>
      </c>
      <c r="AV1066" s="187" t="str">
        <f t="shared" si="477"/>
        <v>-</v>
      </c>
      <c r="AW1066" s="199">
        <f t="shared" si="489"/>
        <v>0</v>
      </c>
      <c r="AX1066" s="217"/>
      <c r="BE1066" s="277"/>
      <c r="BG1066" s="142"/>
      <c r="BH1066" s="264"/>
    </row>
    <row r="1067" spans="2:60" s="20" customFormat="1">
      <c r="B1067" s="381"/>
      <c r="C1067" s="383"/>
      <c r="D1067" s="383"/>
      <c r="E1067" s="371"/>
      <c r="F1067" s="371"/>
      <c r="G1067" s="228" t="s">
        <v>156</v>
      </c>
      <c r="H1067" s="46">
        <v>92522</v>
      </c>
      <c r="I1067" s="45">
        <f>IFERROR(H1067/E1059,"-")</f>
        <v>2.0271741953752724E-4</v>
      </c>
      <c r="J1067" s="46">
        <v>5</v>
      </c>
      <c r="K1067" s="45">
        <f>IFERROR(J1067/F1059,"-")</f>
        <v>6.5274151436031328E-3</v>
      </c>
      <c r="L1067" s="187">
        <f t="shared" si="473"/>
        <v>18504.400000000001</v>
      </c>
      <c r="M1067" s="199">
        <f t="shared" si="485"/>
        <v>5.9311981020166078E-4</v>
      </c>
      <c r="N1067" s="371"/>
      <c r="O1067" s="371"/>
      <c r="P1067" s="228" t="s">
        <v>156</v>
      </c>
      <c r="Q1067" s="46">
        <v>0</v>
      </c>
      <c r="R1067" s="45">
        <f>IFERROR(Q1067/N1059,"-")</f>
        <v>0</v>
      </c>
      <c r="S1067" s="46">
        <v>0</v>
      </c>
      <c r="T1067" s="45">
        <f>IFERROR(S1067/O1059,"-")</f>
        <v>0</v>
      </c>
      <c r="U1067" s="187" t="str">
        <f t="shared" si="474"/>
        <v>-</v>
      </c>
      <c r="V1067" s="199">
        <f t="shared" si="486"/>
        <v>0</v>
      </c>
      <c r="W1067" s="371"/>
      <c r="X1067" s="371"/>
      <c r="Y1067" s="228" t="s">
        <v>156</v>
      </c>
      <c r="Z1067" s="46">
        <v>0</v>
      </c>
      <c r="AA1067" s="45">
        <f>IFERROR(Z1067/W1059,"-")</f>
        <v>0</v>
      </c>
      <c r="AB1067" s="46">
        <v>0</v>
      </c>
      <c r="AC1067" s="45">
        <f>IFERROR(AB1067/X1059,"-")</f>
        <v>0</v>
      </c>
      <c r="AD1067" s="187" t="str">
        <f t="shared" si="475"/>
        <v>-</v>
      </c>
      <c r="AE1067" s="199">
        <f t="shared" si="487"/>
        <v>0</v>
      </c>
      <c r="AF1067" s="371"/>
      <c r="AG1067" s="371"/>
      <c r="AH1067" s="228" t="s">
        <v>156</v>
      </c>
      <c r="AI1067" s="46">
        <v>0</v>
      </c>
      <c r="AJ1067" s="45">
        <f>IFERROR(AI1067/AF1059,"-")</f>
        <v>0</v>
      </c>
      <c r="AK1067" s="46">
        <v>0</v>
      </c>
      <c r="AL1067" s="45">
        <f>IFERROR(AK1067/AG1059,"-")</f>
        <v>0</v>
      </c>
      <c r="AM1067" s="187" t="str">
        <f t="shared" si="476"/>
        <v>-</v>
      </c>
      <c r="AN1067" s="199">
        <f t="shared" si="488"/>
        <v>0</v>
      </c>
      <c r="AO1067" s="371"/>
      <c r="AP1067" s="401"/>
      <c r="AQ1067" s="228" t="s">
        <v>156</v>
      </c>
      <c r="AR1067" s="46">
        <f t="shared" si="484"/>
        <v>92522</v>
      </c>
      <c r="AS1067" s="45">
        <f>IFERROR(AR1067/AO1059,"-")</f>
        <v>1.3681240204528049E-4</v>
      </c>
      <c r="AT1067" s="46">
        <f t="shared" si="472"/>
        <v>5</v>
      </c>
      <c r="AU1067" s="45">
        <f>IFERROR(AT1067/AP1059,"-")</f>
        <v>4.6772684752104769E-3</v>
      </c>
      <c r="AV1067" s="187">
        <f t="shared" si="477"/>
        <v>18504.400000000001</v>
      </c>
      <c r="AW1067" s="199">
        <f t="shared" si="489"/>
        <v>5.9311981020166078E-4</v>
      </c>
      <c r="AX1067" s="217"/>
      <c r="BE1067" s="277"/>
      <c r="BG1067" s="142"/>
      <c r="BH1067" s="264"/>
    </row>
    <row r="1068" spans="2:60" s="20" customFormat="1">
      <c r="B1068" s="381"/>
      <c r="C1068" s="383"/>
      <c r="D1068" s="383"/>
      <c r="E1068" s="371"/>
      <c r="F1068" s="371"/>
      <c r="G1068" s="228" t="s">
        <v>157</v>
      </c>
      <c r="H1068" s="46">
        <v>187843</v>
      </c>
      <c r="I1068" s="45">
        <f>IFERROR(H1068/E1059,"-")</f>
        <v>4.1156750003445378E-4</v>
      </c>
      <c r="J1068" s="46">
        <v>32</v>
      </c>
      <c r="K1068" s="45">
        <f>IFERROR(J1068/F1059,"-")</f>
        <v>4.1775456919060053E-2</v>
      </c>
      <c r="L1068" s="187">
        <f t="shared" si="473"/>
        <v>5870.09375</v>
      </c>
      <c r="M1068" s="199">
        <f t="shared" si="485"/>
        <v>3.7959667852906285E-3</v>
      </c>
      <c r="N1068" s="371"/>
      <c r="O1068" s="371"/>
      <c r="P1068" s="228" t="s">
        <v>157</v>
      </c>
      <c r="Q1068" s="46">
        <v>46283</v>
      </c>
      <c r="R1068" s="45">
        <f>IFERROR(Q1068/N1059,"-")</f>
        <v>7.6685734130495155E-4</v>
      </c>
      <c r="S1068" s="46">
        <v>3</v>
      </c>
      <c r="T1068" s="45">
        <f>IFERROR(S1068/O1059,"-")</f>
        <v>2.564102564102564E-2</v>
      </c>
      <c r="U1068" s="187">
        <f t="shared" si="474"/>
        <v>15427.666666666666</v>
      </c>
      <c r="V1068" s="199">
        <f t="shared" si="486"/>
        <v>3.5587188612099647E-4</v>
      </c>
      <c r="W1068" s="371"/>
      <c r="X1068" s="371"/>
      <c r="Y1068" s="228" t="s">
        <v>157</v>
      </c>
      <c r="Z1068" s="46">
        <v>36310</v>
      </c>
      <c r="AA1068" s="45">
        <f>IFERROR(Z1068/W1059,"-")</f>
        <v>8.512833136982528E-4</v>
      </c>
      <c r="AB1068" s="46">
        <v>3</v>
      </c>
      <c r="AC1068" s="45">
        <f>IFERROR(AB1068/X1059,"-")</f>
        <v>4.9180327868852458E-2</v>
      </c>
      <c r="AD1068" s="187">
        <f t="shared" si="475"/>
        <v>12103.333333333334</v>
      </c>
      <c r="AE1068" s="199">
        <f t="shared" si="487"/>
        <v>3.5587188612099647E-4</v>
      </c>
      <c r="AF1068" s="371"/>
      <c r="AG1068" s="371"/>
      <c r="AH1068" s="228" t="s">
        <v>157</v>
      </c>
      <c r="AI1068" s="46">
        <v>24484</v>
      </c>
      <c r="AJ1068" s="45">
        <f>IFERROR(AI1068/AF1059,"-")</f>
        <v>2.0952821065783507E-4</v>
      </c>
      <c r="AK1068" s="46">
        <v>5</v>
      </c>
      <c r="AL1068" s="45">
        <f>IFERROR(AK1068/AG1059,"-")</f>
        <v>0.04</v>
      </c>
      <c r="AM1068" s="187">
        <f t="shared" si="476"/>
        <v>4896.8</v>
      </c>
      <c r="AN1068" s="199">
        <f t="shared" si="488"/>
        <v>5.9311981020166078E-4</v>
      </c>
      <c r="AO1068" s="371"/>
      <c r="AP1068" s="401"/>
      <c r="AQ1068" s="228" t="s">
        <v>157</v>
      </c>
      <c r="AR1068" s="46">
        <f t="shared" si="484"/>
        <v>294920</v>
      </c>
      <c r="AS1068" s="45">
        <f>IFERROR(AR1068/AO1059,"-")</f>
        <v>4.3609858856481835E-4</v>
      </c>
      <c r="AT1068" s="46">
        <f t="shared" si="472"/>
        <v>43</v>
      </c>
      <c r="AU1068" s="45">
        <f>IFERROR(AT1068/AP1059,"-")</f>
        <v>4.0224508886810104E-2</v>
      </c>
      <c r="AV1068" s="187">
        <f t="shared" si="477"/>
        <v>6858.604651162791</v>
      </c>
      <c r="AW1068" s="199">
        <f t="shared" si="489"/>
        <v>5.100830367734282E-3</v>
      </c>
      <c r="AX1068" s="217"/>
      <c r="BE1068" s="277"/>
      <c r="BG1068" s="142"/>
      <c r="BH1068" s="264"/>
    </row>
    <row r="1069" spans="2:60" s="20" customFormat="1">
      <c r="B1069" s="381"/>
      <c r="C1069" s="383"/>
      <c r="D1069" s="383"/>
      <c r="E1069" s="371"/>
      <c r="F1069" s="371"/>
      <c r="G1069" s="228" t="s">
        <v>158</v>
      </c>
      <c r="H1069" s="46">
        <v>0</v>
      </c>
      <c r="I1069" s="45">
        <f>IFERROR(H1069/E1059,"-")</f>
        <v>0</v>
      </c>
      <c r="J1069" s="46">
        <v>0</v>
      </c>
      <c r="K1069" s="45">
        <f>IFERROR(J1069/F1059,"-")</f>
        <v>0</v>
      </c>
      <c r="L1069" s="187" t="str">
        <f t="shared" si="473"/>
        <v>-</v>
      </c>
      <c r="M1069" s="199">
        <f t="shared" si="485"/>
        <v>0</v>
      </c>
      <c r="N1069" s="371"/>
      <c r="O1069" s="371"/>
      <c r="P1069" s="228" t="s">
        <v>158</v>
      </c>
      <c r="Q1069" s="46">
        <v>5441</v>
      </c>
      <c r="R1069" s="45">
        <f>IFERROR(Q1069/N1059,"-")</f>
        <v>9.0151260593311603E-5</v>
      </c>
      <c r="S1069" s="46">
        <v>1</v>
      </c>
      <c r="T1069" s="45">
        <f>IFERROR(S1069/O1059,"-")</f>
        <v>8.5470085470085479E-3</v>
      </c>
      <c r="U1069" s="187">
        <f t="shared" si="474"/>
        <v>5441</v>
      </c>
      <c r="V1069" s="199">
        <f t="shared" si="486"/>
        <v>1.1862396204033214E-4</v>
      </c>
      <c r="W1069" s="371"/>
      <c r="X1069" s="371"/>
      <c r="Y1069" s="228" t="s">
        <v>158</v>
      </c>
      <c r="Z1069" s="46">
        <v>0</v>
      </c>
      <c r="AA1069" s="45">
        <f>IFERROR(Z1069/W1059,"-")</f>
        <v>0</v>
      </c>
      <c r="AB1069" s="46">
        <v>0</v>
      </c>
      <c r="AC1069" s="45">
        <f>IFERROR(AB1069/X1059,"-")</f>
        <v>0</v>
      </c>
      <c r="AD1069" s="187" t="str">
        <f t="shared" si="475"/>
        <v>-</v>
      </c>
      <c r="AE1069" s="199">
        <f t="shared" si="487"/>
        <v>0</v>
      </c>
      <c r="AF1069" s="371"/>
      <c r="AG1069" s="371"/>
      <c r="AH1069" s="228" t="s">
        <v>158</v>
      </c>
      <c r="AI1069" s="46">
        <v>11996</v>
      </c>
      <c r="AJ1069" s="45">
        <f>IFERROR(AI1069/AF1059,"-")</f>
        <v>1.0265889622003714E-4</v>
      </c>
      <c r="AK1069" s="46">
        <v>3</v>
      </c>
      <c r="AL1069" s="45">
        <f>IFERROR(AK1069/AG1059,"-")</f>
        <v>2.4E-2</v>
      </c>
      <c r="AM1069" s="187">
        <f t="shared" si="476"/>
        <v>3998.6666666666665</v>
      </c>
      <c r="AN1069" s="199">
        <f t="shared" si="488"/>
        <v>3.5587188612099647E-4</v>
      </c>
      <c r="AO1069" s="371"/>
      <c r="AP1069" s="401"/>
      <c r="AQ1069" s="228" t="s">
        <v>158</v>
      </c>
      <c r="AR1069" s="46">
        <f t="shared" si="484"/>
        <v>17437</v>
      </c>
      <c r="AS1069" s="45">
        <f>IFERROR(AR1069/AO1059,"-")</f>
        <v>2.5784114637205811E-5</v>
      </c>
      <c r="AT1069" s="46">
        <f t="shared" si="472"/>
        <v>4</v>
      </c>
      <c r="AU1069" s="45">
        <f>IFERROR(AT1069/AP1059,"-")</f>
        <v>3.7418147801683817E-3</v>
      </c>
      <c r="AV1069" s="187">
        <f t="shared" si="477"/>
        <v>4359.25</v>
      </c>
      <c r="AW1069" s="199">
        <f t="shared" si="489"/>
        <v>4.7449584816132857E-4</v>
      </c>
      <c r="AX1069" s="217"/>
      <c r="BE1069" s="277"/>
      <c r="BG1069" s="142"/>
      <c r="BH1069" s="264"/>
    </row>
    <row r="1070" spans="2:60" s="20" customFormat="1">
      <c r="B1070" s="381"/>
      <c r="C1070" s="383"/>
      <c r="D1070" s="383"/>
      <c r="E1070" s="371"/>
      <c r="F1070" s="371"/>
      <c r="G1070" s="228" t="s">
        <v>159</v>
      </c>
      <c r="H1070" s="46">
        <v>849757</v>
      </c>
      <c r="I1070" s="45">
        <f>IFERROR(H1070/E1059,"-")</f>
        <v>1.8618333615134837E-3</v>
      </c>
      <c r="J1070" s="46">
        <v>3</v>
      </c>
      <c r="K1070" s="45">
        <f>IFERROR(J1070/F1059,"-")</f>
        <v>3.9164490861618795E-3</v>
      </c>
      <c r="L1070" s="187">
        <f t="shared" si="473"/>
        <v>283252.33333333331</v>
      </c>
      <c r="M1070" s="199">
        <f t="shared" si="485"/>
        <v>3.5587188612099647E-4</v>
      </c>
      <c r="N1070" s="371"/>
      <c r="O1070" s="371"/>
      <c r="P1070" s="228" t="s">
        <v>159</v>
      </c>
      <c r="Q1070" s="46">
        <v>0</v>
      </c>
      <c r="R1070" s="45">
        <f>IFERROR(Q1070/N1059,"-")</f>
        <v>0</v>
      </c>
      <c r="S1070" s="46">
        <v>0</v>
      </c>
      <c r="T1070" s="45">
        <f>IFERROR(S1070/O1059,"-")</f>
        <v>0</v>
      </c>
      <c r="U1070" s="187" t="str">
        <f t="shared" si="474"/>
        <v>-</v>
      </c>
      <c r="V1070" s="199">
        <f t="shared" si="486"/>
        <v>0</v>
      </c>
      <c r="W1070" s="371"/>
      <c r="X1070" s="371"/>
      <c r="Y1070" s="228" t="s">
        <v>159</v>
      </c>
      <c r="Z1070" s="46">
        <v>0</v>
      </c>
      <c r="AA1070" s="45">
        <f>IFERROR(Z1070/W1059,"-")</f>
        <v>0</v>
      </c>
      <c r="AB1070" s="46">
        <v>0</v>
      </c>
      <c r="AC1070" s="45">
        <f>IFERROR(AB1070/X1059,"-")</f>
        <v>0</v>
      </c>
      <c r="AD1070" s="187" t="str">
        <f t="shared" si="475"/>
        <v>-</v>
      </c>
      <c r="AE1070" s="199">
        <f t="shared" si="487"/>
        <v>0</v>
      </c>
      <c r="AF1070" s="371"/>
      <c r="AG1070" s="371"/>
      <c r="AH1070" s="228" t="s">
        <v>159</v>
      </c>
      <c r="AI1070" s="46">
        <v>210</v>
      </c>
      <c r="AJ1070" s="45">
        <f>IFERROR(AI1070/AF1059,"-")</f>
        <v>1.7971297270930142E-6</v>
      </c>
      <c r="AK1070" s="46">
        <v>1</v>
      </c>
      <c r="AL1070" s="45">
        <f>IFERROR(AK1070/AG1059,"-")</f>
        <v>8.0000000000000002E-3</v>
      </c>
      <c r="AM1070" s="187">
        <f t="shared" si="476"/>
        <v>210</v>
      </c>
      <c r="AN1070" s="199">
        <f t="shared" si="488"/>
        <v>1.1862396204033214E-4</v>
      </c>
      <c r="AO1070" s="371"/>
      <c r="AP1070" s="401"/>
      <c r="AQ1070" s="228" t="s">
        <v>159</v>
      </c>
      <c r="AR1070" s="46">
        <f t="shared" si="484"/>
        <v>849967</v>
      </c>
      <c r="AS1070" s="45">
        <f>IFERROR(AR1070/AO1059,"-")</f>
        <v>1.2568473112256646E-3</v>
      </c>
      <c r="AT1070" s="46">
        <f t="shared" si="472"/>
        <v>4</v>
      </c>
      <c r="AU1070" s="45">
        <f>IFERROR(AT1070/AP1059,"-")</f>
        <v>3.7418147801683817E-3</v>
      </c>
      <c r="AV1070" s="187">
        <f t="shared" si="477"/>
        <v>212491.75</v>
      </c>
      <c r="AW1070" s="199">
        <f t="shared" si="489"/>
        <v>4.7449584816132857E-4</v>
      </c>
      <c r="AX1070" s="217"/>
      <c r="BE1070" s="277"/>
      <c r="BG1070" s="142"/>
      <c r="BH1070" s="264"/>
    </row>
    <row r="1071" spans="2:60" s="20" customFormat="1">
      <c r="B1071" s="381"/>
      <c r="C1071" s="383"/>
      <c r="D1071" s="383"/>
      <c r="E1071" s="371"/>
      <c r="F1071" s="371"/>
      <c r="G1071" s="228" t="s">
        <v>160</v>
      </c>
      <c r="H1071" s="46">
        <v>2444046</v>
      </c>
      <c r="I1071" s="45">
        <f>IFERROR(H1071/E1059,"-")</f>
        <v>5.3549501561900451E-3</v>
      </c>
      <c r="J1071" s="46">
        <v>68</v>
      </c>
      <c r="K1071" s="45">
        <f>IFERROR(J1071/F1059,"-")</f>
        <v>8.877284595300261E-2</v>
      </c>
      <c r="L1071" s="187">
        <f t="shared" si="473"/>
        <v>35941.852941176468</v>
      </c>
      <c r="M1071" s="199">
        <f t="shared" si="485"/>
        <v>8.0664294187425857E-3</v>
      </c>
      <c r="N1071" s="371"/>
      <c r="O1071" s="371"/>
      <c r="P1071" s="228" t="s">
        <v>160</v>
      </c>
      <c r="Q1071" s="46">
        <v>373977</v>
      </c>
      <c r="R1071" s="45">
        <f>IFERROR(Q1071/N1059,"-")</f>
        <v>6.1963789713113202E-3</v>
      </c>
      <c r="S1071" s="46">
        <v>18</v>
      </c>
      <c r="T1071" s="45">
        <f>IFERROR(S1071/O1059,"-")</f>
        <v>0.15384615384615385</v>
      </c>
      <c r="U1071" s="187">
        <f t="shared" si="474"/>
        <v>20776.5</v>
      </c>
      <c r="V1071" s="199">
        <f t="shared" si="486"/>
        <v>2.1352313167259788E-3</v>
      </c>
      <c r="W1071" s="371"/>
      <c r="X1071" s="371"/>
      <c r="Y1071" s="228" t="s">
        <v>160</v>
      </c>
      <c r="Z1071" s="46">
        <v>1928438</v>
      </c>
      <c r="AA1071" s="45">
        <f>IFERROR(Z1071/W1059,"-")</f>
        <v>4.5211982674239364E-2</v>
      </c>
      <c r="AB1071" s="46">
        <v>7</v>
      </c>
      <c r="AC1071" s="45">
        <f>IFERROR(AB1071/X1059,"-")</f>
        <v>0.11475409836065574</v>
      </c>
      <c r="AD1071" s="187">
        <f t="shared" si="475"/>
        <v>275491.14285714284</v>
      </c>
      <c r="AE1071" s="199">
        <f t="shared" si="487"/>
        <v>8.3036773428232498E-4</v>
      </c>
      <c r="AF1071" s="371"/>
      <c r="AG1071" s="371"/>
      <c r="AH1071" s="228" t="s">
        <v>160</v>
      </c>
      <c r="AI1071" s="46">
        <v>1373387</v>
      </c>
      <c r="AJ1071" s="45">
        <f>IFERROR(AI1071/AF1059,"-")</f>
        <v>1.1753117164300445E-2</v>
      </c>
      <c r="AK1071" s="46">
        <v>23</v>
      </c>
      <c r="AL1071" s="45">
        <f>IFERROR(AK1071/AG1059,"-")</f>
        <v>0.184</v>
      </c>
      <c r="AM1071" s="187">
        <f t="shared" si="476"/>
        <v>59712.478260869568</v>
      </c>
      <c r="AN1071" s="199">
        <f t="shared" si="488"/>
        <v>2.7283511269276394E-3</v>
      </c>
      <c r="AO1071" s="371"/>
      <c r="AP1071" s="401"/>
      <c r="AQ1071" s="228" t="s">
        <v>160</v>
      </c>
      <c r="AR1071" s="46">
        <f t="shared" si="484"/>
        <v>6119848</v>
      </c>
      <c r="AS1071" s="45">
        <f>IFERROR(AR1071/AO1059,"-")</f>
        <v>9.0494272176564038E-3</v>
      </c>
      <c r="AT1071" s="46">
        <f t="shared" si="472"/>
        <v>116</v>
      </c>
      <c r="AU1071" s="45">
        <f>IFERROR(AT1071/AP1059,"-")</f>
        <v>0.10851262862488306</v>
      </c>
      <c r="AV1071" s="187">
        <f t="shared" si="477"/>
        <v>52757.310344827587</v>
      </c>
      <c r="AW1071" s="199">
        <f t="shared" si="489"/>
        <v>1.3760379596678529E-2</v>
      </c>
      <c r="AX1071" s="217"/>
      <c r="BE1071" s="277"/>
      <c r="BG1071" s="142"/>
      <c r="BH1071" s="264"/>
    </row>
    <row r="1072" spans="2:60" s="20" customFormat="1">
      <c r="B1072" s="381"/>
      <c r="C1072" s="383"/>
      <c r="D1072" s="383"/>
      <c r="E1072" s="371"/>
      <c r="F1072" s="371"/>
      <c r="G1072" s="228" t="s">
        <v>161</v>
      </c>
      <c r="H1072" s="46">
        <v>3454539</v>
      </c>
      <c r="I1072" s="45">
        <f>IFERROR(H1072/E1059,"-")</f>
        <v>7.5689590775356117E-3</v>
      </c>
      <c r="J1072" s="46">
        <v>47</v>
      </c>
      <c r="K1072" s="45">
        <f>IFERROR(J1072/F1059,"-")</f>
        <v>6.1357702349869453E-2</v>
      </c>
      <c r="L1072" s="187">
        <f t="shared" si="473"/>
        <v>73500.829787234048</v>
      </c>
      <c r="M1072" s="199">
        <f t="shared" si="485"/>
        <v>5.5753262158956107E-3</v>
      </c>
      <c r="N1072" s="371"/>
      <c r="O1072" s="371"/>
      <c r="P1072" s="228" t="s">
        <v>161</v>
      </c>
      <c r="Q1072" s="46">
        <v>316072</v>
      </c>
      <c r="R1072" s="45">
        <f>IFERROR(Q1072/N1059,"-")</f>
        <v>5.2369581397260041E-3</v>
      </c>
      <c r="S1072" s="46">
        <v>3</v>
      </c>
      <c r="T1072" s="45">
        <f>IFERROR(S1072/O1059,"-")</f>
        <v>2.564102564102564E-2</v>
      </c>
      <c r="U1072" s="187">
        <f t="shared" si="474"/>
        <v>105357.33333333333</v>
      </c>
      <c r="V1072" s="199">
        <f t="shared" si="486"/>
        <v>3.5587188612099647E-4</v>
      </c>
      <c r="W1072" s="371"/>
      <c r="X1072" s="371"/>
      <c r="Y1072" s="228" t="s">
        <v>161</v>
      </c>
      <c r="Z1072" s="46">
        <v>222536</v>
      </c>
      <c r="AA1072" s="45">
        <f>IFERROR(Z1072/W1059,"-")</f>
        <v>5.2173281051268077E-3</v>
      </c>
      <c r="AB1072" s="46">
        <v>4</v>
      </c>
      <c r="AC1072" s="45">
        <f>IFERROR(AB1072/X1059,"-")</f>
        <v>6.5573770491803282E-2</v>
      </c>
      <c r="AD1072" s="187">
        <f t="shared" si="475"/>
        <v>55634</v>
      </c>
      <c r="AE1072" s="199">
        <f t="shared" si="487"/>
        <v>4.7449584816132857E-4</v>
      </c>
      <c r="AF1072" s="371"/>
      <c r="AG1072" s="371"/>
      <c r="AH1072" s="228" t="s">
        <v>161</v>
      </c>
      <c r="AI1072" s="46">
        <v>2138334</v>
      </c>
      <c r="AJ1072" s="45">
        <f>IFERROR(AI1072/AF1059,"-")</f>
        <v>1.8299350465970064E-2</v>
      </c>
      <c r="AK1072" s="46">
        <v>21</v>
      </c>
      <c r="AL1072" s="45">
        <f>IFERROR(AK1072/AG1059,"-")</f>
        <v>0.16800000000000001</v>
      </c>
      <c r="AM1072" s="187">
        <f t="shared" si="476"/>
        <v>101825.42857142857</v>
      </c>
      <c r="AN1072" s="199">
        <f t="shared" si="488"/>
        <v>2.491103202846975E-3</v>
      </c>
      <c r="AO1072" s="371"/>
      <c r="AP1072" s="401"/>
      <c r="AQ1072" s="228" t="s">
        <v>161</v>
      </c>
      <c r="AR1072" s="46">
        <f t="shared" si="484"/>
        <v>6131481</v>
      </c>
      <c r="AS1072" s="45">
        <f>IFERROR(AR1072/AO1059,"-")</f>
        <v>9.0666289499254076E-3</v>
      </c>
      <c r="AT1072" s="46">
        <f t="shared" si="472"/>
        <v>75</v>
      </c>
      <c r="AU1072" s="45">
        <f>IFERROR(AT1072/AP1059,"-")</f>
        <v>7.015902712815715E-2</v>
      </c>
      <c r="AV1072" s="187">
        <f t="shared" si="477"/>
        <v>81753.08</v>
      </c>
      <c r="AW1072" s="199">
        <f t="shared" si="489"/>
        <v>8.8967971530249119E-3</v>
      </c>
      <c r="AX1072" s="217"/>
      <c r="BE1072" s="277"/>
      <c r="BG1072" s="142"/>
      <c r="BH1072" s="264"/>
    </row>
    <row r="1073" spans="2:60" s="20" customFormat="1">
      <c r="B1073" s="381"/>
      <c r="C1073" s="383"/>
      <c r="D1073" s="383"/>
      <c r="E1073" s="371"/>
      <c r="F1073" s="371"/>
      <c r="G1073" s="228" t="s">
        <v>162</v>
      </c>
      <c r="H1073" s="46">
        <v>1212860</v>
      </c>
      <c r="I1073" s="45">
        <f>IFERROR(H1073/E1059,"-")</f>
        <v>2.657398774997139E-3</v>
      </c>
      <c r="J1073" s="46">
        <v>29</v>
      </c>
      <c r="K1073" s="45">
        <f>IFERROR(J1073/F1059,"-")</f>
        <v>3.7859007832898174E-2</v>
      </c>
      <c r="L1073" s="187">
        <f t="shared" si="473"/>
        <v>41822.758620689652</v>
      </c>
      <c r="M1073" s="199">
        <f t="shared" si="485"/>
        <v>3.4400948991696323E-3</v>
      </c>
      <c r="N1073" s="371"/>
      <c r="O1073" s="371"/>
      <c r="P1073" s="228" t="s">
        <v>162</v>
      </c>
      <c r="Q1073" s="46">
        <v>338926</v>
      </c>
      <c r="R1073" s="45">
        <f>IFERROR(Q1073/N1059,"-")</f>
        <v>5.6156232581967896E-3</v>
      </c>
      <c r="S1073" s="46">
        <v>7</v>
      </c>
      <c r="T1073" s="45">
        <f>IFERROR(S1073/O1059,"-")</f>
        <v>5.9829059829059832E-2</v>
      </c>
      <c r="U1073" s="187">
        <f t="shared" si="474"/>
        <v>48418</v>
      </c>
      <c r="V1073" s="199">
        <f t="shared" si="486"/>
        <v>8.3036773428232498E-4</v>
      </c>
      <c r="W1073" s="371"/>
      <c r="X1073" s="371"/>
      <c r="Y1073" s="228" t="s">
        <v>162</v>
      </c>
      <c r="Z1073" s="46">
        <v>313214</v>
      </c>
      <c r="AA1073" s="45">
        <f>IFERROR(Z1073/W1059,"-")</f>
        <v>7.3432622367580434E-3</v>
      </c>
      <c r="AB1073" s="46">
        <v>6</v>
      </c>
      <c r="AC1073" s="45">
        <f>IFERROR(AB1073/X1059,"-")</f>
        <v>9.8360655737704916E-2</v>
      </c>
      <c r="AD1073" s="187">
        <f t="shared" si="475"/>
        <v>52202.333333333336</v>
      </c>
      <c r="AE1073" s="199">
        <f t="shared" si="487"/>
        <v>7.1174377224199293E-4</v>
      </c>
      <c r="AF1073" s="371"/>
      <c r="AG1073" s="371"/>
      <c r="AH1073" s="228" t="s">
        <v>162</v>
      </c>
      <c r="AI1073" s="46">
        <v>423076</v>
      </c>
      <c r="AJ1073" s="45">
        <f>IFERROR(AI1073/AF1059,"-")</f>
        <v>3.6205831258076387E-3</v>
      </c>
      <c r="AK1073" s="46">
        <v>13</v>
      </c>
      <c r="AL1073" s="45">
        <f>IFERROR(AK1073/AG1059,"-")</f>
        <v>0.104</v>
      </c>
      <c r="AM1073" s="187">
        <f t="shared" si="476"/>
        <v>32544.307692307691</v>
      </c>
      <c r="AN1073" s="199">
        <f t="shared" si="488"/>
        <v>1.5421115065243178E-3</v>
      </c>
      <c r="AO1073" s="371"/>
      <c r="AP1073" s="401"/>
      <c r="AQ1073" s="228" t="s">
        <v>162</v>
      </c>
      <c r="AR1073" s="46">
        <f t="shared" si="484"/>
        <v>2288076</v>
      </c>
      <c r="AS1073" s="45">
        <f>IFERROR(AR1073/AO1059,"-")</f>
        <v>3.3833809647668364E-3</v>
      </c>
      <c r="AT1073" s="46">
        <f t="shared" si="472"/>
        <v>55</v>
      </c>
      <c r="AU1073" s="45">
        <f>IFERROR(AT1073/AP1059,"-")</f>
        <v>5.144995322731525E-2</v>
      </c>
      <c r="AV1073" s="187">
        <f t="shared" si="477"/>
        <v>41601.381818181821</v>
      </c>
      <c r="AW1073" s="199">
        <f t="shared" si="489"/>
        <v>6.5243179122182679E-3</v>
      </c>
      <c r="AX1073" s="217"/>
      <c r="BE1073" s="277"/>
      <c r="BG1073" s="142"/>
      <c r="BH1073" s="264"/>
    </row>
    <row r="1074" spans="2:60" s="20" customFormat="1">
      <c r="B1074" s="381"/>
      <c r="C1074" s="383"/>
      <c r="D1074" s="383"/>
      <c r="E1074" s="371"/>
      <c r="F1074" s="371"/>
      <c r="G1074" s="229" t="s">
        <v>163</v>
      </c>
      <c r="H1074" s="48">
        <v>1276869</v>
      </c>
      <c r="I1074" s="47">
        <f>IFERROR(H1074/E1059,"-")</f>
        <v>2.7976436822319327E-3</v>
      </c>
      <c r="J1074" s="48">
        <v>54</v>
      </c>
      <c r="K1074" s="47">
        <f>IFERROR(J1074/F1059,"-")</f>
        <v>7.0496083550913843E-2</v>
      </c>
      <c r="L1074" s="188">
        <f t="shared" si="473"/>
        <v>23645.722222222223</v>
      </c>
      <c r="M1074" s="200">
        <f t="shared" si="485"/>
        <v>6.405693950177936E-3</v>
      </c>
      <c r="N1074" s="371"/>
      <c r="O1074" s="371"/>
      <c r="P1074" s="229" t="s">
        <v>163</v>
      </c>
      <c r="Q1074" s="48">
        <v>65661</v>
      </c>
      <c r="R1074" s="47">
        <f>IFERROR(Q1074/N1059,"-")</f>
        <v>1.0879290427894567E-3</v>
      </c>
      <c r="S1074" s="48">
        <v>9</v>
      </c>
      <c r="T1074" s="47">
        <f>IFERROR(S1074/O1059,"-")</f>
        <v>7.6923076923076927E-2</v>
      </c>
      <c r="U1074" s="188">
        <f t="shared" si="474"/>
        <v>7295.666666666667</v>
      </c>
      <c r="V1074" s="200">
        <f t="shared" si="486"/>
        <v>1.0676156583629894E-3</v>
      </c>
      <c r="W1074" s="371"/>
      <c r="X1074" s="371"/>
      <c r="Y1074" s="229" t="s">
        <v>163</v>
      </c>
      <c r="Z1074" s="48">
        <v>27406</v>
      </c>
      <c r="AA1074" s="47">
        <f>IFERROR(Z1074/W1059,"-")</f>
        <v>6.4253017062005822E-4</v>
      </c>
      <c r="AB1074" s="48">
        <v>2</v>
      </c>
      <c r="AC1074" s="47">
        <f>IFERROR(AB1074/X1059,"-")</f>
        <v>3.2786885245901641E-2</v>
      </c>
      <c r="AD1074" s="188">
        <f t="shared" si="475"/>
        <v>13703</v>
      </c>
      <c r="AE1074" s="200">
        <f t="shared" si="487"/>
        <v>2.3724792408066428E-4</v>
      </c>
      <c r="AF1074" s="371"/>
      <c r="AG1074" s="371"/>
      <c r="AH1074" s="229" t="s">
        <v>163</v>
      </c>
      <c r="AI1074" s="48">
        <v>32280</v>
      </c>
      <c r="AJ1074" s="47">
        <f>IFERROR(AI1074/AF1059,"-")</f>
        <v>2.7624451233601192E-4</v>
      </c>
      <c r="AK1074" s="48">
        <v>8</v>
      </c>
      <c r="AL1074" s="47">
        <f>IFERROR(AK1074/AG1059,"-")</f>
        <v>6.4000000000000001E-2</v>
      </c>
      <c r="AM1074" s="188">
        <f t="shared" si="476"/>
        <v>4035</v>
      </c>
      <c r="AN1074" s="200">
        <f t="shared" si="488"/>
        <v>9.4899169632265714E-4</v>
      </c>
      <c r="AO1074" s="371"/>
      <c r="AP1074" s="401"/>
      <c r="AQ1074" s="229" t="s">
        <v>163</v>
      </c>
      <c r="AR1074" s="48">
        <f t="shared" si="484"/>
        <v>1402216</v>
      </c>
      <c r="AS1074" s="47">
        <f>IFERROR(AR1074/AO1059,"-")</f>
        <v>2.0734586276380217E-3</v>
      </c>
      <c r="AT1074" s="48">
        <f t="shared" si="472"/>
        <v>73</v>
      </c>
      <c r="AU1074" s="47">
        <f>IFERROR(AT1074/AP1059,"-")</f>
        <v>6.8288119738072972E-2</v>
      </c>
      <c r="AV1074" s="188">
        <f t="shared" si="477"/>
        <v>19208.438356164384</v>
      </c>
      <c r="AW1074" s="200">
        <f t="shared" si="489"/>
        <v>8.6595492289442463E-3</v>
      </c>
      <c r="AX1074" s="217"/>
      <c r="BE1074" s="277"/>
      <c r="BG1074" s="142"/>
      <c r="BH1074" s="264"/>
    </row>
    <row r="1075" spans="2:60" s="20" customFormat="1">
      <c r="B1075" s="381"/>
      <c r="C1075" s="384"/>
      <c r="D1075" s="384"/>
      <c r="E1075" s="372"/>
      <c r="F1075" s="372"/>
      <c r="G1075" s="230" t="s">
        <v>86</v>
      </c>
      <c r="H1075" s="49">
        <f>SUM(H1059:H1074)</f>
        <v>60303514</v>
      </c>
      <c r="I1075" s="47">
        <f>IFERROR(H1075/E1059,"-")</f>
        <v>0.13212611862178886</v>
      </c>
      <c r="J1075" s="48">
        <v>585</v>
      </c>
      <c r="K1075" s="47">
        <f>IFERROR(J1075/F1059,"-")</f>
        <v>0.76370757180156656</v>
      </c>
      <c r="L1075" s="188">
        <f t="shared" si="473"/>
        <v>103082.92991452992</v>
      </c>
      <c r="M1075" s="201">
        <f t="shared" si="485"/>
        <v>6.9395017793594305E-2</v>
      </c>
      <c r="N1075" s="372"/>
      <c r="O1075" s="372"/>
      <c r="P1075" s="230" t="s">
        <v>86</v>
      </c>
      <c r="Q1075" s="49">
        <f>SUM(Q1059:Q1074)</f>
        <v>8678376</v>
      </c>
      <c r="R1075" s="47">
        <f>IFERROR(Q1075/N1059,"-")</f>
        <v>0.14379094583766611</v>
      </c>
      <c r="S1075" s="48">
        <v>90</v>
      </c>
      <c r="T1075" s="47">
        <f>IFERROR(S1075/O1059,"-")</f>
        <v>0.76923076923076927</v>
      </c>
      <c r="U1075" s="188">
        <f t="shared" si="474"/>
        <v>96426.4</v>
      </c>
      <c r="V1075" s="201">
        <f t="shared" si="486"/>
        <v>1.0676156583629894E-2</v>
      </c>
      <c r="W1075" s="372"/>
      <c r="X1075" s="372"/>
      <c r="Y1075" s="230" t="s">
        <v>86</v>
      </c>
      <c r="Z1075" s="49">
        <f>SUM(Z1059:Z1074)</f>
        <v>6020056</v>
      </c>
      <c r="AA1075" s="47">
        <f>IFERROR(Z1075/W1059,"-")</f>
        <v>0.1411394442393018</v>
      </c>
      <c r="AB1075" s="48">
        <v>52</v>
      </c>
      <c r="AC1075" s="47">
        <f>IFERROR(AB1075/X1059,"-")</f>
        <v>0.85245901639344257</v>
      </c>
      <c r="AD1075" s="188">
        <f t="shared" si="475"/>
        <v>115770.30769230769</v>
      </c>
      <c r="AE1075" s="201">
        <f t="shared" si="487"/>
        <v>6.1684460260972712E-3</v>
      </c>
      <c r="AF1075" s="372"/>
      <c r="AG1075" s="372"/>
      <c r="AH1075" s="230" t="s">
        <v>86</v>
      </c>
      <c r="AI1075" s="49">
        <f>SUM(AI1059:AI1074)</f>
        <v>26710664</v>
      </c>
      <c r="AJ1075" s="47">
        <f>IFERROR(AI1075/AF1059,"-")</f>
        <v>0.22858346811806288</v>
      </c>
      <c r="AK1075" s="48">
        <v>108</v>
      </c>
      <c r="AL1075" s="47">
        <f>IFERROR(AK1075/AG1059,"-")</f>
        <v>0.86399999999999999</v>
      </c>
      <c r="AM1075" s="188">
        <f t="shared" si="476"/>
        <v>247320.96296296295</v>
      </c>
      <c r="AN1075" s="201">
        <f t="shared" si="488"/>
        <v>1.2811387900355872E-2</v>
      </c>
      <c r="AO1075" s="372"/>
      <c r="AP1075" s="402"/>
      <c r="AQ1075" s="230" t="s">
        <v>86</v>
      </c>
      <c r="AR1075" s="49">
        <f>SUM(AR1059:AR1074)</f>
        <v>101712610</v>
      </c>
      <c r="AS1075" s="47">
        <f>IFERROR(AR1075/AO1059,"-")</f>
        <v>0.15040256903649746</v>
      </c>
      <c r="AT1075" s="48">
        <f t="shared" si="472"/>
        <v>835</v>
      </c>
      <c r="AU1075" s="47">
        <f>IFERROR(AT1075/AP1059,"-")</f>
        <v>0.78110383536014971</v>
      </c>
      <c r="AV1075" s="188">
        <f t="shared" si="477"/>
        <v>121811.50898203593</v>
      </c>
      <c r="AW1075" s="201">
        <f t="shared" si="489"/>
        <v>9.9051008303677343E-2</v>
      </c>
      <c r="AX1075" s="217"/>
      <c r="BE1075" s="277"/>
      <c r="BG1075" s="142"/>
      <c r="BH1075" s="264"/>
    </row>
    <row r="1076" spans="2:60" s="20" customFormat="1">
      <c r="B1076" s="381">
        <v>64</v>
      </c>
      <c r="C1076" s="382" t="s">
        <v>51</v>
      </c>
      <c r="D1076" s="385">
        <f>BA68</f>
        <v>8877</v>
      </c>
      <c r="E1076" s="380">
        <v>327117540</v>
      </c>
      <c r="F1076" s="380">
        <v>557</v>
      </c>
      <c r="G1076" s="226" t="s">
        <v>149</v>
      </c>
      <c r="H1076" s="44">
        <v>3895845</v>
      </c>
      <c r="I1076" s="43">
        <f>IFERROR(H1076/E1076,"-")</f>
        <v>1.1909618175778651E-2</v>
      </c>
      <c r="J1076" s="44">
        <v>84</v>
      </c>
      <c r="K1076" s="43">
        <f>IFERROR(J1076/F1076,"-")</f>
        <v>0.15080789946140036</v>
      </c>
      <c r="L1076" s="186">
        <f t="shared" si="473"/>
        <v>46379.107142857145</v>
      </c>
      <c r="M1076" s="198">
        <f>IFERROR(J1076/$BA$68,0)</f>
        <v>9.4626563028050014E-3</v>
      </c>
      <c r="N1076" s="380">
        <v>64592070</v>
      </c>
      <c r="O1076" s="380">
        <v>97</v>
      </c>
      <c r="P1076" s="226" t="s">
        <v>149</v>
      </c>
      <c r="Q1076" s="44">
        <v>485724</v>
      </c>
      <c r="R1076" s="43">
        <f>IFERROR(Q1076/N1076,"-")</f>
        <v>7.519870473263978E-3</v>
      </c>
      <c r="S1076" s="44">
        <v>18</v>
      </c>
      <c r="T1076" s="43">
        <f>IFERROR(S1076/O1076,"-")</f>
        <v>0.18556701030927836</v>
      </c>
      <c r="U1076" s="186">
        <f t="shared" si="474"/>
        <v>26984.666666666668</v>
      </c>
      <c r="V1076" s="198">
        <f>IFERROR(S1076/$BA$68,0)</f>
        <v>2.0277120648867861E-3</v>
      </c>
      <c r="W1076" s="380">
        <v>25033550</v>
      </c>
      <c r="X1076" s="380">
        <v>48</v>
      </c>
      <c r="Y1076" s="226" t="s">
        <v>149</v>
      </c>
      <c r="Z1076" s="44">
        <v>1348326</v>
      </c>
      <c r="AA1076" s="43">
        <f>IFERROR(Z1076/W1076,"-")</f>
        <v>5.3860758861607724E-2</v>
      </c>
      <c r="AB1076" s="44">
        <v>9</v>
      </c>
      <c r="AC1076" s="43">
        <f>IFERROR(AB1076/X1076,"-")</f>
        <v>0.1875</v>
      </c>
      <c r="AD1076" s="186">
        <f t="shared" si="475"/>
        <v>149814</v>
      </c>
      <c r="AE1076" s="198">
        <f>IFERROR(AB1076/$BA$68,0)</f>
        <v>1.0138560324433931E-3</v>
      </c>
      <c r="AF1076" s="380">
        <v>84859140</v>
      </c>
      <c r="AG1076" s="380">
        <v>83</v>
      </c>
      <c r="AH1076" s="226" t="s">
        <v>149</v>
      </c>
      <c r="AI1076" s="44">
        <v>1766269</v>
      </c>
      <c r="AJ1076" s="43">
        <f>IFERROR(AI1076/AF1076,"-")</f>
        <v>2.081412797725737E-2</v>
      </c>
      <c r="AK1076" s="44">
        <v>22</v>
      </c>
      <c r="AL1076" s="43">
        <f>IFERROR(AK1076/AG1076,"-")</f>
        <v>0.26506024096385544</v>
      </c>
      <c r="AM1076" s="186">
        <f t="shared" si="476"/>
        <v>80284.954545454544</v>
      </c>
      <c r="AN1076" s="198">
        <f>IFERROR(AK1076/$BA$68,0)</f>
        <v>2.4783147459727386E-3</v>
      </c>
      <c r="AO1076" s="380">
        <f>SUM(E1076,N1076,W1076,AF1076)</f>
        <v>501602300</v>
      </c>
      <c r="AP1076" s="400">
        <f>SUM(F1076,O1076,X1076,AG1076)</f>
        <v>785</v>
      </c>
      <c r="AQ1076" s="226" t="s">
        <v>149</v>
      </c>
      <c r="AR1076" s="44">
        <f t="shared" ref="AR1076:AR1091" si="490">SUM(H1076,Q1076,Z1076,AI1076)</f>
        <v>7496164</v>
      </c>
      <c r="AS1076" s="43">
        <f>IFERROR(AR1076/AO1076,"-")</f>
        <v>1.4944437057007116E-2</v>
      </c>
      <c r="AT1076" s="44">
        <f t="shared" si="472"/>
        <v>133</v>
      </c>
      <c r="AU1076" s="43">
        <f>IFERROR(AT1076/AP1076,"-")</f>
        <v>0.16942675159235668</v>
      </c>
      <c r="AV1076" s="186">
        <f t="shared" si="477"/>
        <v>56362.135338345863</v>
      </c>
      <c r="AW1076" s="198">
        <f>IFERROR(AT1076/$BA$68,0)</f>
        <v>1.4982539146107919E-2</v>
      </c>
      <c r="AX1076" s="217"/>
      <c r="BE1076" s="277"/>
      <c r="BG1076" s="142"/>
      <c r="BH1076" s="264"/>
    </row>
    <row r="1077" spans="2:60" s="20" customFormat="1">
      <c r="B1077" s="381"/>
      <c r="C1077" s="383"/>
      <c r="D1077" s="383"/>
      <c r="E1077" s="371"/>
      <c r="F1077" s="371"/>
      <c r="G1077" s="227" t="s">
        <v>150</v>
      </c>
      <c r="H1077" s="46">
        <v>4338471</v>
      </c>
      <c r="I1077" s="45">
        <f>IFERROR(H1077/E1076,"-")</f>
        <v>1.326272813130106E-2</v>
      </c>
      <c r="J1077" s="46">
        <v>131</v>
      </c>
      <c r="K1077" s="45">
        <f>IFERROR(J1077/F1076,"-")</f>
        <v>0.23518850987432674</v>
      </c>
      <c r="L1077" s="187">
        <f t="shared" si="473"/>
        <v>33118.099236641225</v>
      </c>
      <c r="M1077" s="199">
        <f t="shared" ref="M1077:M1092" si="491">IFERROR(J1077/$BA$68,0)</f>
        <v>1.4757237805564942E-2</v>
      </c>
      <c r="N1077" s="371"/>
      <c r="O1077" s="371"/>
      <c r="P1077" s="227" t="s">
        <v>150</v>
      </c>
      <c r="Q1077" s="46">
        <v>2459705</v>
      </c>
      <c r="R1077" s="45">
        <f>IFERROR(Q1077/N1076,"-")</f>
        <v>3.8080603392955201E-2</v>
      </c>
      <c r="S1077" s="46">
        <v>35</v>
      </c>
      <c r="T1077" s="45">
        <f>IFERROR(S1077/O1076,"-")</f>
        <v>0.36082474226804123</v>
      </c>
      <c r="U1077" s="187">
        <f t="shared" si="474"/>
        <v>70277.28571428571</v>
      </c>
      <c r="V1077" s="199">
        <f t="shared" ref="V1077:V1092" si="492">IFERROR(S1077/$BA$68,0)</f>
        <v>3.9427734595020841E-3</v>
      </c>
      <c r="W1077" s="371"/>
      <c r="X1077" s="371"/>
      <c r="Y1077" s="227" t="s">
        <v>150</v>
      </c>
      <c r="Z1077" s="46">
        <v>371226</v>
      </c>
      <c r="AA1077" s="45">
        <f>IFERROR(Z1077/W1076,"-")</f>
        <v>1.4829139295066022E-2</v>
      </c>
      <c r="AB1077" s="46">
        <v>12</v>
      </c>
      <c r="AC1077" s="45">
        <f>IFERROR(AB1077/X1076,"-")</f>
        <v>0.25</v>
      </c>
      <c r="AD1077" s="187">
        <f t="shared" si="475"/>
        <v>30935.5</v>
      </c>
      <c r="AE1077" s="199">
        <f t="shared" ref="AE1077:AE1092" si="493">IFERROR(AB1077/$BA$68,0)</f>
        <v>1.3518080432578573E-3</v>
      </c>
      <c r="AF1077" s="371"/>
      <c r="AG1077" s="371"/>
      <c r="AH1077" s="227" t="s">
        <v>150</v>
      </c>
      <c r="AI1077" s="46">
        <v>1363167</v>
      </c>
      <c r="AJ1077" s="45">
        <f>IFERROR(AI1077/AF1076,"-")</f>
        <v>1.6063879506674237E-2</v>
      </c>
      <c r="AK1077" s="46">
        <v>22</v>
      </c>
      <c r="AL1077" s="45">
        <f>IFERROR(AK1077/AG1076,"-")</f>
        <v>0.26506024096385544</v>
      </c>
      <c r="AM1077" s="187">
        <f t="shared" si="476"/>
        <v>61962.13636363636</v>
      </c>
      <c r="AN1077" s="199">
        <f t="shared" ref="AN1077:AN1092" si="494">IFERROR(AK1077/$BA$68,0)</f>
        <v>2.4783147459727386E-3</v>
      </c>
      <c r="AO1077" s="371"/>
      <c r="AP1077" s="401"/>
      <c r="AQ1077" s="227" t="s">
        <v>150</v>
      </c>
      <c r="AR1077" s="46">
        <f t="shared" si="490"/>
        <v>8532569</v>
      </c>
      <c r="AS1077" s="45">
        <f>IFERROR(AR1077/AO1076,"-")</f>
        <v>1.7010625748725635E-2</v>
      </c>
      <c r="AT1077" s="46">
        <f t="shared" si="472"/>
        <v>200</v>
      </c>
      <c r="AU1077" s="45">
        <f>IFERROR(AT1077/AP1076,"-")</f>
        <v>0.25477707006369427</v>
      </c>
      <c r="AV1077" s="187">
        <f t="shared" si="477"/>
        <v>42662.845000000001</v>
      </c>
      <c r="AW1077" s="199">
        <f t="shared" ref="AW1077:AW1092" si="495">IFERROR(AT1077/$BA$68,0)</f>
        <v>2.2530134054297622E-2</v>
      </c>
      <c r="AX1077" s="217"/>
      <c r="BE1077" s="277"/>
      <c r="BG1077" s="142"/>
      <c r="BH1077" s="264"/>
    </row>
    <row r="1078" spans="2:60" s="20" customFormat="1">
      <c r="B1078" s="381"/>
      <c r="C1078" s="383"/>
      <c r="D1078" s="383"/>
      <c r="E1078" s="371"/>
      <c r="F1078" s="371"/>
      <c r="G1078" s="228" t="s">
        <v>151</v>
      </c>
      <c r="H1078" s="46">
        <v>11998785</v>
      </c>
      <c r="I1078" s="45">
        <f>IFERROR(H1078/E1076,"-")</f>
        <v>3.6680347376053267E-2</v>
      </c>
      <c r="J1078" s="46">
        <v>153</v>
      </c>
      <c r="K1078" s="45">
        <f>IFERROR(J1078/F1076,"-")</f>
        <v>0.27468581687612209</v>
      </c>
      <c r="L1078" s="187">
        <f t="shared" si="473"/>
        <v>78423.431372549021</v>
      </c>
      <c r="M1078" s="199">
        <f t="shared" si="491"/>
        <v>1.7235552551537681E-2</v>
      </c>
      <c r="N1078" s="371"/>
      <c r="O1078" s="371"/>
      <c r="P1078" s="228" t="s">
        <v>151</v>
      </c>
      <c r="Q1078" s="46">
        <v>5210660</v>
      </c>
      <c r="R1078" s="45">
        <f>IFERROR(Q1078/N1076,"-")</f>
        <v>8.0670274230257674E-2</v>
      </c>
      <c r="S1078" s="46">
        <v>29</v>
      </c>
      <c r="T1078" s="45">
        <f>IFERROR(S1078/O1076,"-")</f>
        <v>0.29896907216494845</v>
      </c>
      <c r="U1078" s="187">
        <f t="shared" si="474"/>
        <v>179677.93103448275</v>
      </c>
      <c r="V1078" s="199">
        <f t="shared" si="492"/>
        <v>3.2668694378731552E-3</v>
      </c>
      <c r="W1078" s="371"/>
      <c r="X1078" s="371"/>
      <c r="Y1078" s="228" t="s">
        <v>151</v>
      </c>
      <c r="Z1078" s="46">
        <v>401953</v>
      </c>
      <c r="AA1078" s="45">
        <f>IFERROR(Z1078/W1076,"-")</f>
        <v>1.605657208026828E-2</v>
      </c>
      <c r="AB1078" s="46">
        <v>16</v>
      </c>
      <c r="AC1078" s="45">
        <f>IFERROR(AB1078/X1076,"-")</f>
        <v>0.33333333333333331</v>
      </c>
      <c r="AD1078" s="187">
        <f t="shared" si="475"/>
        <v>25122.0625</v>
      </c>
      <c r="AE1078" s="199">
        <f t="shared" si="493"/>
        <v>1.8024107243438099E-3</v>
      </c>
      <c r="AF1078" s="371"/>
      <c r="AG1078" s="371"/>
      <c r="AH1078" s="228" t="s">
        <v>151</v>
      </c>
      <c r="AI1078" s="46">
        <v>1587851</v>
      </c>
      <c r="AJ1078" s="45">
        <f>IFERROR(AI1078/AF1076,"-")</f>
        <v>1.8711608437229035E-2</v>
      </c>
      <c r="AK1078" s="46">
        <v>28</v>
      </c>
      <c r="AL1078" s="45">
        <f>IFERROR(AK1078/AG1076,"-")</f>
        <v>0.33734939759036142</v>
      </c>
      <c r="AM1078" s="187">
        <f t="shared" si="476"/>
        <v>56708.964285714283</v>
      </c>
      <c r="AN1078" s="199">
        <f t="shared" si="494"/>
        <v>3.1542187676016674E-3</v>
      </c>
      <c r="AO1078" s="371"/>
      <c r="AP1078" s="401"/>
      <c r="AQ1078" s="228" t="s">
        <v>151</v>
      </c>
      <c r="AR1078" s="46">
        <f t="shared" si="490"/>
        <v>19199249</v>
      </c>
      <c r="AS1078" s="45">
        <f>IFERROR(AR1078/AO1076,"-")</f>
        <v>3.8275839245553701E-2</v>
      </c>
      <c r="AT1078" s="46">
        <f t="shared" si="472"/>
        <v>226</v>
      </c>
      <c r="AU1078" s="45">
        <f>IFERROR(AT1078/AP1076,"-")</f>
        <v>0.28789808917197451</v>
      </c>
      <c r="AV1078" s="187">
        <f t="shared" si="477"/>
        <v>84952.429203539825</v>
      </c>
      <c r="AW1078" s="199">
        <f t="shared" si="495"/>
        <v>2.5459051481356312E-2</v>
      </c>
      <c r="AX1078" s="217"/>
      <c r="BE1078" s="277"/>
      <c r="BG1078" s="142"/>
      <c r="BH1078" s="264"/>
    </row>
    <row r="1079" spans="2:60" s="20" customFormat="1">
      <c r="B1079" s="381"/>
      <c r="C1079" s="383"/>
      <c r="D1079" s="383"/>
      <c r="E1079" s="371"/>
      <c r="F1079" s="371"/>
      <c r="G1079" s="228" t="s">
        <v>152</v>
      </c>
      <c r="H1079" s="46">
        <v>369656</v>
      </c>
      <c r="I1079" s="45">
        <f>IFERROR(H1079/E1076,"-")</f>
        <v>1.1300402907162973E-3</v>
      </c>
      <c r="J1079" s="46">
        <v>21</v>
      </c>
      <c r="K1079" s="45">
        <f>IFERROR(J1079/F1076,"-")</f>
        <v>3.7701974865350089E-2</v>
      </c>
      <c r="L1079" s="187">
        <f t="shared" si="473"/>
        <v>17602.666666666668</v>
      </c>
      <c r="M1079" s="199">
        <f t="shared" si="491"/>
        <v>2.3656640757012504E-3</v>
      </c>
      <c r="N1079" s="371"/>
      <c r="O1079" s="371"/>
      <c r="P1079" s="228" t="s">
        <v>152</v>
      </c>
      <c r="Q1079" s="46">
        <v>1875293</v>
      </c>
      <c r="R1079" s="45">
        <f>IFERROR(Q1079/N1076,"-")</f>
        <v>2.9032867347338457E-2</v>
      </c>
      <c r="S1079" s="46">
        <v>4</v>
      </c>
      <c r="T1079" s="45">
        <f>IFERROR(S1079/O1076,"-")</f>
        <v>4.1237113402061855E-2</v>
      </c>
      <c r="U1079" s="187">
        <f t="shared" si="474"/>
        <v>468823.25</v>
      </c>
      <c r="V1079" s="199">
        <f t="shared" si="492"/>
        <v>4.5060268108595248E-4</v>
      </c>
      <c r="W1079" s="371"/>
      <c r="X1079" s="371"/>
      <c r="Y1079" s="228" t="s">
        <v>152</v>
      </c>
      <c r="Z1079" s="46">
        <v>111671</v>
      </c>
      <c r="AA1079" s="45">
        <f>IFERROR(Z1079/W1076,"-")</f>
        <v>4.4608535345566254E-3</v>
      </c>
      <c r="AB1079" s="46">
        <v>3</v>
      </c>
      <c r="AC1079" s="45">
        <f>IFERROR(AB1079/X1076,"-")</f>
        <v>6.25E-2</v>
      </c>
      <c r="AD1079" s="187">
        <f t="shared" si="475"/>
        <v>37223.666666666664</v>
      </c>
      <c r="AE1079" s="199">
        <f t="shared" si="493"/>
        <v>3.3795201081446432E-4</v>
      </c>
      <c r="AF1079" s="371"/>
      <c r="AG1079" s="371"/>
      <c r="AH1079" s="228" t="s">
        <v>152</v>
      </c>
      <c r="AI1079" s="46">
        <v>66427</v>
      </c>
      <c r="AJ1079" s="45">
        <f>IFERROR(AI1079/AF1076,"-")</f>
        <v>7.8279134103880854E-4</v>
      </c>
      <c r="AK1079" s="46">
        <v>5</v>
      </c>
      <c r="AL1079" s="45">
        <f>IFERROR(AK1079/AG1076,"-")</f>
        <v>6.0240963855421686E-2</v>
      </c>
      <c r="AM1079" s="187">
        <f t="shared" si="476"/>
        <v>13285.4</v>
      </c>
      <c r="AN1079" s="199">
        <f t="shared" si="494"/>
        <v>5.6325335135744053E-4</v>
      </c>
      <c r="AO1079" s="371"/>
      <c r="AP1079" s="401"/>
      <c r="AQ1079" s="228" t="s">
        <v>152</v>
      </c>
      <c r="AR1079" s="46">
        <f t="shared" si="490"/>
        <v>2423047</v>
      </c>
      <c r="AS1079" s="45">
        <f>IFERROR(AR1079/AO1076,"-")</f>
        <v>4.8306138149685519E-3</v>
      </c>
      <c r="AT1079" s="46">
        <f t="shared" si="472"/>
        <v>33</v>
      </c>
      <c r="AU1079" s="45">
        <f>IFERROR(AT1079/AP1076,"-")</f>
        <v>4.2038216560509552E-2</v>
      </c>
      <c r="AV1079" s="187">
        <f t="shared" si="477"/>
        <v>73425.666666666672</v>
      </c>
      <c r="AW1079" s="199">
        <f t="shared" si="495"/>
        <v>3.7174721189591076E-3</v>
      </c>
      <c r="AX1079" s="217"/>
      <c r="BE1079" s="277"/>
      <c r="BG1079" s="142"/>
      <c r="BH1079" s="264"/>
    </row>
    <row r="1080" spans="2:60" s="20" customFormat="1">
      <c r="B1080" s="381"/>
      <c r="C1080" s="383"/>
      <c r="D1080" s="383"/>
      <c r="E1080" s="371"/>
      <c r="F1080" s="371"/>
      <c r="G1080" s="228" t="s">
        <v>153</v>
      </c>
      <c r="H1080" s="46">
        <v>13447342</v>
      </c>
      <c r="I1080" s="45">
        <f>IFERROR(H1080/E1076,"-")</f>
        <v>4.1108593565481077E-2</v>
      </c>
      <c r="J1080" s="46">
        <v>164</v>
      </c>
      <c r="K1080" s="45">
        <f>IFERROR(J1080/F1076,"-")</f>
        <v>0.29443447037701975</v>
      </c>
      <c r="L1080" s="187">
        <f t="shared" si="473"/>
        <v>81995.987804878052</v>
      </c>
      <c r="M1080" s="199">
        <f t="shared" si="491"/>
        <v>1.847470992452405E-2</v>
      </c>
      <c r="N1080" s="371"/>
      <c r="O1080" s="371"/>
      <c r="P1080" s="228" t="s">
        <v>153</v>
      </c>
      <c r="Q1080" s="46">
        <v>687019</v>
      </c>
      <c r="R1080" s="45">
        <f>IFERROR(Q1080/N1076,"-")</f>
        <v>1.0636274700594051E-2</v>
      </c>
      <c r="S1080" s="46">
        <v>24</v>
      </c>
      <c r="T1080" s="45">
        <f>IFERROR(S1080/O1076,"-")</f>
        <v>0.24742268041237114</v>
      </c>
      <c r="U1080" s="187">
        <f t="shared" si="474"/>
        <v>28625.791666666668</v>
      </c>
      <c r="V1080" s="199">
        <f t="shared" si="492"/>
        <v>2.7036160865157146E-3</v>
      </c>
      <c r="W1080" s="371"/>
      <c r="X1080" s="371"/>
      <c r="Y1080" s="228" t="s">
        <v>153</v>
      </c>
      <c r="Z1080" s="46">
        <v>330245</v>
      </c>
      <c r="AA1080" s="45">
        <f>IFERROR(Z1080/W1076,"-")</f>
        <v>1.3192096206890352E-2</v>
      </c>
      <c r="AB1080" s="46">
        <v>16</v>
      </c>
      <c r="AC1080" s="45">
        <f>IFERROR(AB1080/X1076,"-")</f>
        <v>0.33333333333333331</v>
      </c>
      <c r="AD1080" s="187">
        <f t="shared" si="475"/>
        <v>20640.3125</v>
      </c>
      <c r="AE1080" s="199">
        <f t="shared" si="493"/>
        <v>1.8024107243438099E-3</v>
      </c>
      <c r="AF1080" s="371"/>
      <c r="AG1080" s="371"/>
      <c r="AH1080" s="228" t="s">
        <v>153</v>
      </c>
      <c r="AI1080" s="46">
        <v>1377918</v>
      </c>
      <c r="AJ1080" s="45">
        <f>IFERROR(AI1080/AF1076,"-")</f>
        <v>1.62377087488749E-2</v>
      </c>
      <c r="AK1080" s="46">
        <v>37</v>
      </c>
      <c r="AL1080" s="45">
        <f>IFERROR(AK1080/AG1076,"-")</f>
        <v>0.44578313253012047</v>
      </c>
      <c r="AM1080" s="187">
        <f t="shared" si="476"/>
        <v>37241.027027027027</v>
      </c>
      <c r="AN1080" s="199">
        <f t="shared" si="494"/>
        <v>4.1680748000450605E-3</v>
      </c>
      <c r="AO1080" s="371"/>
      <c r="AP1080" s="401"/>
      <c r="AQ1080" s="228" t="s">
        <v>153</v>
      </c>
      <c r="AR1080" s="46">
        <f t="shared" si="490"/>
        <v>15842524</v>
      </c>
      <c r="AS1080" s="45">
        <f>IFERROR(AR1080/AO1076,"-")</f>
        <v>3.1583834444140306E-2</v>
      </c>
      <c r="AT1080" s="46">
        <f t="shared" si="472"/>
        <v>241</v>
      </c>
      <c r="AU1080" s="45">
        <f>IFERROR(AT1080/AP1076,"-")</f>
        <v>0.30700636942675158</v>
      </c>
      <c r="AV1080" s="187">
        <f t="shared" si="477"/>
        <v>65736.614107883812</v>
      </c>
      <c r="AW1080" s="199">
        <f t="shared" si="495"/>
        <v>2.7148811535428637E-2</v>
      </c>
      <c r="AX1080" s="217"/>
      <c r="BE1080" s="277"/>
      <c r="BG1080" s="142"/>
      <c r="BH1080" s="264"/>
    </row>
    <row r="1081" spans="2:60" s="20" customFormat="1">
      <c r="B1081" s="381"/>
      <c r="C1081" s="383"/>
      <c r="D1081" s="383"/>
      <c r="E1081" s="371"/>
      <c r="F1081" s="371"/>
      <c r="G1081" s="228" t="s">
        <v>154</v>
      </c>
      <c r="H1081" s="46">
        <v>14971112</v>
      </c>
      <c r="I1081" s="45">
        <f>IFERROR(H1081/E1076,"-")</f>
        <v>4.576676628223604E-2</v>
      </c>
      <c r="J1081" s="46">
        <v>156</v>
      </c>
      <c r="K1081" s="45">
        <f>IFERROR(J1081/F1076,"-")</f>
        <v>0.28007181328545783</v>
      </c>
      <c r="L1081" s="187">
        <f t="shared" si="473"/>
        <v>95968.666666666672</v>
      </c>
      <c r="M1081" s="199">
        <f t="shared" si="491"/>
        <v>1.7573504562352148E-2</v>
      </c>
      <c r="N1081" s="371"/>
      <c r="O1081" s="371"/>
      <c r="P1081" s="228" t="s">
        <v>154</v>
      </c>
      <c r="Q1081" s="46">
        <v>1651642</v>
      </c>
      <c r="R1081" s="45">
        <f>IFERROR(Q1081/N1076,"-")</f>
        <v>2.557035252160211E-2</v>
      </c>
      <c r="S1081" s="46">
        <v>23</v>
      </c>
      <c r="T1081" s="45">
        <f>IFERROR(S1081/O1076,"-")</f>
        <v>0.23711340206185566</v>
      </c>
      <c r="U1081" s="187">
        <f t="shared" si="474"/>
        <v>71810.521739130432</v>
      </c>
      <c r="V1081" s="199">
        <f t="shared" si="492"/>
        <v>2.5909654162442268E-3</v>
      </c>
      <c r="W1081" s="371"/>
      <c r="X1081" s="371"/>
      <c r="Y1081" s="228" t="s">
        <v>154</v>
      </c>
      <c r="Z1081" s="46">
        <v>1814985</v>
      </c>
      <c r="AA1081" s="45">
        <f>IFERROR(Z1081/W1076,"-")</f>
        <v>7.2502102178875955E-2</v>
      </c>
      <c r="AB1081" s="46">
        <v>20</v>
      </c>
      <c r="AC1081" s="45">
        <f>IFERROR(AB1081/X1076,"-")</f>
        <v>0.41666666666666669</v>
      </c>
      <c r="AD1081" s="187">
        <f t="shared" si="475"/>
        <v>90749.25</v>
      </c>
      <c r="AE1081" s="199">
        <f t="shared" si="493"/>
        <v>2.2530134054297621E-3</v>
      </c>
      <c r="AF1081" s="371"/>
      <c r="AG1081" s="371"/>
      <c r="AH1081" s="228" t="s">
        <v>154</v>
      </c>
      <c r="AI1081" s="46">
        <v>4046270</v>
      </c>
      <c r="AJ1081" s="45">
        <f>IFERROR(AI1081/AF1076,"-")</f>
        <v>4.7682194281016756E-2</v>
      </c>
      <c r="AK1081" s="46">
        <v>36</v>
      </c>
      <c r="AL1081" s="45">
        <f>IFERROR(AK1081/AG1076,"-")</f>
        <v>0.43373493975903615</v>
      </c>
      <c r="AM1081" s="187">
        <f t="shared" si="476"/>
        <v>112396.38888888889</v>
      </c>
      <c r="AN1081" s="199">
        <f t="shared" si="494"/>
        <v>4.0554241297735723E-3</v>
      </c>
      <c r="AO1081" s="371"/>
      <c r="AP1081" s="401"/>
      <c r="AQ1081" s="228" t="s">
        <v>154</v>
      </c>
      <c r="AR1081" s="46">
        <f t="shared" si="490"/>
        <v>22484009</v>
      </c>
      <c r="AS1081" s="45">
        <f>IFERROR(AR1081/AO1076,"-")</f>
        <v>4.4824373811683083E-2</v>
      </c>
      <c r="AT1081" s="46">
        <f t="shared" si="472"/>
        <v>235</v>
      </c>
      <c r="AU1081" s="45">
        <f>IFERROR(AT1081/AP1076,"-")</f>
        <v>0.29936305732484075</v>
      </c>
      <c r="AV1081" s="187">
        <f t="shared" si="477"/>
        <v>95676.634042553196</v>
      </c>
      <c r="AW1081" s="199">
        <f t="shared" si="495"/>
        <v>2.6472907513799708E-2</v>
      </c>
      <c r="AX1081" s="217"/>
      <c r="BE1081" s="277"/>
      <c r="BG1081" s="142"/>
      <c r="BH1081" s="264"/>
    </row>
    <row r="1082" spans="2:60" s="20" customFormat="1">
      <c r="B1082" s="381"/>
      <c r="C1082" s="383"/>
      <c r="D1082" s="383"/>
      <c r="E1082" s="371"/>
      <c r="F1082" s="371"/>
      <c r="G1082" s="228" t="s">
        <v>155</v>
      </c>
      <c r="H1082" s="46">
        <v>10481249</v>
      </c>
      <c r="I1082" s="45">
        <f>IFERROR(H1082/E1076,"-")</f>
        <v>3.2041232029318883E-2</v>
      </c>
      <c r="J1082" s="46">
        <v>48</v>
      </c>
      <c r="K1082" s="45">
        <f>IFERROR(J1082/F1076,"-")</f>
        <v>8.6175942549371637E-2</v>
      </c>
      <c r="L1082" s="187">
        <f t="shared" si="473"/>
        <v>218359.35416666666</v>
      </c>
      <c r="M1082" s="199">
        <f t="shared" si="491"/>
        <v>5.4072321730314291E-3</v>
      </c>
      <c r="N1082" s="371"/>
      <c r="O1082" s="371"/>
      <c r="P1082" s="228" t="s">
        <v>155</v>
      </c>
      <c r="Q1082" s="46">
        <v>40369</v>
      </c>
      <c r="R1082" s="45">
        <f>IFERROR(Q1082/N1076,"-")</f>
        <v>6.2498384089563932E-4</v>
      </c>
      <c r="S1082" s="46">
        <v>5</v>
      </c>
      <c r="T1082" s="45">
        <f>IFERROR(S1082/O1076,"-")</f>
        <v>5.1546391752577317E-2</v>
      </c>
      <c r="U1082" s="187">
        <f t="shared" si="474"/>
        <v>8073.8</v>
      </c>
      <c r="V1082" s="199">
        <f t="shared" si="492"/>
        <v>5.6325335135744053E-4</v>
      </c>
      <c r="W1082" s="371"/>
      <c r="X1082" s="371"/>
      <c r="Y1082" s="228" t="s">
        <v>155</v>
      </c>
      <c r="Z1082" s="46">
        <v>54467</v>
      </c>
      <c r="AA1082" s="45">
        <f>IFERROR(Z1082/W1076,"-")</f>
        <v>2.1757601299056666E-3</v>
      </c>
      <c r="AB1082" s="46">
        <v>5</v>
      </c>
      <c r="AC1082" s="45">
        <f>IFERROR(AB1082/X1076,"-")</f>
        <v>0.10416666666666667</v>
      </c>
      <c r="AD1082" s="187">
        <f t="shared" si="475"/>
        <v>10893.4</v>
      </c>
      <c r="AE1082" s="199">
        <f t="shared" si="493"/>
        <v>5.6325335135744053E-4</v>
      </c>
      <c r="AF1082" s="371"/>
      <c r="AG1082" s="371"/>
      <c r="AH1082" s="228" t="s">
        <v>155</v>
      </c>
      <c r="AI1082" s="46">
        <v>5239978</v>
      </c>
      <c r="AJ1082" s="45">
        <f>IFERROR(AI1082/AF1076,"-")</f>
        <v>6.1749129203996174E-2</v>
      </c>
      <c r="AK1082" s="46">
        <v>18</v>
      </c>
      <c r="AL1082" s="45">
        <f>IFERROR(AK1082/AG1076,"-")</f>
        <v>0.21686746987951808</v>
      </c>
      <c r="AM1082" s="187">
        <f t="shared" si="476"/>
        <v>291109.88888888888</v>
      </c>
      <c r="AN1082" s="199">
        <f t="shared" si="494"/>
        <v>2.0277120648867861E-3</v>
      </c>
      <c r="AO1082" s="371"/>
      <c r="AP1082" s="401"/>
      <c r="AQ1082" s="228" t="s">
        <v>155</v>
      </c>
      <c r="AR1082" s="46">
        <f t="shared" si="490"/>
        <v>15816063</v>
      </c>
      <c r="AS1082" s="45">
        <f>IFERROR(AR1082/AO1076,"-")</f>
        <v>3.1531081496237158E-2</v>
      </c>
      <c r="AT1082" s="46">
        <f t="shared" si="472"/>
        <v>76</v>
      </c>
      <c r="AU1082" s="45">
        <f>IFERROR(AT1082/AP1076,"-")</f>
        <v>9.6815286624203828E-2</v>
      </c>
      <c r="AV1082" s="187">
        <f t="shared" si="477"/>
        <v>208106.09210526315</v>
      </c>
      <c r="AW1082" s="199">
        <f t="shared" si="495"/>
        <v>8.5614509406330974E-3</v>
      </c>
      <c r="AX1082" s="217"/>
      <c r="BE1082" s="277"/>
      <c r="BG1082" s="142"/>
      <c r="BH1082" s="264"/>
    </row>
    <row r="1083" spans="2:60" s="20" customFormat="1">
      <c r="B1083" s="381"/>
      <c r="C1083" s="383"/>
      <c r="D1083" s="383"/>
      <c r="E1083" s="371"/>
      <c r="F1083" s="371"/>
      <c r="G1083" s="228" t="s">
        <v>165</v>
      </c>
      <c r="H1083" s="46">
        <v>0</v>
      </c>
      <c r="I1083" s="45">
        <f>IFERROR(H1083/E1076,"-")</f>
        <v>0</v>
      </c>
      <c r="J1083" s="46">
        <v>0</v>
      </c>
      <c r="K1083" s="45">
        <f>IFERROR(J1083/F1076,"-")</f>
        <v>0</v>
      </c>
      <c r="L1083" s="187" t="str">
        <f t="shared" si="473"/>
        <v>-</v>
      </c>
      <c r="M1083" s="199">
        <f t="shared" si="491"/>
        <v>0</v>
      </c>
      <c r="N1083" s="371"/>
      <c r="O1083" s="371"/>
      <c r="P1083" s="228" t="s">
        <v>165</v>
      </c>
      <c r="Q1083" s="46">
        <v>0</v>
      </c>
      <c r="R1083" s="45">
        <f>IFERROR(Q1083/N1076,"-")</f>
        <v>0</v>
      </c>
      <c r="S1083" s="46">
        <v>0</v>
      </c>
      <c r="T1083" s="45">
        <f>IFERROR(S1083/O1076,"-")</f>
        <v>0</v>
      </c>
      <c r="U1083" s="187" t="str">
        <f t="shared" si="474"/>
        <v>-</v>
      </c>
      <c r="V1083" s="199">
        <f t="shared" si="492"/>
        <v>0</v>
      </c>
      <c r="W1083" s="371"/>
      <c r="X1083" s="371"/>
      <c r="Y1083" s="228" t="s">
        <v>165</v>
      </c>
      <c r="Z1083" s="46">
        <v>0</v>
      </c>
      <c r="AA1083" s="45">
        <f>IFERROR(Z1083/W1076,"-")</f>
        <v>0</v>
      </c>
      <c r="AB1083" s="46">
        <v>0</v>
      </c>
      <c r="AC1083" s="45">
        <f>IFERROR(AB1083/X1076,"-")</f>
        <v>0</v>
      </c>
      <c r="AD1083" s="187" t="str">
        <f t="shared" si="475"/>
        <v>-</v>
      </c>
      <c r="AE1083" s="199">
        <f t="shared" si="493"/>
        <v>0</v>
      </c>
      <c r="AF1083" s="371"/>
      <c r="AG1083" s="371"/>
      <c r="AH1083" s="228" t="s">
        <v>165</v>
      </c>
      <c r="AI1083" s="46">
        <v>0</v>
      </c>
      <c r="AJ1083" s="45">
        <f>IFERROR(AI1083/AF1076,"-")</f>
        <v>0</v>
      </c>
      <c r="AK1083" s="46">
        <v>0</v>
      </c>
      <c r="AL1083" s="45">
        <f>IFERROR(AK1083/AG1076,"-")</f>
        <v>0</v>
      </c>
      <c r="AM1083" s="187" t="str">
        <f t="shared" si="476"/>
        <v>-</v>
      </c>
      <c r="AN1083" s="199">
        <f t="shared" si="494"/>
        <v>0</v>
      </c>
      <c r="AO1083" s="371"/>
      <c r="AP1083" s="401"/>
      <c r="AQ1083" s="228" t="s">
        <v>165</v>
      </c>
      <c r="AR1083" s="46">
        <f t="shared" si="490"/>
        <v>0</v>
      </c>
      <c r="AS1083" s="45">
        <f>IFERROR(AR1083/AO1076,"-")</f>
        <v>0</v>
      </c>
      <c r="AT1083" s="46">
        <f t="shared" si="472"/>
        <v>0</v>
      </c>
      <c r="AU1083" s="45">
        <f>IFERROR(AT1083/AP1076,"-")</f>
        <v>0</v>
      </c>
      <c r="AV1083" s="187" t="str">
        <f t="shared" si="477"/>
        <v>-</v>
      </c>
      <c r="AW1083" s="199">
        <f t="shared" si="495"/>
        <v>0</v>
      </c>
      <c r="AX1083" s="217"/>
      <c r="BE1083" s="277"/>
      <c r="BG1083" s="142"/>
      <c r="BH1083" s="264"/>
    </row>
    <row r="1084" spans="2:60" s="20" customFormat="1">
      <c r="B1084" s="381"/>
      <c r="C1084" s="383"/>
      <c r="D1084" s="383"/>
      <c r="E1084" s="371"/>
      <c r="F1084" s="371"/>
      <c r="G1084" s="228" t="s">
        <v>156</v>
      </c>
      <c r="H1084" s="46">
        <v>186720</v>
      </c>
      <c r="I1084" s="45">
        <f>IFERROR(H1084/E1076,"-")</f>
        <v>5.7080399907629537E-4</v>
      </c>
      <c r="J1084" s="46">
        <v>4</v>
      </c>
      <c r="K1084" s="45">
        <f>IFERROR(J1084/F1076,"-")</f>
        <v>7.1813285457809697E-3</v>
      </c>
      <c r="L1084" s="187">
        <f t="shared" si="473"/>
        <v>46680</v>
      </c>
      <c r="M1084" s="199">
        <f t="shared" si="491"/>
        <v>4.5060268108595248E-4</v>
      </c>
      <c r="N1084" s="371"/>
      <c r="O1084" s="371"/>
      <c r="P1084" s="228" t="s">
        <v>156</v>
      </c>
      <c r="Q1084" s="46">
        <v>0</v>
      </c>
      <c r="R1084" s="45">
        <f>IFERROR(Q1084/N1076,"-")</f>
        <v>0</v>
      </c>
      <c r="S1084" s="46">
        <v>0</v>
      </c>
      <c r="T1084" s="45">
        <f>IFERROR(S1084/O1076,"-")</f>
        <v>0</v>
      </c>
      <c r="U1084" s="187" t="str">
        <f t="shared" si="474"/>
        <v>-</v>
      </c>
      <c r="V1084" s="199">
        <f t="shared" si="492"/>
        <v>0</v>
      </c>
      <c r="W1084" s="371"/>
      <c r="X1084" s="371"/>
      <c r="Y1084" s="228" t="s">
        <v>156</v>
      </c>
      <c r="Z1084" s="46">
        <v>0</v>
      </c>
      <c r="AA1084" s="45">
        <f>IFERROR(Z1084/W1076,"-")</f>
        <v>0</v>
      </c>
      <c r="AB1084" s="46">
        <v>0</v>
      </c>
      <c r="AC1084" s="45">
        <f>IFERROR(AB1084/X1076,"-")</f>
        <v>0</v>
      </c>
      <c r="AD1084" s="187" t="str">
        <f t="shared" si="475"/>
        <v>-</v>
      </c>
      <c r="AE1084" s="199">
        <f t="shared" si="493"/>
        <v>0</v>
      </c>
      <c r="AF1084" s="371"/>
      <c r="AG1084" s="371"/>
      <c r="AH1084" s="228" t="s">
        <v>156</v>
      </c>
      <c r="AI1084" s="46">
        <v>25448</v>
      </c>
      <c r="AJ1084" s="45">
        <f>IFERROR(AI1084/AF1076,"-")</f>
        <v>2.9988519798810123E-4</v>
      </c>
      <c r="AK1084" s="46">
        <v>1</v>
      </c>
      <c r="AL1084" s="45">
        <f>IFERROR(AK1084/AG1076,"-")</f>
        <v>1.2048192771084338E-2</v>
      </c>
      <c r="AM1084" s="187">
        <f t="shared" si="476"/>
        <v>25448</v>
      </c>
      <c r="AN1084" s="199">
        <f t="shared" si="494"/>
        <v>1.1265067027148812E-4</v>
      </c>
      <c r="AO1084" s="371"/>
      <c r="AP1084" s="401"/>
      <c r="AQ1084" s="228" t="s">
        <v>156</v>
      </c>
      <c r="AR1084" s="46">
        <f t="shared" si="490"/>
        <v>212168</v>
      </c>
      <c r="AS1084" s="45">
        <f>IFERROR(AR1084/AO1076,"-")</f>
        <v>4.2298051663638704E-4</v>
      </c>
      <c r="AT1084" s="46">
        <f t="shared" si="472"/>
        <v>5</v>
      </c>
      <c r="AU1084" s="45">
        <f>IFERROR(AT1084/AP1076,"-")</f>
        <v>6.369426751592357E-3</v>
      </c>
      <c r="AV1084" s="187">
        <f t="shared" si="477"/>
        <v>42433.599999999999</v>
      </c>
      <c r="AW1084" s="199">
        <f t="shared" si="495"/>
        <v>5.6325335135744053E-4</v>
      </c>
      <c r="AX1084" s="217"/>
      <c r="BE1084" s="277"/>
      <c r="BG1084" s="142"/>
      <c r="BH1084" s="264"/>
    </row>
    <row r="1085" spans="2:60" s="20" customFormat="1">
      <c r="B1085" s="381"/>
      <c r="C1085" s="383"/>
      <c r="D1085" s="383"/>
      <c r="E1085" s="371"/>
      <c r="F1085" s="371"/>
      <c r="G1085" s="228" t="s">
        <v>157</v>
      </c>
      <c r="H1085" s="46">
        <v>117944</v>
      </c>
      <c r="I1085" s="45">
        <f>IFERROR(H1085/E1076,"-")</f>
        <v>3.6055541381241742E-4</v>
      </c>
      <c r="J1085" s="46">
        <v>14</v>
      </c>
      <c r="K1085" s="45">
        <f>IFERROR(J1085/F1076,"-")</f>
        <v>2.5134649910233394E-2</v>
      </c>
      <c r="L1085" s="187">
        <f t="shared" si="473"/>
        <v>8424.5714285714294</v>
      </c>
      <c r="M1085" s="199">
        <f t="shared" si="491"/>
        <v>1.5771093838008337E-3</v>
      </c>
      <c r="N1085" s="371"/>
      <c r="O1085" s="371"/>
      <c r="P1085" s="228" t="s">
        <v>157</v>
      </c>
      <c r="Q1085" s="46">
        <v>8154</v>
      </c>
      <c r="R1085" s="45">
        <f>IFERROR(Q1085/N1076,"-")</f>
        <v>1.2623840666509063E-4</v>
      </c>
      <c r="S1085" s="46">
        <v>3</v>
      </c>
      <c r="T1085" s="45">
        <f>IFERROR(S1085/O1076,"-")</f>
        <v>3.0927835051546393E-2</v>
      </c>
      <c r="U1085" s="187">
        <f t="shared" si="474"/>
        <v>2718</v>
      </c>
      <c r="V1085" s="199">
        <f t="shared" si="492"/>
        <v>3.3795201081446432E-4</v>
      </c>
      <c r="W1085" s="371"/>
      <c r="X1085" s="371"/>
      <c r="Y1085" s="228" t="s">
        <v>157</v>
      </c>
      <c r="Z1085" s="46">
        <v>0</v>
      </c>
      <c r="AA1085" s="45">
        <f>IFERROR(Z1085/W1076,"-")</f>
        <v>0</v>
      </c>
      <c r="AB1085" s="46">
        <v>0</v>
      </c>
      <c r="AC1085" s="45">
        <f>IFERROR(AB1085/X1076,"-")</f>
        <v>0</v>
      </c>
      <c r="AD1085" s="187" t="str">
        <f t="shared" si="475"/>
        <v>-</v>
      </c>
      <c r="AE1085" s="199">
        <f t="shared" si="493"/>
        <v>0</v>
      </c>
      <c r="AF1085" s="371"/>
      <c r="AG1085" s="371"/>
      <c r="AH1085" s="228" t="s">
        <v>157</v>
      </c>
      <c r="AI1085" s="46">
        <v>30746</v>
      </c>
      <c r="AJ1085" s="45">
        <f>IFERROR(AI1085/AF1076,"-")</f>
        <v>3.6231807204268154E-4</v>
      </c>
      <c r="AK1085" s="46">
        <v>5</v>
      </c>
      <c r="AL1085" s="45">
        <f>IFERROR(AK1085/AG1076,"-")</f>
        <v>6.0240963855421686E-2</v>
      </c>
      <c r="AM1085" s="187">
        <f t="shared" si="476"/>
        <v>6149.2</v>
      </c>
      <c r="AN1085" s="199">
        <f t="shared" si="494"/>
        <v>5.6325335135744053E-4</v>
      </c>
      <c r="AO1085" s="371"/>
      <c r="AP1085" s="401"/>
      <c r="AQ1085" s="228" t="s">
        <v>157</v>
      </c>
      <c r="AR1085" s="46">
        <f t="shared" si="490"/>
        <v>156844</v>
      </c>
      <c r="AS1085" s="45">
        <f>IFERROR(AR1085/AO1076,"-")</f>
        <v>3.1268596655158876E-4</v>
      </c>
      <c r="AT1085" s="46">
        <f t="shared" si="472"/>
        <v>22</v>
      </c>
      <c r="AU1085" s="45">
        <f>IFERROR(AT1085/AP1076,"-")</f>
        <v>2.802547770700637E-2</v>
      </c>
      <c r="AV1085" s="187">
        <f t="shared" si="477"/>
        <v>7129.272727272727</v>
      </c>
      <c r="AW1085" s="199">
        <f t="shared" si="495"/>
        <v>2.4783147459727386E-3</v>
      </c>
      <c r="AX1085" s="217"/>
      <c r="BE1085" s="277"/>
      <c r="BG1085" s="142"/>
      <c r="BH1085" s="264"/>
    </row>
    <row r="1086" spans="2:60" s="20" customFormat="1">
      <c r="B1086" s="381"/>
      <c r="C1086" s="383"/>
      <c r="D1086" s="383"/>
      <c r="E1086" s="371"/>
      <c r="F1086" s="371"/>
      <c r="G1086" s="228" t="s">
        <v>158</v>
      </c>
      <c r="H1086" s="46">
        <v>4029</v>
      </c>
      <c r="I1086" s="45">
        <f>IFERROR(H1086/E1076,"-")</f>
        <v>1.2316673694721475E-5</v>
      </c>
      <c r="J1086" s="46">
        <v>1</v>
      </c>
      <c r="K1086" s="45">
        <f>IFERROR(J1086/F1076,"-")</f>
        <v>1.7953321364452424E-3</v>
      </c>
      <c r="L1086" s="187">
        <f t="shared" si="473"/>
        <v>4029</v>
      </c>
      <c r="M1086" s="199">
        <f t="shared" si="491"/>
        <v>1.1265067027148812E-4</v>
      </c>
      <c r="N1086" s="371"/>
      <c r="O1086" s="371"/>
      <c r="P1086" s="228" t="s">
        <v>158</v>
      </c>
      <c r="Q1086" s="46">
        <v>0</v>
      </c>
      <c r="R1086" s="45">
        <f>IFERROR(Q1086/N1076,"-")</f>
        <v>0</v>
      </c>
      <c r="S1086" s="46">
        <v>0</v>
      </c>
      <c r="T1086" s="45">
        <f>IFERROR(S1086/O1076,"-")</f>
        <v>0</v>
      </c>
      <c r="U1086" s="187" t="str">
        <f t="shared" si="474"/>
        <v>-</v>
      </c>
      <c r="V1086" s="199">
        <f t="shared" si="492"/>
        <v>0</v>
      </c>
      <c r="W1086" s="371"/>
      <c r="X1086" s="371"/>
      <c r="Y1086" s="228" t="s">
        <v>158</v>
      </c>
      <c r="Z1086" s="46">
        <v>2242</v>
      </c>
      <c r="AA1086" s="45">
        <f>IFERROR(Z1086/W1076,"-")</f>
        <v>8.9559810733994981E-5</v>
      </c>
      <c r="AB1086" s="46">
        <v>1</v>
      </c>
      <c r="AC1086" s="45">
        <f>IFERROR(AB1086/X1076,"-")</f>
        <v>2.0833333333333332E-2</v>
      </c>
      <c r="AD1086" s="187">
        <f t="shared" si="475"/>
        <v>2242</v>
      </c>
      <c r="AE1086" s="199">
        <f t="shared" si="493"/>
        <v>1.1265067027148812E-4</v>
      </c>
      <c r="AF1086" s="371"/>
      <c r="AG1086" s="371"/>
      <c r="AH1086" s="228" t="s">
        <v>158</v>
      </c>
      <c r="AI1086" s="46">
        <v>21406</v>
      </c>
      <c r="AJ1086" s="45">
        <f>IFERROR(AI1086/AF1076,"-")</f>
        <v>2.5225332238813639E-4</v>
      </c>
      <c r="AK1086" s="46">
        <v>3</v>
      </c>
      <c r="AL1086" s="45">
        <f>IFERROR(AK1086/AG1076,"-")</f>
        <v>3.614457831325301E-2</v>
      </c>
      <c r="AM1086" s="187">
        <f t="shared" si="476"/>
        <v>7135.333333333333</v>
      </c>
      <c r="AN1086" s="199">
        <f t="shared" si="494"/>
        <v>3.3795201081446432E-4</v>
      </c>
      <c r="AO1086" s="371"/>
      <c r="AP1086" s="401"/>
      <c r="AQ1086" s="228" t="s">
        <v>158</v>
      </c>
      <c r="AR1086" s="46">
        <f t="shared" si="490"/>
        <v>27677</v>
      </c>
      <c r="AS1086" s="45">
        <f>IFERROR(AR1086/AO1076,"-")</f>
        <v>5.5177179211498828E-5</v>
      </c>
      <c r="AT1086" s="46">
        <f t="shared" si="472"/>
        <v>5</v>
      </c>
      <c r="AU1086" s="45">
        <f>IFERROR(AT1086/AP1076,"-")</f>
        <v>6.369426751592357E-3</v>
      </c>
      <c r="AV1086" s="187">
        <f t="shared" si="477"/>
        <v>5535.4</v>
      </c>
      <c r="AW1086" s="199">
        <f t="shared" si="495"/>
        <v>5.6325335135744053E-4</v>
      </c>
      <c r="AX1086" s="217"/>
      <c r="BE1086" s="277"/>
      <c r="BG1086" s="142"/>
      <c r="BH1086" s="264"/>
    </row>
    <row r="1087" spans="2:60" s="20" customFormat="1">
      <c r="B1087" s="381"/>
      <c r="C1087" s="383"/>
      <c r="D1087" s="383"/>
      <c r="E1087" s="371"/>
      <c r="F1087" s="371"/>
      <c r="G1087" s="228" t="s">
        <v>159</v>
      </c>
      <c r="H1087" s="46">
        <v>39877</v>
      </c>
      <c r="I1087" s="45">
        <f>IFERROR(H1087/E1076,"-")</f>
        <v>1.2190419382586456E-4</v>
      </c>
      <c r="J1087" s="46">
        <v>2</v>
      </c>
      <c r="K1087" s="45">
        <f>IFERROR(J1087/F1076,"-")</f>
        <v>3.5906642728904849E-3</v>
      </c>
      <c r="L1087" s="187">
        <f t="shared" si="473"/>
        <v>19938.5</v>
      </c>
      <c r="M1087" s="199">
        <f t="shared" si="491"/>
        <v>2.2530134054297624E-4</v>
      </c>
      <c r="N1087" s="371"/>
      <c r="O1087" s="371"/>
      <c r="P1087" s="228" t="s">
        <v>159</v>
      </c>
      <c r="Q1087" s="46">
        <v>0</v>
      </c>
      <c r="R1087" s="45">
        <f>IFERROR(Q1087/N1076,"-")</f>
        <v>0</v>
      </c>
      <c r="S1087" s="46">
        <v>0</v>
      </c>
      <c r="T1087" s="45">
        <f>IFERROR(S1087/O1076,"-")</f>
        <v>0</v>
      </c>
      <c r="U1087" s="187" t="str">
        <f t="shared" si="474"/>
        <v>-</v>
      </c>
      <c r="V1087" s="199">
        <f t="shared" si="492"/>
        <v>0</v>
      </c>
      <c r="W1087" s="371"/>
      <c r="X1087" s="371"/>
      <c r="Y1087" s="228" t="s">
        <v>159</v>
      </c>
      <c r="Z1087" s="46">
        <v>449515</v>
      </c>
      <c r="AA1087" s="45">
        <f>IFERROR(Z1087/W1076,"-")</f>
        <v>1.795650237381434E-2</v>
      </c>
      <c r="AB1087" s="46">
        <v>1</v>
      </c>
      <c r="AC1087" s="45">
        <f>IFERROR(AB1087/X1076,"-")</f>
        <v>2.0833333333333332E-2</v>
      </c>
      <c r="AD1087" s="187">
        <f t="shared" si="475"/>
        <v>449515</v>
      </c>
      <c r="AE1087" s="199">
        <f t="shared" si="493"/>
        <v>1.1265067027148812E-4</v>
      </c>
      <c r="AF1087" s="371"/>
      <c r="AG1087" s="371"/>
      <c r="AH1087" s="228" t="s">
        <v>159</v>
      </c>
      <c r="AI1087" s="46">
        <v>84585</v>
      </c>
      <c r="AJ1087" s="45">
        <f>IFERROR(AI1087/AF1076,"-")</f>
        <v>9.9676946997106033E-4</v>
      </c>
      <c r="AK1087" s="46">
        <v>2</v>
      </c>
      <c r="AL1087" s="45">
        <f>IFERROR(AK1087/AG1076,"-")</f>
        <v>2.4096385542168676E-2</v>
      </c>
      <c r="AM1087" s="187">
        <f t="shared" si="476"/>
        <v>42292.5</v>
      </c>
      <c r="AN1087" s="199">
        <f t="shared" si="494"/>
        <v>2.2530134054297624E-4</v>
      </c>
      <c r="AO1087" s="371"/>
      <c r="AP1087" s="401"/>
      <c r="AQ1087" s="228" t="s">
        <v>159</v>
      </c>
      <c r="AR1087" s="46">
        <f t="shared" si="490"/>
        <v>573977</v>
      </c>
      <c r="AS1087" s="45">
        <f>IFERROR(AR1087/AO1076,"-")</f>
        <v>1.1442870178226855E-3</v>
      </c>
      <c r="AT1087" s="46">
        <f t="shared" si="472"/>
        <v>5</v>
      </c>
      <c r="AU1087" s="45">
        <f>IFERROR(AT1087/AP1076,"-")</f>
        <v>6.369426751592357E-3</v>
      </c>
      <c r="AV1087" s="187">
        <f t="shared" si="477"/>
        <v>114795.4</v>
      </c>
      <c r="AW1087" s="199">
        <f t="shared" si="495"/>
        <v>5.6325335135744053E-4</v>
      </c>
      <c r="AX1087" s="217"/>
      <c r="BE1087" s="277"/>
      <c r="BG1087" s="142"/>
      <c r="BH1087" s="264"/>
    </row>
    <row r="1088" spans="2:60" s="20" customFormat="1">
      <c r="B1088" s="381"/>
      <c r="C1088" s="383"/>
      <c r="D1088" s="383"/>
      <c r="E1088" s="371"/>
      <c r="F1088" s="371"/>
      <c r="G1088" s="228" t="s">
        <v>160</v>
      </c>
      <c r="H1088" s="46">
        <v>1581786</v>
      </c>
      <c r="I1088" s="45">
        <f>IFERROR(H1088/E1076,"-")</f>
        <v>4.8355279267507335E-3</v>
      </c>
      <c r="J1088" s="46">
        <v>49</v>
      </c>
      <c r="K1088" s="45">
        <f>IFERROR(J1088/F1076,"-")</f>
        <v>8.7971274685816878E-2</v>
      </c>
      <c r="L1088" s="187">
        <f t="shared" si="473"/>
        <v>32281.34693877551</v>
      </c>
      <c r="M1088" s="199">
        <f t="shared" si="491"/>
        <v>5.5198828433029173E-3</v>
      </c>
      <c r="N1088" s="371"/>
      <c r="O1088" s="371"/>
      <c r="P1088" s="228" t="s">
        <v>160</v>
      </c>
      <c r="Q1088" s="46">
        <v>450234</v>
      </c>
      <c r="R1088" s="45">
        <f>IFERROR(Q1088/N1076,"-")</f>
        <v>6.9704222205605113E-3</v>
      </c>
      <c r="S1088" s="46">
        <v>12</v>
      </c>
      <c r="T1088" s="45">
        <f>IFERROR(S1088/O1076,"-")</f>
        <v>0.12371134020618557</v>
      </c>
      <c r="U1088" s="187">
        <f t="shared" si="474"/>
        <v>37519.5</v>
      </c>
      <c r="V1088" s="199">
        <f t="shared" si="492"/>
        <v>1.3518080432578573E-3</v>
      </c>
      <c r="W1088" s="371"/>
      <c r="X1088" s="371"/>
      <c r="Y1088" s="228" t="s">
        <v>160</v>
      </c>
      <c r="Z1088" s="46">
        <v>213867</v>
      </c>
      <c r="AA1088" s="45">
        <f>IFERROR(Z1088/W1076,"-")</f>
        <v>8.5432150054626683E-3</v>
      </c>
      <c r="AB1088" s="46">
        <v>9</v>
      </c>
      <c r="AC1088" s="45">
        <f>IFERROR(AB1088/X1076,"-")</f>
        <v>0.1875</v>
      </c>
      <c r="AD1088" s="187">
        <f t="shared" si="475"/>
        <v>23763</v>
      </c>
      <c r="AE1088" s="199">
        <f t="shared" si="493"/>
        <v>1.0138560324433931E-3</v>
      </c>
      <c r="AF1088" s="371"/>
      <c r="AG1088" s="371"/>
      <c r="AH1088" s="228" t="s">
        <v>160</v>
      </c>
      <c r="AI1088" s="46">
        <v>425778</v>
      </c>
      <c r="AJ1088" s="45">
        <f>IFERROR(AI1088/AF1076,"-")</f>
        <v>5.0174677707080229E-3</v>
      </c>
      <c r="AK1088" s="46">
        <v>14</v>
      </c>
      <c r="AL1088" s="45">
        <f>IFERROR(AK1088/AG1076,"-")</f>
        <v>0.16867469879518071</v>
      </c>
      <c r="AM1088" s="187">
        <f t="shared" si="476"/>
        <v>30412.714285714286</v>
      </c>
      <c r="AN1088" s="199">
        <f t="shared" si="494"/>
        <v>1.5771093838008337E-3</v>
      </c>
      <c r="AO1088" s="371"/>
      <c r="AP1088" s="401"/>
      <c r="AQ1088" s="228" t="s">
        <v>160</v>
      </c>
      <c r="AR1088" s="46">
        <f t="shared" si="490"/>
        <v>2671665</v>
      </c>
      <c r="AS1088" s="45">
        <f>IFERROR(AR1088/AO1076,"-")</f>
        <v>5.3262614625172169E-3</v>
      </c>
      <c r="AT1088" s="46">
        <f t="shared" si="472"/>
        <v>84</v>
      </c>
      <c r="AU1088" s="45">
        <f>IFERROR(AT1088/AP1076,"-")</f>
        <v>0.1070063694267516</v>
      </c>
      <c r="AV1088" s="187">
        <f t="shared" si="477"/>
        <v>31805.535714285714</v>
      </c>
      <c r="AW1088" s="199">
        <f t="shared" si="495"/>
        <v>9.4626563028050014E-3</v>
      </c>
      <c r="AX1088" s="217"/>
      <c r="BE1088" s="277"/>
      <c r="BG1088" s="142"/>
      <c r="BH1088" s="264"/>
    </row>
    <row r="1089" spans="2:60" s="20" customFormat="1">
      <c r="B1089" s="381"/>
      <c r="C1089" s="383"/>
      <c r="D1089" s="383"/>
      <c r="E1089" s="371"/>
      <c r="F1089" s="371"/>
      <c r="G1089" s="228" t="s">
        <v>161</v>
      </c>
      <c r="H1089" s="46">
        <v>2429826</v>
      </c>
      <c r="I1089" s="45">
        <f>IFERROR(H1089/E1076,"-")</f>
        <v>7.4279905626583034E-3</v>
      </c>
      <c r="J1089" s="46">
        <v>37</v>
      </c>
      <c r="K1089" s="45">
        <f>IFERROR(J1089/F1076,"-")</f>
        <v>6.6427289048473961E-2</v>
      </c>
      <c r="L1089" s="187">
        <f t="shared" si="473"/>
        <v>65670.972972972973</v>
      </c>
      <c r="M1089" s="199">
        <f t="shared" si="491"/>
        <v>4.1680748000450605E-3</v>
      </c>
      <c r="N1089" s="371"/>
      <c r="O1089" s="371"/>
      <c r="P1089" s="228" t="s">
        <v>161</v>
      </c>
      <c r="Q1089" s="46">
        <v>251761</v>
      </c>
      <c r="R1089" s="45">
        <f>IFERROR(Q1089/N1076,"-")</f>
        <v>3.8977075668886287E-3</v>
      </c>
      <c r="S1089" s="46">
        <v>8</v>
      </c>
      <c r="T1089" s="45">
        <f>IFERROR(S1089/O1076,"-")</f>
        <v>8.247422680412371E-2</v>
      </c>
      <c r="U1089" s="187">
        <f t="shared" si="474"/>
        <v>31470.125</v>
      </c>
      <c r="V1089" s="199">
        <f t="shared" si="492"/>
        <v>9.0120536217190496E-4</v>
      </c>
      <c r="W1089" s="371"/>
      <c r="X1089" s="371"/>
      <c r="Y1089" s="228" t="s">
        <v>161</v>
      </c>
      <c r="Z1089" s="46">
        <v>69026</v>
      </c>
      <c r="AA1089" s="45">
        <f>IFERROR(Z1089/W1076,"-")</f>
        <v>2.7573396501894458E-3</v>
      </c>
      <c r="AB1089" s="46">
        <v>2</v>
      </c>
      <c r="AC1089" s="45">
        <f>IFERROR(AB1089/X1076,"-")</f>
        <v>4.1666666666666664E-2</v>
      </c>
      <c r="AD1089" s="187">
        <f t="shared" si="475"/>
        <v>34513</v>
      </c>
      <c r="AE1089" s="199">
        <f t="shared" si="493"/>
        <v>2.2530134054297624E-4</v>
      </c>
      <c r="AF1089" s="371"/>
      <c r="AG1089" s="371"/>
      <c r="AH1089" s="228" t="s">
        <v>161</v>
      </c>
      <c r="AI1089" s="46">
        <v>897127</v>
      </c>
      <c r="AJ1089" s="45">
        <f>IFERROR(AI1089/AF1076,"-")</f>
        <v>1.0571954889007831E-2</v>
      </c>
      <c r="AK1089" s="46">
        <v>9</v>
      </c>
      <c r="AL1089" s="45">
        <f>IFERROR(AK1089/AG1076,"-")</f>
        <v>0.10843373493975904</v>
      </c>
      <c r="AM1089" s="187">
        <f t="shared" si="476"/>
        <v>99680.777777777781</v>
      </c>
      <c r="AN1089" s="199">
        <f t="shared" si="494"/>
        <v>1.0138560324433931E-3</v>
      </c>
      <c r="AO1089" s="371"/>
      <c r="AP1089" s="401"/>
      <c r="AQ1089" s="228" t="s">
        <v>161</v>
      </c>
      <c r="AR1089" s="46">
        <f t="shared" si="490"/>
        <v>3647740</v>
      </c>
      <c r="AS1089" s="45">
        <f>IFERROR(AR1089/AO1076,"-")</f>
        <v>7.2721755861167303E-3</v>
      </c>
      <c r="AT1089" s="46">
        <f t="shared" si="472"/>
        <v>56</v>
      </c>
      <c r="AU1089" s="45">
        <f>IFERROR(AT1089/AP1076,"-")</f>
        <v>7.1337579617834393E-2</v>
      </c>
      <c r="AV1089" s="187">
        <f t="shared" si="477"/>
        <v>65138.214285714283</v>
      </c>
      <c r="AW1089" s="199">
        <f t="shared" si="495"/>
        <v>6.3084375352033348E-3</v>
      </c>
      <c r="AX1089" s="217"/>
      <c r="BE1089" s="277"/>
      <c r="BG1089" s="142"/>
      <c r="BH1089" s="264"/>
    </row>
    <row r="1090" spans="2:60" s="20" customFormat="1">
      <c r="B1090" s="381"/>
      <c r="C1090" s="383"/>
      <c r="D1090" s="383"/>
      <c r="E1090" s="371"/>
      <c r="F1090" s="371"/>
      <c r="G1090" s="228" t="s">
        <v>162</v>
      </c>
      <c r="H1090" s="46">
        <v>544030</v>
      </c>
      <c r="I1090" s="45">
        <f>IFERROR(H1090/E1076,"-")</f>
        <v>1.6631025043780899E-3</v>
      </c>
      <c r="J1090" s="46">
        <v>17</v>
      </c>
      <c r="K1090" s="45">
        <f>IFERROR(J1090/F1076,"-")</f>
        <v>3.052064631956912E-2</v>
      </c>
      <c r="L1090" s="187">
        <f t="shared" si="473"/>
        <v>32001.764705882353</v>
      </c>
      <c r="M1090" s="199">
        <f t="shared" si="491"/>
        <v>1.9150613946152979E-3</v>
      </c>
      <c r="N1090" s="371"/>
      <c r="O1090" s="371"/>
      <c r="P1090" s="228" t="s">
        <v>162</v>
      </c>
      <c r="Q1090" s="46">
        <v>77162</v>
      </c>
      <c r="R1090" s="45">
        <f>IFERROR(Q1090/N1076,"-")</f>
        <v>1.1946048485518424E-3</v>
      </c>
      <c r="S1090" s="46">
        <v>3</v>
      </c>
      <c r="T1090" s="45">
        <f>IFERROR(S1090/O1076,"-")</f>
        <v>3.0927835051546393E-2</v>
      </c>
      <c r="U1090" s="187">
        <f t="shared" si="474"/>
        <v>25720.666666666668</v>
      </c>
      <c r="V1090" s="199">
        <f t="shared" si="492"/>
        <v>3.3795201081446432E-4</v>
      </c>
      <c r="W1090" s="371"/>
      <c r="X1090" s="371"/>
      <c r="Y1090" s="228" t="s">
        <v>162</v>
      </c>
      <c r="Z1090" s="46">
        <v>69805</v>
      </c>
      <c r="AA1090" s="45">
        <f>IFERROR(Z1090/W1076,"-")</f>
        <v>2.7884578895122744E-3</v>
      </c>
      <c r="AB1090" s="46">
        <v>3</v>
      </c>
      <c r="AC1090" s="45">
        <f>IFERROR(AB1090/X1076,"-")</f>
        <v>6.25E-2</v>
      </c>
      <c r="AD1090" s="187">
        <f t="shared" si="475"/>
        <v>23268.333333333332</v>
      </c>
      <c r="AE1090" s="199">
        <f t="shared" si="493"/>
        <v>3.3795201081446432E-4</v>
      </c>
      <c r="AF1090" s="371"/>
      <c r="AG1090" s="371"/>
      <c r="AH1090" s="228" t="s">
        <v>162</v>
      </c>
      <c r="AI1090" s="46">
        <v>35837</v>
      </c>
      <c r="AJ1090" s="45">
        <f>IFERROR(AI1090/AF1076,"-")</f>
        <v>4.2231160956851554E-4</v>
      </c>
      <c r="AK1090" s="46">
        <v>3</v>
      </c>
      <c r="AL1090" s="45">
        <f>IFERROR(AK1090/AG1076,"-")</f>
        <v>3.614457831325301E-2</v>
      </c>
      <c r="AM1090" s="187">
        <f t="shared" si="476"/>
        <v>11945.666666666666</v>
      </c>
      <c r="AN1090" s="199">
        <f t="shared" si="494"/>
        <v>3.3795201081446432E-4</v>
      </c>
      <c r="AO1090" s="371"/>
      <c r="AP1090" s="401"/>
      <c r="AQ1090" s="228" t="s">
        <v>162</v>
      </c>
      <c r="AR1090" s="46">
        <f t="shared" si="490"/>
        <v>726834</v>
      </c>
      <c r="AS1090" s="45">
        <f>IFERROR(AR1090/AO1076,"-")</f>
        <v>1.4490244562275732E-3</v>
      </c>
      <c r="AT1090" s="46">
        <f t="shared" si="472"/>
        <v>26</v>
      </c>
      <c r="AU1090" s="45">
        <f>IFERROR(AT1090/AP1076,"-")</f>
        <v>3.3121019108280254E-2</v>
      </c>
      <c r="AV1090" s="187">
        <f t="shared" si="477"/>
        <v>27955.153846153848</v>
      </c>
      <c r="AW1090" s="199">
        <f t="shared" si="495"/>
        <v>2.928917427058691E-3</v>
      </c>
      <c r="AX1090" s="217"/>
      <c r="BE1090" s="277"/>
      <c r="BG1090" s="142"/>
      <c r="BH1090" s="264"/>
    </row>
    <row r="1091" spans="2:60" s="20" customFormat="1">
      <c r="B1091" s="381"/>
      <c r="C1091" s="383"/>
      <c r="D1091" s="383"/>
      <c r="E1091" s="371"/>
      <c r="F1091" s="371"/>
      <c r="G1091" s="229" t="s">
        <v>163</v>
      </c>
      <c r="H1091" s="48">
        <v>260128</v>
      </c>
      <c r="I1091" s="47">
        <f>IFERROR(H1091/E1076,"-")</f>
        <v>7.9521263213216877E-4</v>
      </c>
      <c r="J1091" s="48">
        <v>35</v>
      </c>
      <c r="K1091" s="47">
        <f>IFERROR(J1091/F1076,"-")</f>
        <v>6.283662477558348E-2</v>
      </c>
      <c r="L1091" s="188">
        <f t="shared" si="473"/>
        <v>7432.2285714285717</v>
      </c>
      <c r="M1091" s="200">
        <f t="shared" si="491"/>
        <v>3.9427734595020841E-3</v>
      </c>
      <c r="N1091" s="371"/>
      <c r="O1091" s="371"/>
      <c r="P1091" s="229" t="s">
        <v>163</v>
      </c>
      <c r="Q1091" s="48">
        <v>34940</v>
      </c>
      <c r="R1091" s="47">
        <f>IFERROR(Q1091/N1076,"-")</f>
        <v>5.4093327555534293E-4</v>
      </c>
      <c r="S1091" s="48">
        <v>5</v>
      </c>
      <c r="T1091" s="47">
        <f>IFERROR(S1091/O1076,"-")</f>
        <v>5.1546391752577317E-2</v>
      </c>
      <c r="U1091" s="188">
        <f t="shared" si="474"/>
        <v>6988</v>
      </c>
      <c r="V1091" s="200">
        <f t="shared" si="492"/>
        <v>5.6325335135744053E-4</v>
      </c>
      <c r="W1091" s="371"/>
      <c r="X1091" s="371"/>
      <c r="Y1091" s="229" t="s">
        <v>163</v>
      </c>
      <c r="Z1091" s="48">
        <v>14667</v>
      </c>
      <c r="AA1091" s="47">
        <f>IFERROR(Z1091/W1076,"-")</f>
        <v>5.8589373061351661E-4</v>
      </c>
      <c r="AB1091" s="48">
        <v>1</v>
      </c>
      <c r="AC1091" s="47">
        <f>IFERROR(AB1091/X1076,"-")</f>
        <v>2.0833333333333332E-2</v>
      </c>
      <c r="AD1091" s="188">
        <f t="shared" si="475"/>
        <v>14667</v>
      </c>
      <c r="AE1091" s="200">
        <f t="shared" si="493"/>
        <v>1.1265067027148812E-4</v>
      </c>
      <c r="AF1091" s="371"/>
      <c r="AG1091" s="371"/>
      <c r="AH1091" s="229" t="s">
        <v>163</v>
      </c>
      <c r="AI1091" s="48">
        <v>83628</v>
      </c>
      <c r="AJ1091" s="47">
        <f>IFERROR(AI1091/AF1076,"-")</f>
        <v>9.8549195761352278E-4</v>
      </c>
      <c r="AK1091" s="48">
        <v>9</v>
      </c>
      <c r="AL1091" s="47">
        <f>IFERROR(AK1091/AG1076,"-")</f>
        <v>0.10843373493975904</v>
      </c>
      <c r="AM1091" s="188">
        <f t="shared" si="476"/>
        <v>9292</v>
      </c>
      <c r="AN1091" s="200">
        <f t="shared" si="494"/>
        <v>1.0138560324433931E-3</v>
      </c>
      <c r="AO1091" s="371"/>
      <c r="AP1091" s="401"/>
      <c r="AQ1091" s="229" t="s">
        <v>163</v>
      </c>
      <c r="AR1091" s="48">
        <f t="shared" si="490"/>
        <v>393363</v>
      </c>
      <c r="AS1091" s="47">
        <f>IFERROR(AR1091/AO1076,"-")</f>
        <v>7.8421291130443378E-4</v>
      </c>
      <c r="AT1091" s="48">
        <f t="shared" si="472"/>
        <v>50</v>
      </c>
      <c r="AU1091" s="47">
        <f>IFERROR(AT1091/AP1076,"-")</f>
        <v>6.3694267515923567E-2</v>
      </c>
      <c r="AV1091" s="188">
        <f t="shared" si="477"/>
        <v>7867.26</v>
      </c>
      <c r="AW1091" s="200">
        <f t="shared" si="495"/>
        <v>5.6325335135744056E-3</v>
      </c>
      <c r="AX1091" s="217"/>
      <c r="BE1091" s="277"/>
      <c r="BG1091" s="142"/>
      <c r="BH1091" s="264"/>
    </row>
    <row r="1092" spans="2:60" s="20" customFormat="1">
      <c r="B1092" s="381"/>
      <c r="C1092" s="384"/>
      <c r="D1092" s="384"/>
      <c r="E1092" s="372"/>
      <c r="F1092" s="372"/>
      <c r="G1092" s="230" t="s">
        <v>86</v>
      </c>
      <c r="H1092" s="49">
        <f>SUM(H1076:H1091)</f>
        <v>64666800</v>
      </c>
      <c r="I1092" s="47">
        <f>IFERROR(H1092/E1076,"-")</f>
        <v>0.19768673975721388</v>
      </c>
      <c r="J1092" s="48">
        <v>404</v>
      </c>
      <c r="K1092" s="47">
        <f>IFERROR(J1092/F1076,"-")</f>
        <v>0.72531418312387796</v>
      </c>
      <c r="L1092" s="188">
        <f t="shared" si="473"/>
        <v>160066.33663366336</v>
      </c>
      <c r="M1092" s="201">
        <f t="shared" si="491"/>
        <v>4.5510870789681197E-2</v>
      </c>
      <c r="N1092" s="372"/>
      <c r="O1092" s="372"/>
      <c r="P1092" s="230" t="s">
        <v>86</v>
      </c>
      <c r="Q1092" s="49">
        <f>SUM(Q1076:Q1091)</f>
        <v>13232663</v>
      </c>
      <c r="R1092" s="47">
        <f>IFERROR(Q1092/N1076,"-")</f>
        <v>0.20486513282512853</v>
      </c>
      <c r="S1092" s="48">
        <v>73</v>
      </c>
      <c r="T1092" s="47">
        <f>IFERROR(S1092/O1076,"-")</f>
        <v>0.75257731958762886</v>
      </c>
      <c r="U1092" s="188">
        <f t="shared" si="474"/>
        <v>181269.35616438356</v>
      </c>
      <c r="V1092" s="201">
        <f t="shared" si="492"/>
        <v>8.2234989298186328E-3</v>
      </c>
      <c r="W1092" s="372"/>
      <c r="X1092" s="372"/>
      <c r="Y1092" s="230" t="s">
        <v>86</v>
      </c>
      <c r="Z1092" s="49">
        <f>SUM(Z1076:Z1091)</f>
        <v>5251995</v>
      </c>
      <c r="AA1092" s="47">
        <f>IFERROR(Z1092/W1076,"-")</f>
        <v>0.20979825074749686</v>
      </c>
      <c r="AB1092" s="48">
        <v>42</v>
      </c>
      <c r="AC1092" s="47">
        <f>IFERROR(AB1092/X1076,"-")</f>
        <v>0.875</v>
      </c>
      <c r="AD1092" s="188">
        <f t="shared" si="475"/>
        <v>125047.5</v>
      </c>
      <c r="AE1092" s="201">
        <f t="shared" si="493"/>
        <v>4.7313281514025007E-3</v>
      </c>
      <c r="AF1092" s="372"/>
      <c r="AG1092" s="372"/>
      <c r="AH1092" s="230" t="s">
        <v>86</v>
      </c>
      <c r="AI1092" s="49">
        <f>SUM(AI1076:AI1091)</f>
        <v>17052435</v>
      </c>
      <c r="AJ1092" s="47">
        <f>IFERROR(AI1092/AF1076,"-")</f>
        <v>0.20094989178537515</v>
      </c>
      <c r="AK1092" s="48">
        <v>71</v>
      </c>
      <c r="AL1092" s="47">
        <f>IFERROR(AK1092/AG1076,"-")</f>
        <v>0.85542168674698793</v>
      </c>
      <c r="AM1092" s="188">
        <f t="shared" si="476"/>
        <v>240175.14084507042</v>
      </c>
      <c r="AN1092" s="201">
        <f t="shared" si="494"/>
        <v>7.9981975892756563E-3</v>
      </c>
      <c r="AO1092" s="372"/>
      <c r="AP1092" s="402"/>
      <c r="AQ1092" s="230" t="s">
        <v>86</v>
      </c>
      <c r="AR1092" s="49">
        <f>SUM(AR1076:AR1091)</f>
        <v>100203893</v>
      </c>
      <c r="AS1092" s="47">
        <f>IFERROR(AR1092/AO1076,"-")</f>
        <v>0.19976761071470367</v>
      </c>
      <c r="AT1092" s="48">
        <f t="shared" si="472"/>
        <v>590</v>
      </c>
      <c r="AU1092" s="47">
        <f>IFERROR(AT1092/AP1076,"-")</f>
        <v>0.75159235668789814</v>
      </c>
      <c r="AV1092" s="188">
        <f t="shared" si="477"/>
        <v>169837.10677966103</v>
      </c>
      <c r="AW1092" s="201">
        <f t="shared" si="495"/>
        <v>6.6463895460177988E-2</v>
      </c>
      <c r="AX1092" s="217"/>
      <c r="BE1092" s="277"/>
      <c r="BG1092" s="142"/>
      <c r="BH1092" s="264"/>
    </row>
    <row r="1093" spans="2:60" s="20" customFormat="1">
      <c r="B1093" s="381">
        <v>65</v>
      </c>
      <c r="C1093" s="382" t="s">
        <v>11</v>
      </c>
      <c r="D1093" s="385">
        <f>BA69</f>
        <v>4292</v>
      </c>
      <c r="E1093" s="380">
        <v>229327440</v>
      </c>
      <c r="F1093" s="380">
        <v>433</v>
      </c>
      <c r="G1093" s="226" t="s">
        <v>149</v>
      </c>
      <c r="H1093" s="44">
        <v>2178989</v>
      </c>
      <c r="I1093" s="43">
        <f>IFERROR(H1093/E1093,"-")</f>
        <v>9.5016496935560781E-3</v>
      </c>
      <c r="J1093" s="44">
        <v>73</v>
      </c>
      <c r="K1093" s="43">
        <f>IFERROR(J1093/F1093,"-")</f>
        <v>0.16859122401847576</v>
      </c>
      <c r="L1093" s="186">
        <f t="shared" si="473"/>
        <v>29849.164383561645</v>
      </c>
      <c r="M1093" s="198">
        <f>IFERROR(J1093/$BA$69,0)</f>
        <v>1.700838769804287E-2</v>
      </c>
      <c r="N1093" s="380">
        <v>47770860</v>
      </c>
      <c r="O1093" s="380">
        <v>60</v>
      </c>
      <c r="P1093" s="226" t="s">
        <v>149</v>
      </c>
      <c r="Q1093" s="44">
        <v>261076</v>
      </c>
      <c r="R1093" s="43">
        <f>IFERROR(Q1093/N1093,"-")</f>
        <v>5.465172701517201E-3</v>
      </c>
      <c r="S1093" s="44">
        <v>10</v>
      </c>
      <c r="T1093" s="43">
        <f>IFERROR(S1093/O1093,"-")</f>
        <v>0.16666666666666666</v>
      </c>
      <c r="U1093" s="186">
        <f t="shared" si="474"/>
        <v>26107.599999999999</v>
      </c>
      <c r="V1093" s="198">
        <f>IFERROR(S1093/$BA$69,0)</f>
        <v>2.3299161230195711E-3</v>
      </c>
      <c r="W1093" s="380">
        <v>25799320</v>
      </c>
      <c r="X1093" s="380">
        <v>33</v>
      </c>
      <c r="Y1093" s="226" t="s">
        <v>149</v>
      </c>
      <c r="Z1093" s="44">
        <v>96259</v>
      </c>
      <c r="AA1093" s="43">
        <f>IFERROR(Z1093/W1093,"-")</f>
        <v>3.7310673304567716E-3</v>
      </c>
      <c r="AB1093" s="44">
        <v>6</v>
      </c>
      <c r="AC1093" s="43">
        <f>IFERROR(AB1093/X1093,"-")</f>
        <v>0.18181818181818182</v>
      </c>
      <c r="AD1093" s="186">
        <f t="shared" si="475"/>
        <v>16043.166666666666</v>
      </c>
      <c r="AE1093" s="198">
        <f>IFERROR(AB1093/$BA$69,0)</f>
        <v>1.3979496738117428E-3</v>
      </c>
      <c r="AF1093" s="380">
        <v>43552210</v>
      </c>
      <c r="AG1093" s="380">
        <v>51</v>
      </c>
      <c r="AH1093" s="226" t="s">
        <v>149</v>
      </c>
      <c r="AI1093" s="44">
        <v>241620</v>
      </c>
      <c r="AJ1093" s="43">
        <f>IFERROR(AI1093/AF1093,"-")</f>
        <v>5.5478240943456145E-3</v>
      </c>
      <c r="AK1093" s="44">
        <v>10</v>
      </c>
      <c r="AL1093" s="43">
        <f>IFERROR(AK1093/AG1093,"-")</f>
        <v>0.19607843137254902</v>
      </c>
      <c r="AM1093" s="186">
        <f t="shared" si="476"/>
        <v>24162</v>
      </c>
      <c r="AN1093" s="198">
        <f>IFERROR(AK1093/$BA$69,0)</f>
        <v>2.3299161230195711E-3</v>
      </c>
      <c r="AO1093" s="380">
        <f>SUM(E1093,N1093,W1093,AF1093)</f>
        <v>346449830</v>
      </c>
      <c r="AP1093" s="400">
        <f>SUM(F1093,O1093,X1093,AG1093)</f>
        <v>577</v>
      </c>
      <c r="AQ1093" s="226" t="s">
        <v>149</v>
      </c>
      <c r="AR1093" s="44">
        <f t="shared" ref="AR1093:AR1108" si="496">SUM(H1093,Q1093,Z1093,AI1093)</f>
        <v>2777944</v>
      </c>
      <c r="AS1093" s="43">
        <f>IFERROR(AR1093/AO1093,"-")</f>
        <v>8.0183153791704848E-3</v>
      </c>
      <c r="AT1093" s="44">
        <f t="shared" ref="AT1093:AT1156" si="497">SUM(J1093,S1093,AB1093,AK1093)</f>
        <v>99</v>
      </c>
      <c r="AU1093" s="43">
        <f>IFERROR(AT1093/AP1093,"-")</f>
        <v>0.17157712305025996</v>
      </c>
      <c r="AV1093" s="186">
        <f t="shared" si="477"/>
        <v>28060.040404040403</v>
      </c>
      <c r="AW1093" s="198">
        <f>IFERROR(AT1093/$BA$69,0)</f>
        <v>2.3066169617893754E-2</v>
      </c>
      <c r="AX1093" s="217"/>
      <c r="BE1093" s="277"/>
      <c r="BG1093" s="142"/>
      <c r="BH1093" s="264"/>
    </row>
    <row r="1094" spans="2:60" s="20" customFormat="1">
      <c r="B1094" s="381"/>
      <c r="C1094" s="383"/>
      <c r="D1094" s="383"/>
      <c r="E1094" s="371"/>
      <c r="F1094" s="371"/>
      <c r="G1094" s="227" t="s">
        <v>150</v>
      </c>
      <c r="H1094" s="46">
        <v>3774955</v>
      </c>
      <c r="I1094" s="45">
        <f>IFERROR(H1094/E1093,"-")</f>
        <v>1.6460982601994772E-2</v>
      </c>
      <c r="J1094" s="46">
        <v>85</v>
      </c>
      <c r="K1094" s="45">
        <f>IFERROR(J1094/F1093,"-")</f>
        <v>0.19630484988452657</v>
      </c>
      <c r="L1094" s="187">
        <f t="shared" ref="L1094:L1157" si="498">IFERROR(H1094/J1094,"-")</f>
        <v>44411.23529411765</v>
      </c>
      <c r="M1094" s="199">
        <f t="shared" ref="M1094:M1109" si="499">IFERROR(J1094/$BA$69,0)</f>
        <v>1.9804287045666356E-2</v>
      </c>
      <c r="N1094" s="371"/>
      <c r="O1094" s="371"/>
      <c r="P1094" s="227" t="s">
        <v>150</v>
      </c>
      <c r="Q1094" s="46">
        <v>676068</v>
      </c>
      <c r="R1094" s="45">
        <f>IFERROR(Q1094/N1093,"-")</f>
        <v>1.4152309587895215E-2</v>
      </c>
      <c r="S1094" s="46">
        <v>17</v>
      </c>
      <c r="T1094" s="45">
        <f>IFERROR(S1094/O1093,"-")</f>
        <v>0.28333333333333333</v>
      </c>
      <c r="U1094" s="187">
        <f t="shared" ref="U1094:U1157" si="500">IFERROR(Q1094/S1094,"-")</f>
        <v>39768.705882352944</v>
      </c>
      <c r="V1094" s="199">
        <f t="shared" ref="V1094:V1109" si="501">IFERROR(S1094/$BA$69,0)</f>
        <v>3.9608574091332715E-3</v>
      </c>
      <c r="W1094" s="371"/>
      <c r="X1094" s="371"/>
      <c r="Y1094" s="227" t="s">
        <v>150</v>
      </c>
      <c r="Z1094" s="46">
        <v>2881426</v>
      </c>
      <c r="AA1094" s="45">
        <f>IFERROR(Z1094/W1093,"-")</f>
        <v>0.1116861219598036</v>
      </c>
      <c r="AB1094" s="46">
        <v>8</v>
      </c>
      <c r="AC1094" s="45">
        <f>IFERROR(AB1094/X1093,"-")</f>
        <v>0.24242424242424243</v>
      </c>
      <c r="AD1094" s="187">
        <f t="shared" ref="AD1094:AD1157" si="502">IFERROR(Z1094/AB1094,"-")</f>
        <v>360178.25</v>
      </c>
      <c r="AE1094" s="199">
        <f t="shared" ref="AE1094:AE1109" si="503">IFERROR(AB1094/$BA$69,0)</f>
        <v>1.863932898415657E-3</v>
      </c>
      <c r="AF1094" s="371"/>
      <c r="AG1094" s="371"/>
      <c r="AH1094" s="227" t="s">
        <v>150</v>
      </c>
      <c r="AI1094" s="46">
        <v>383964</v>
      </c>
      <c r="AJ1094" s="45">
        <f>IFERROR(AI1094/AF1093,"-")</f>
        <v>8.8161771813646192E-3</v>
      </c>
      <c r="AK1094" s="46">
        <v>14</v>
      </c>
      <c r="AL1094" s="45">
        <f>IFERROR(AK1094/AG1093,"-")</f>
        <v>0.27450980392156865</v>
      </c>
      <c r="AM1094" s="187">
        <f t="shared" ref="AM1094:AM1157" si="504">IFERROR(AI1094/AK1094,"-")</f>
        <v>27426</v>
      </c>
      <c r="AN1094" s="199">
        <f t="shared" ref="AN1094:AN1109" si="505">IFERROR(AK1094/$BA$69,0)</f>
        <v>3.2618825722273998E-3</v>
      </c>
      <c r="AO1094" s="371"/>
      <c r="AP1094" s="401"/>
      <c r="AQ1094" s="227" t="s">
        <v>150</v>
      </c>
      <c r="AR1094" s="46">
        <f t="shared" si="496"/>
        <v>7716413</v>
      </c>
      <c r="AS1094" s="45">
        <f>IFERROR(AR1094/AO1093,"-")</f>
        <v>2.2272815085520464E-2</v>
      </c>
      <c r="AT1094" s="46">
        <f t="shared" si="497"/>
        <v>124</v>
      </c>
      <c r="AU1094" s="45">
        <f>IFERROR(AT1094/AP1093,"-")</f>
        <v>0.21490467937608318</v>
      </c>
      <c r="AV1094" s="187">
        <f t="shared" ref="AV1094:AV1157" si="506">IFERROR(AR1094/AT1094,"-")</f>
        <v>62229.137096774197</v>
      </c>
      <c r="AW1094" s="199">
        <f t="shared" ref="AW1094:AW1109" si="507">IFERROR(AT1094/$BA$69,0)</f>
        <v>2.8890959925442685E-2</v>
      </c>
      <c r="AX1094" s="217"/>
      <c r="BE1094" s="277"/>
      <c r="BG1094" s="142"/>
      <c r="BH1094" s="264"/>
    </row>
    <row r="1095" spans="2:60" s="20" customFormat="1">
      <c r="B1095" s="381"/>
      <c r="C1095" s="383"/>
      <c r="D1095" s="383"/>
      <c r="E1095" s="371"/>
      <c r="F1095" s="371"/>
      <c r="G1095" s="228" t="s">
        <v>151</v>
      </c>
      <c r="H1095" s="46">
        <v>5886979</v>
      </c>
      <c r="I1095" s="45">
        <f>IFERROR(H1095/E1093,"-")</f>
        <v>2.5670626245162812E-2</v>
      </c>
      <c r="J1095" s="46">
        <v>125</v>
      </c>
      <c r="K1095" s="45">
        <f>IFERROR(J1095/F1093,"-")</f>
        <v>0.28868360277136257</v>
      </c>
      <c r="L1095" s="187">
        <f t="shared" si="498"/>
        <v>47095.832000000002</v>
      </c>
      <c r="M1095" s="199">
        <f t="shared" si="499"/>
        <v>2.9123951537744643E-2</v>
      </c>
      <c r="N1095" s="371"/>
      <c r="O1095" s="371"/>
      <c r="P1095" s="228" t="s">
        <v>151</v>
      </c>
      <c r="Q1095" s="46">
        <v>2340374</v>
      </c>
      <c r="R1095" s="45">
        <f>IFERROR(Q1095/N1093,"-")</f>
        <v>4.8991665630470124E-2</v>
      </c>
      <c r="S1095" s="46">
        <v>19</v>
      </c>
      <c r="T1095" s="45">
        <f>IFERROR(S1095/O1093,"-")</f>
        <v>0.31666666666666665</v>
      </c>
      <c r="U1095" s="187">
        <f t="shared" si="500"/>
        <v>123177.57894736843</v>
      </c>
      <c r="V1095" s="199">
        <f t="shared" si="501"/>
        <v>4.4268406337371856E-3</v>
      </c>
      <c r="W1095" s="371"/>
      <c r="X1095" s="371"/>
      <c r="Y1095" s="228" t="s">
        <v>151</v>
      </c>
      <c r="Z1095" s="46">
        <v>726687</v>
      </c>
      <c r="AA1095" s="45">
        <f>IFERROR(Z1095/W1093,"-")</f>
        <v>2.8166905174244902E-2</v>
      </c>
      <c r="AB1095" s="46">
        <v>9</v>
      </c>
      <c r="AC1095" s="45">
        <f>IFERROR(AB1095/X1093,"-")</f>
        <v>0.27272727272727271</v>
      </c>
      <c r="AD1095" s="187">
        <f t="shared" si="502"/>
        <v>80743</v>
      </c>
      <c r="AE1095" s="199">
        <f t="shared" si="503"/>
        <v>2.096924510717614E-3</v>
      </c>
      <c r="AF1095" s="371"/>
      <c r="AG1095" s="371"/>
      <c r="AH1095" s="228" t="s">
        <v>151</v>
      </c>
      <c r="AI1095" s="46">
        <v>620123</v>
      </c>
      <c r="AJ1095" s="45">
        <f>IFERROR(AI1095/AF1093,"-")</f>
        <v>1.4238611542330458E-2</v>
      </c>
      <c r="AK1095" s="46">
        <v>15</v>
      </c>
      <c r="AL1095" s="45">
        <f>IFERROR(AK1095/AG1093,"-")</f>
        <v>0.29411764705882354</v>
      </c>
      <c r="AM1095" s="187">
        <f t="shared" si="504"/>
        <v>41341.533333333333</v>
      </c>
      <c r="AN1095" s="199">
        <f t="shared" si="505"/>
        <v>3.4948741845293569E-3</v>
      </c>
      <c r="AO1095" s="371"/>
      <c r="AP1095" s="401"/>
      <c r="AQ1095" s="228" t="s">
        <v>151</v>
      </c>
      <c r="AR1095" s="46">
        <f t="shared" si="496"/>
        <v>9574163</v>
      </c>
      <c r="AS1095" s="45">
        <f>IFERROR(AR1095/AO1093,"-")</f>
        <v>2.7635063351019683E-2</v>
      </c>
      <c r="AT1095" s="46">
        <f t="shared" si="497"/>
        <v>168</v>
      </c>
      <c r="AU1095" s="45">
        <f>IFERROR(AT1095/AP1093,"-")</f>
        <v>0.29116117850953205</v>
      </c>
      <c r="AV1095" s="187">
        <f t="shared" si="506"/>
        <v>56989.065476190473</v>
      </c>
      <c r="AW1095" s="199">
        <f t="shared" si="507"/>
        <v>3.9142590866728798E-2</v>
      </c>
      <c r="AX1095" s="217"/>
      <c r="BE1095" s="277"/>
      <c r="BG1095" s="142"/>
      <c r="BH1095" s="264"/>
    </row>
    <row r="1096" spans="2:60" s="20" customFormat="1">
      <c r="B1096" s="381"/>
      <c r="C1096" s="383"/>
      <c r="D1096" s="383"/>
      <c r="E1096" s="371"/>
      <c r="F1096" s="371"/>
      <c r="G1096" s="228" t="s">
        <v>152</v>
      </c>
      <c r="H1096" s="46">
        <v>5422729</v>
      </c>
      <c r="I1096" s="45">
        <f>IFERROR(H1096/E1093,"-")</f>
        <v>2.3646228292610774E-2</v>
      </c>
      <c r="J1096" s="46">
        <v>28</v>
      </c>
      <c r="K1096" s="45">
        <f>IFERROR(J1096/F1093,"-")</f>
        <v>6.4665127020785224E-2</v>
      </c>
      <c r="L1096" s="187">
        <f t="shared" si="498"/>
        <v>193668.89285714287</v>
      </c>
      <c r="M1096" s="199">
        <f t="shared" si="499"/>
        <v>6.5237651444547996E-3</v>
      </c>
      <c r="N1096" s="371"/>
      <c r="O1096" s="371"/>
      <c r="P1096" s="228" t="s">
        <v>152</v>
      </c>
      <c r="Q1096" s="46">
        <v>5293</v>
      </c>
      <c r="R1096" s="45">
        <f>IFERROR(Q1096/N1093,"-")</f>
        <v>1.1079976370532161E-4</v>
      </c>
      <c r="S1096" s="46">
        <v>3</v>
      </c>
      <c r="T1096" s="45">
        <f>IFERROR(S1096/O1093,"-")</f>
        <v>0.05</v>
      </c>
      <c r="U1096" s="187">
        <f t="shared" si="500"/>
        <v>1764.3333333333333</v>
      </c>
      <c r="V1096" s="199">
        <f t="shared" si="501"/>
        <v>6.9897483690587142E-4</v>
      </c>
      <c r="W1096" s="371"/>
      <c r="X1096" s="371"/>
      <c r="Y1096" s="228" t="s">
        <v>152</v>
      </c>
      <c r="Z1096" s="46">
        <v>0</v>
      </c>
      <c r="AA1096" s="45">
        <f>IFERROR(Z1096/W1093,"-")</f>
        <v>0</v>
      </c>
      <c r="AB1096" s="46">
        <v>0</v>
      </c>
      <c r="AC1096" s="45">
        <f>IFERROR(AB1096/X1093,"-")</f>
        <v>0</v>
      </c>
      <c r="AD1096" s="187" t="str">
        <f t="shared" si="502"/>
        <v>-</v>
      </c>
      <c r="AE1096" s="199">
        <f t="shared" si="503"/>
        <v>0</v>
      </c>
      <c r="AF1096" s="371"/>
      <c r="AG1096" s="371"/>
      <c r="AH1096" s="228" t="s">
        <v>152</v>
      </c>
      <c r="AI1096" s="46">
        <v>75374</v>
      </c>
      <c r="AJ1096" s="45">
        <f>IFERROR(AI1096/AF1093,"-")</f>
        <v>1.730658444198354E-3</v>
      </c>
      <c r="AK1096" s="46">
        <v>2</v>
      </c>
      <c r="AL1096" s="45">
        <f>IFERROR(AK1096/AG1093,"-")</f>
        <v>3.9215686274509803E-2</v>
      </c>
      <c r="AM1096" s="187">
        <f t="shared" si="504"/>
        <v>37687</v>
      </c>
      <c r="AN1096" s="199">
        <f t="shared" si="505"/>
        <v>4.6598322460391424E-4</v>
      </c>
      <c r="AO1096" s="371"/>
      <c r="AP1096" s="401"/>
      <c r="AQ1096" s="228" t="s">
        <v>152</v>
      </c>
      <c r="AR1096" s="46">
        <f t="shared" si="496"/>
        <v>5503396</v>
      </c>
      <c r="AS1096" s="45">
        <f>IFERROR(AR1096/AO1093,"-")</f>
        <v>1.5885116757020777E-2</v>
      </c>
      <c r="AT1096" s="46">
        <f t="shared" si="497"/>
        <v>33</v>
      </c>
      <c r="AU1096" s="45">
        <f>IFERROR(AT1096/AP1093,"-")</f>
        <v>5.7192374350086658E-2</v>
      </c>
      <c r="AV1096" s="187">
        <f t="shared" si="506"/>
        <v>166769.57575757575</v>
      </c>
      <c r="AW1096" s="199">
        <f t="shared" si="507"/>
        <v>7.6887232059645854E-3</v>
      </c>
      <c r="AX1096" s="217"/>
      <c r="BE1096" s="277"/>
      <c r="BG1096" s="142"/>
      <c r="BH1096" s="264"/>
    </row>
    <row r="1097" spans="2:60" s="20" customFormat="1">
      <c r="B1097" s="381"/>
      <c r="C1097" s="383"/>
      <c r="D1097" s="383"/>
      <c r="E1097" s="371"/>
      <c r="F1097" s="371"/>
      <c r="G1097" s="228" t="s">
        <v>153</v>
      </c>
      <c r="H1097" s="46">
        <v>11345096</v>
      </c>
      <c r="I1097" s="45">
        <f>IFERROR(H1097/E1093,"-")</f>
        <v>4.9471166642770702E-2</v>
      </c>
      <c r="J1097" s="46">
        <v>152</v>
      </c>
      <c r="K1097" s="45">
        <f>IFERROR(J1097/F1093,"-")</f>
        <v>0.3510392609699769</v>
      </c>
      <c r="L1097" s="187">
        <f t="shared" si="498"/>
        <v>74638.789473684214</v>
      </c>
      <c r="M1097" s="199">
        <f t="shared" si="499"/>
        <v>3.5414725069897485E-2</v>
      </c>
      <c r="N1097" s="371"/>
      <c r="O1097" s="371"/>
      <c r="P1097" s="228" t="s">
        <v>153</v>
      </c>
      <c r="Q1097" s="46">
        <v>866014</v>
      </c>
      <c r="R1097" s="45">
        <f>IFERROR(Q1097/N1093,"-")</f>
        <v>1.8128499256659814E-2</v>
      </c>
      <c r="S1097" s="46">
        <v>22</v>
      </c>
      <c r="T1097" s="45">
        <f>IFERROR(S1097/O1093,"-")</f>
        <v>0.36666666666666664</v>
      </c>
      <c r="U1097" s="187">
        <f t="shared" si="500"/>
        <v>39364.272727272728</v>
      </c>
      <c r="V1097" s="199">
        <f t="shared" si="501"/>
        <v>5.1258154706430572E-3</v>
      </c>
      <c r="W1097" s="371"/>
      <c r="X1097" s="371"/>
      <c r="Y1097" s="228" t="s">
        <v>153</v>
      </c>
      <c r="Z1097" s="46">
        <v>808459</v>
      </c>
      <c r="AA1097" s="45">
        <f>IFERROR(Z1097/W1093,"-")</f>
        <v>3.1336446076873345E-2</v>
      </c>
      <c r="AB1097" s="46">
        <v>16</v>
      </c>
      <c r="AC1097" s="45">
        <f>IFERROR(AB1097/X1093,"-")</f>
        <v>0.48484848484848486</v>
      </c>
      <c r="AD1097" s="187">
        <f t="shared" si="502"/>
        <v>50528.6875</v>
      </c>
      <c r="AE1097" s="199">
        <f t="shared" si="503"/>
        <v>3.727865796831314E-3</v>
      </c>
      <c r="AF1097" s="371"/>
      <c r="AG1097" s="371"/>
      <c r="AH1097" s="228" t="s">
        <v>153</v>
      </c>
      <c r="AI1097" s="46">
        <v>718378</v>
      </c>
      <c r="AJ1097" s="45">
        <f>IFERROR(AI1097/AF1093,"-")</f>
        <v>1.6494639422431148E-2</v>
      </c>
      <c r="AK1097" s="46">
        <v>19</v>
      </c>
      <c r="AL1097" s="45">
        <f>IFERROR(AK1097/AG1093,"-")</f>
        <v>0.37254901960784315</v>
      </c>
      <c r="AM1097" s="187">
        <f t="shared" si="504"/>
        <v>37809.368421052633</v>
      </c>
      <c r="AN1097" s="199">
        <f t="shared" si="505"/>
        <v>4.4268406337371856E-3</v>
      </c>
      <c r="AO1097" s="371"/>
      <c r="AP1097" s="401"/>
      <c r="AQ1097" s="228" t="s">
        <v>153</v>
      </c>
      <c r="AR1097" s="46">
        <f t="shared" si="496"/>
        <v>13737947</v>
      </c>
      <c r="AS1097" s="45">
        <f>IFERROR(AR1097/AO1093,"-")</f>
        <v>3.9653496149788844E-2</v>
      </c>
      <c r="AT1097" s="46">
        <f t="shared" si="497"/>
        <v>209</v>
      </c>
      <c r="AU1097" s="45">
        <f>IFERROR(AT1097/AP1093,"-")</f>
        <v>0.36221837088388215</v>
      </c>
      <c r="AV1097" s="187">
        <f t="shared" si="506"/>
        <v>65731.803827751195</v>
      </c>
      <c r="AW1097" s="199">
        <f t="shared" si="507"/>
        <v>4.8695246971109038E-2</v>
      </c>
      <c r="AX1097" s="217"/>
      <c r="BE1097" s="277"/>
      <c r="BG1097" s="142"/>
      <c r="BH1097" s="264"/>
    </row>
    <row r="1098" spans="2:60" s="20" customFormat="1">
      <c r="B1098" s="381"/>
      <c r="C1098" s="383"/>
      <c r="D1098" s="383"/>
      <c r="E1098" s="371"/>
      <c r="F1098" s="371"/>
      <c r="G1098" s="228" t="s">
        <v>154</v>
      </c>
      <c r="H1098" s="46">
        <v>10798171</v>
      </c>
      <c r="I1098" s="45">
        <f>IFERROR(H1098/E1093,"-")</f>
        <v>4.7086257972443243E-2</v>
      </c>
      <c r="J1098" s="46">
        <v>150</v>
      </c>
      <c r="K1098" s="45">
        <f>IFERROR(J1098/F1093,"-")</f>
        <v>0.3464203233256351</v>
      </c>
      <c r="L1098" s="187">
        <f t="shared" si="498"/>
        <v>71987.806666666671</v>
      </c>
      <c r="M1098" s="199">
        <f t="shared" si="499"/>
        <v>3.494874184529357E-2</v>
      </c>
      <c r="N1098" s="371"/>
      <c r="O1098" s="371"/>
      <c r="P1098" s="228" t="s">
        <v>154</v>
      </c>
      <c r="Q1098" s="46">
        <v>1596844</v>
      </c>
      <c r="R1098" s="45">
        <f>IFERROR(Q1098/N1093,"-")</f>
        <v>3.3427156220340183E-2</v>
      </c>
      <c r="S1098" s="46">
        <v>22</v>
      </c>
      <c r="T1098" s="45">
        <f>IFERROR(S1098/O1093,"-")</f>
        <v>0.36666666666666664</v>
      </c>
      <c r="U1098" s="187">
        <f t="shared" si="500"/>
        <v>72583.818181818177</v>
      </c>
      <c r="V1098" s="199">
        <f t="shared" si="501"/>
        <v>5.1258154706430572E-3</v>
      </c>
      <c r="W1098" s="371"/>
      <c r="X1098" s="371"/>
      <c r="Y1098" s="228" t="s">
        <v>154</v>
      </c>
      <c r="Z1098" s="46">
        <v>498773</v>
      </c>
      <c r="AA1098" s="45">
        <f>IFERROR(Z1098/W1093,"-")</f>
        <v>1.9332796368276374E-2</v>
      </c>
      <c r="AB1098" s="46">
        <v>10</v>
      </c>
      <c r="AC1098" s="45">
        <f>IFERROR(AB1098/X1093,"-")</f>
        <v>0.30303030303030304</v>
      </c>
      <c r="AD1098" s="187">
        <f t="shared" si="502"/>
        <v>49877.3</v>
      </c>
      <c r="AE1098" s="199">
        <f t="shared" si="503"/>
        <v>2.3299161230195711E-3</v>
      </c>
      <c r="AF1098" s="371"/>
      <c r="AG1098" s="371"/>
      <c r="AH1098" s="228" t="s">
        <v>154</v>
      </c>
      <c r="AI1098" s="46">
        <v>1703575</v>
      </c>
      <c r="AJ1098" s="45">
        <f>IFERROR(AI1098/AF1093,"-")</f>
        <v>3.91156958510257E-2</v>
      </c>
      <c r="AK1098" s="46">
        <v>21</v>
      </c>
      <c r="AL1098" s="45">
        <f>IFERROR(AK1098/AG1093,"-")</f>
        <v>0.41176470588235292</v>
      </c>
      <c r="AM1098" s="187">
        <f t="shared" si="504"/>
        <v>81122.619047619053</v>
      </c>
      <c r="AN1098" s="199">
        <f t="shared" si="505"/>
        <v>4.8928238583410997E-3</v>
      </c>
      <c r="AO1098" s="371"/>
      <c r="AP1098" s="401"/>
      <c r="AQ1098" s="228" t="s">
        <v>154</v>
      </c>
      <c r="AR1098" s="46">
        <f t="shared" si="496"/>
        <v>14597363</v>
      </c>
      <c r="AS1098" s="45">
        <f>IFERROR(AR1098/AO1093,"-")</f>
        <v>4.2134132379282735E-2</v>
      </c>
      <c r="AT1098" s="46">
        <f t="shared" si="497"/>
        <v>203</v>
      </c>
      <c r="AU1098" s="45">
        <f>IFERROR(AT1098/AP1093,"-")</f>
        <v>0.35181975736568455</v>
      </c>
      <c r="AV1098" s="187">
        <f t="shared" si="506"/>
        <v>71908.192118226594</v>
      </c>
      <c r="AW1098" s="199">
        <f t="shared" si="507"/>
        <v>4.72972972972973E-2</v>
      </c>
      <c r="AX1098" s="217"/>
      <c r="BE1098" s="277"/>
      <c r="BG1098" s="142"/>
      <c r="BH1098" s="264"/>
    </row>
    <row r="1099" spans="2:60" s="20" customFormat="1">
      <c r="B1099" s="381"/>
      <c r="C1099" s="383"/>
      <c r="D1099" s="383"/>
      <c r="E1099" s="371"/>
      <c r="F1099" s="371"/>
      <c r="G1099" s="228" t="s">
        <v>155</v>
      </c>
      <c r="H1099" s="46">
        <v>6424639</v>
      </c>
      <c r="I1099" s="45">
        <f>IFERROR(H1099/E1093,"-")</f>
        <v>2.8015134167982687E-2</v>
      </c>
      <c r="J1099" s="46">
        <v>39</v>
      </c>
      <c r="K1099" s="45">
        <f>IFERROR(J1099/F1093,"-")</f>
        <v>9.0069284064665134E-2</v>
      </c>
      <c r="L1099" s="187">
        <f t="shared" si="498"/>
        <v>164734.33333333334</v>
      </c>
      <c r="M1099" s="199">
        <f t="shared" si="499"/>
        <v>9.0866728797763287E-3</v>
      </c>
      <c r="N1099" s="371"/>
      <c r="O1099" s="371"/>
      <c r="P1099" s="228" t="s">
        <v>155</v>
      </c>
      <c r="Q1099" s="46">
        <v>26476</v>
      </c>
      <c r="R1099" s="45">
        <f>IFERROR(Q1099/N1093,"-")</f>
        <v>5.5422908442510769E-4</v>
      </c>
      <c r="S1099" s="46">
        <v>4</v>
      </c>
      <c r="T1099" s="45">
        <f>IFERROR(S1099/O1093,"-")</f>
        <v>6.6666666666666666E-2</v>
      </c>
      <c r="U1099" s="187">
        <f t="shared" si="500"/>
        <v>6619</v>
      </c>
      <c r="V1099" s="199">
        <f t="shared" si="501"/>
        <v>9.3196644920782849E-4</v>
      </c>
      <c r="W1099" s="371"/>
      <c r="X1099" s="371"/>
      <c r="Y1099" s="228" t="s">
        <v>155</v>
      </c>
      <c r="Z1099" s="46">
        <v>287524</v>
      </c>
      <c r="AA1099" s="45">
        <f>IFERROR(Z1099/W1093,"-")</f>
        <v>1.1144634819832461E-2</v>
      </c>
      <c r="AB1099" s="46">
        <v>6</v>
      </c>
      <c r="AC1099" s="45">
        <f>IFERROR(AB1099/X1093,"-")</f>
        <v>0.18181818181818182</v>
      </c>
      <c r="AD1099" s="187">
        <f t="shared" si="502"/>
        <v>47920.666666666664</v>
      </c>
      <c r="AE1099" s="199">
        <f t="shared" si="503"/>
        <v>1.3979496738117428E-3</v>
      </c>
      <c r="AF1099" s="371"/>
      <c r="AG1099" s="371"/>
      <c r="AH1099" s="228" t="s">
        <v>155</v>
      </c>
      <c r="AI1099" s="46">
        <v>32115</v>
      </c>
      <c r="AJ1099" s="45">
        <f>IFERROR(AI1099/AF1093,"-")</f>
        <v>7.3739082356555504E-4</v>
      </c>
      <c r="AK1099" s="46">
        <v>3</v>
      </c>
      <c r="AL1099" s="45">
        <f>IFERROR(AK1099/AG1093,"-")</f>
        <v>5.8823529411764705E-2</v>
      </c>
      <c r="AM1099" s="187">
        <f t="shared" si="504"/>
        <v>10705</v>
      </c>
      <c r="AN1099" s="199">
        <f t="shared" si="505"/>
        <v>6.9897483690587142E-4</v>
      </c>
      <c r="AO1099" s="371"/>
      <c r="AP1099" s="401"/>
      <c r="AQ1099" s="228" t="s">
        <v>155</v>
      </c>
      <c r="AR1099" s="46">
        <f t="shared" si="496"/>
        <v>6770754</v>
      </c>
      <c r="AS1099" s="45">
        <f>IFERROR(AR1099/AO1093,"-")</f>
        <v>1.9543245265844118E-2</v>
      </c>
      <c r="AT1099" s="46">
        <f t="shared" si="497"/>
        <v>52</v>
      </c>
      <c r="AU1099" s="45">
        <f>IFERROR(AT1099/AP1093,"-")</f>
        <v>9.0121317157712308E-2</v>
      </c>
      <c r="AV1099" s="187">
        <f t="shared" si="506"/>
        <v>130206.80769230769</v>
      </c>
      <c r="AW1099" s="199">
        <f t="shared" si="507"/>
        <v>1.2115563839701771E-2</v>
      </c>
      <c r="AX1099" s="217"/>
      <c r="BE1099" s="277"/>
      <c r="BG1099" s="142"/>
      <c r="BH1099" s="264"/>
    </row>
    <row r="1100" spans="2:60" s="20" customFormat="1">
      <c r="B1100" s="381"/>
      <c r="C1100" s="383"/>
      <c r="D1100" s="383"/>
      <c r="E1100" s="371"/>
      <c r="F1100" s="371"/>
      <c r="G1100" s="228" t="s">
        <v>165</v>
      </c>
      <c r="H1100" s="46">
        <v>0</v>
      </c>
      <c r="I1100" s="45">
        <f>IFERROR(H1100/E1093,"-")</f>
        <v>0</v>
      </c>
      <c r="J1100" s="46">
        <v>0</v>
      </c>
      <c r="K1100" s="45">
        <f>IFERROR(J1100/F1093,"-")</f>
        <v>0</v>
      </c>
      <c r="L1100" s="187" t="str">
        <f t="shared" si="498"/>
        <v>-</v>
      </c>
      <c r="M1100" s="199">
        <f t="shared" si="499"/>
        <v>0</v>
      </c>
      <c r="N1100" s="371"/>
      <c r="O1100" s="371"/>
      <c r="P1100" s="228" t="s">
        <v>165</v>
      </c>
      <c r="Q1100" s="46">
        <v>0</v>
      </c>
      <c r="R1100" s="45">
        <f>IFERROR(Q1100/N1093,"-")</f>
        <v>0</v>
      </c>
      <c r="S1100" s="46">
        <v>0</v>
      </c>
      <c r="T1100" s="45">
        <f>IFERROR(S1100/O1093,"-")</f>
        <v>0</v>
      </c>
      <c r="U1100" s="187" t="str">
        <f t="shared" si="500"/>
        <v>-</v>
      </c>
      <c r="V1100" s="199">
        <f t="shared" si="501"/>
        <v>0</v>
      </c>
      <c r="W1100" s="371"/>
      <c r="X1100" s="371"/>
      <c r="Y1100" s="228" t="s">
        <v>165</v>
      </c>
      <c r="Z1100" s="46">
        <v>0</v>
      </c>
      <c r="AA1100" s="45">
        <f>IFERROR(Z1100/W1093,"-")</f>
        <v>0</v>
      </c>
      <c r="AB1100" s="46">
        <v>0</v>
      </c>
      <c r="AC1100" s="45">
        <f>IFERROR(AB1100/X1093,"-")</f>
        <v>0</v>
      </c>
      <c r="AD1100" s="187" t="str">
        <f t="shared" si="502"/>
        <v>-</v>
      </c>
      <c r="AE1100" s="199">
        <f t="shared" si="503"/>
        <v>0</v>
      </c>
      <c r="AF1100" s="371"/>
      <c r="AG1100" s="371"/>
      <c r="AH1100" s="228" t="s">
        <v>165</v>
      </c>
      <c r="AI1100" s="46">
        <v>0</v>
      </c>
      <c r="AJ1100" s="45">
        <f>IFERROR(AI1100/AF1093,"-")</f>
        <v>0</v>
      </c>
      <c r="AK1100" s="46">
        <v>0</v>
      </c>
      <c r="AL1100" s="45">
        <f>IFERROR(AK1100/AG1093,"-")</f>
        <v>0</v>
      </c>
      <c r="AM1100" s="187" t="str">
        <f t="shared" si="504"/>
        <v>-</v>
      </c>
      <c r="AN1100" s="199">
        <f t="shared" si="505"/>
        <v>0</v>
      </c>
      <c r="AO1100" s="371"/>
      <c r="AP1100" s="401"/>
      <c r="AQ1100" s="228" t="s">
        <v>165</v>
      </c>
      <c r="AR1100" s="46">
        <f t="shared" si="496"/>
        <v>0</v>
      </c>
      <c r="AS1100" s="45">
        <f>IFERROR(AR1100/AO1093,"-")</f>
        <v>0</v>
      </c>
      <c r="AT1100" s="46">
        <f t="shared" si="497"/>
        <v>0</v>
      </c>
      <c r="AU1100" s="45">
        <f>IFERROR(AT1100/AP1093,"-")</f>
        <v>0</v>
      </c>
      <c r="AV1100" s="187" t="str">
        <f t="shared" si="506"/>
        <v>-</v>
      </c>
      <c r="AW1100" s="199">
        <f t="shared" si="507"/>
        <v>0</v>
      </c>
      <c r="AX1100" s="217"/>
      <c r="BE1100" s="277"/>
      <c r="BG1100" s="142"/>
      <c r="BH1100" s="264"/>
    </row>
    <row r="1101" spans="2:60" s="20" customFormat="1">
      <c r="B1101" s="381"/>
      <c r="C1101" s="383"/>
      <c r="D1101" s="383"/>
      <c r="E1101" s="371"/>
      <c r="F1101" s="371"/>
      <c r="G1101" s="228" t="s">
        <v>156</v>
      </c>
      <c r="H1101" s="46">
        <v>127035</v>
      </c>
      <c r="I1101" s="45">
        <f>IFERROR(H1101/E1093,"-")</f>
        <v>5.5394592116843929E-4</v>
      </c>
      <c r="J1101" s="46">
        <v>8</v>
      </c>
      <c r="K1101" s="45">
        <f>IFERROR(J1101/F1093,"-")</f>
        <v>1.8475750577367205E-2</v>
      </c>
      <c r="L1101" s="187">
        <f t="shared" si="498"/>
        <v>15879.375</v>
      </c>
      <c r="M1101" s="199">
        <f t="shared" si="499"/>
        <v>1.863932898415657E-3</v>
      </c>
      <c r="N1101" s="371"/>
      <c r="O1101" s="371"/>
      <c r="P1101" s="228" t="s">
        <v>156</v>
      </c>
      <c r="Q1101" s="46">
        <v>6530</v>
      </c>
      <c r="R1101" s="45">
        <f>IFERROR(Q1101/N1093,"-")</f>
        <v>1.3669421065477992E-4</v>
      </c>
      <c r="S1101" s="46">
        <v>1</v>
      </c>
      <c r="T1101" s="45">
        <f>IFERROR(S1101/O1093,"-")</f>
        <v>1.6666666666666666E-2</v>
      </c>
      <c r="U1101" s="187">
        <f t="shared" si="500"/>
        <v>6530</v>
      </c>
      <c r="V1101" s="199">
        <f t="shared" si="501"/>
        <v>2.3299161230195712E-4</v>
      </c>
      <c r="W1101" s="371"/>
      <c r="X1101" s="371"/>
      <c r="Y1101" s="228" t="s">
        <v>156</v>
      </c>
      <c r="Z1101" s="46">
        <v>3856</v>
      </c>
      <c r="AA1101" s="45">
        <f>IFERROR(Z1101/W1093,"-")</f>
        <v>1.4946130363125849E-4</v>
      </c>
      <c r="AB1101" s="46">
        <v>1</v>
      </c>
      <c r="AC1101" s="45">
        <f>IFERROR(AB1101/X1093,"-")</f>
        <v>3.0303030303030304E-2</v>
      </c>
      <c r="AD1101" s="187">
        <f t="shared" si="502"/>
        <v>3856</v>
      </c>
      <c r="AE1101" s="199">
        <f t="shared" si="503"/>
        <v>2.3299161230195712E-4</v>
      </c>
      <c r="AF1101" s="371"/>
      <c r="AG1101" s="371"/>
      <c r="AH1101" s="228" t="s">
        <v>156</v>
      </c>
      <c r="AI1101" s="46">
        <v>112555</v>
      </c>
      <c r="AJ1101" s="45">
        <f>IFERROR(AI1101/AF1093,"-")</f>
        <v>2.584369426947565E-3</v>
      </c>
      <c r="AK1101" s="46">
        <v>3</v>
      </c>
      <c r="AL1101" s="45">
        <f>IFERROR(AK1101/AG1093,"-")</f>
        <v>5.8823529411764705E-2</v>
      </c>
      <c r="AM1101" s="187">
        <f t="shared" si="504"/>
        <v>37518.333333333336</v>
      </c>
      <c r="AN1101" s="199">
        <f t="shared" si="505"/>
        <v>6.9897483690587142E-4</v>
      </c>
      <c r="AO1101" s="371"/>
      <c r="AP1101" s="401"/>
      <c r="AQ1101" s="228" t="s">
        <v>156</v>
      </c>
      <c r="AR1101" s="46">
        <f t="shared" si="496"/>
        <v>249976</v>
      </c>
      <c r="AS1101" s="45">
        <f>IFERROR(AR1101/AO1093,"-")</f>
        <v>7.2153592917046608E-4</v>
      </c>
      <c r="AT1101" s="46">
        <f t="shared" si="497"/>
        <v>13</v>
      </c>
      <c r="AU1101" s="45">
        <f>IFERROR(AT1101/AP1093,"-")</f>
        <v>2.2530329289428077E-2</v>
      </c>
      <c r="AV1101" s="187">
        <f t="shared" si="506"/>
        <v>19228.923076923078</v>
      </c>
      <c r="AW1101" s="199">
        <f t="shared" si="507"/>
        <v>3.0288909599254427E-3</v>
      </c>
      <c r="AX1101" s="217"/>
      <c r="BE1101" s="277"/>
      <c r="BG1101" s="142"/>
      <c r="BH1101" s="264"/>
    </row>
    <row r="1102" spans="2:60" s="20" customFormat="1">
      <c r="B1102" s="381"/>
      <c r="C1102" s="383"/>
      <c r="D1102" s="383"/>
      <c r="E1102" s="371"/>
      <c r="F1102" s="371"/>
      <c r="G1102" s="228" t="s">
        <v>157</v>
      </c>
      <c r="H1102" s="46">
        <v>218815</v>
      </c>
      <c r="I1102" s="45">
        <f>IFERROR(H1102/E1093,"-")</f>
        <v>9.5415969410376708E-4</v>
      </c>
      <c r="J1102" s="46">
        <v>12</v>
      </c>
      <c r="K1102" s="45">
        <f>IFERROR(J1102/F1093,"-")</f>
        <v>2.771362586605081E-2</v>
      </c>
      <c r="L1102" s="187">
        <f t="shared" si="498"/>
        <v>18234.583333333332</v>
      </c>
      <c r="M1102" s="199">
        <f t="shared" si="499"/>
        <v>2.7958993476234857E-3</v>
      </c>
      <c r="N1102" s="371"/>
      <c r="O1102" s="371"/>
      <c r="P1102" s="228" t="s">
        <v>157</v>
      </c>
      <c r="Q1102" s="46">
        <v>19998</v>
      </c>
      <c r="R1102" s="45">
        <f>IFERROR(Q1102/N1093,"-")</f>
        <v>4.1862340347232599E-4</v>
      </c>
      <c r="S1102" s="46">
        <v>2</v>
      </c>
      <c r="T1102" s="45">
        <f>IFERROR(S1102/O1093,"-")</f>
        <v>3.3333333333333333E-2</v>
      </c>
      <c r="U1102" s="187">
        <f t="shared" si="500"/>
        <v>9999</v>
      </c>
      <c r="V1102" s="199">
        <f t="shared" si="501"/>
        <v>4.6598322460391424E-4</v>
      </c>
      <c r="W1102" s="371"/>
      <c r="X1102" s="371"/>
      <c r="Y1102" s="228" t="s">
        <v>157</v>
      </c>
      <c r="Z1102" s="46">
        <v>22144</v>
      </c>
      <c r="AA1102" s="45">
        <f>IFERROR(Z1102/W1093,"-")</f>
        <v>8.5831719595710269E-4</v>
      </c>
      <c r="AB1102" s="46">
        <v>2</v>
      </c>
      <c r="AC1102" s="45">
        <f>IFERROR(AB1102/X1093,"-")</f>
        <v>6.0606060606060608E-2</v>
      </c>
      <c r="AD1102" s="187">
        <f t="shared" si="502"/>
        <v>11072</v>
      </c>
      <c r="AE1102" s="199">
        <f t="shared" si="503"/>
        <v>4.6598322460391424E-4</v>
      </c>
      <c r="AF1102" s="371"/>
      <c r="AG1102" s="371"/>
      <c r="AH1102" s="228" t="s">
        <v>157</v>
      </c>
      <c r="AI1102" s="46">
        <v>40125</v>
      </c>
      <c r="AJ1102" s="45">
        <f>IFERROR(AI1102/AF1093,"-")</f>
        <v>9.2130801169446974E-4</v>
      </c>
      <c r="AK1102" s="46">
        <v>3</v>
      </c>
      <c r="AL1102" s="45">
        <f>IFERROR(AK1102/AG1093,"-")</f>
        <v>5.8823529411764705E-2</v>
      </c>
      <c r="AM1102" s="187">
        <f t="shared" si="504"/>
        <v>13375</v>
      </c>
      <c r="AN1102" s="199">
        <f t="shared" si="505"/>
        <v>6.9897483690587142E-4</v>
      </c>
      <c r="AO1102" s="371"/>
      <c r="AP1102" s="401"/>
      <c r="AQ1102" s="228" t="s">
        <v>157</v>
      </c>
      <c r="AR1102" s="46">
        <f t="shared" si="496"/>
        <v>301082</v>
      </c>
      <c r="AS1102" s="45">
        <f>IFERROR(AR1102/AO1093,"-")</f>
        <v>8.6904935124372843E-4</v>
      </c>
      <c r="AT1102" s="46">
        <f t="shared" si="497"/>
        <v>19</v>
      </c>
      <c r="AU1102" s="45">
        <f>IFERROR(AT1102/AP1093,"-")</f>
        <v>3.292894280762565E-2</v>
      </c>
      <c r="AV1102" s="187">
        <f t="shared" si="506"/>
        <v>15846.421052631578</v>
      </c>
      <c r="AW1102" s="199">
        <f t="shared" si="507"/>
        <v>4.4268406337371856E-3</v>
      </c>
      <c r="AX1102" s="217"/>
      <c r="BE1102" s="277"/>
      <c r="BG1102" s="142"/>
      <c r="BH1102" s="264"/>
    </row>
    <row r="1103" spans="2:60" s="20" customFormat="1">
      <c r="B1103" s="381"/>
      <c r="C1103" s="383"/>
      <c r="D1103" s="383"/>
      <c r="E1103" s="371"/>
      <c r="F1103" s="371"/>
      <c r="G1103" s="228" t="s">
        <v>158</v>
      </c>
      <c r="H1103" s="46">
        <v>8622</v>
      </c>
      <c r="I1103" s="45">
        <f>IFERROR(H1103/E1093,"-")</f>
        <v>3.7596896385360602E-5</v>
      </c>
      <c r="J1103" s="46">
        <v>1</v>
      </c>
      <c r="K1103" s="45">
        <f>IFERROR(J1103/F1093,"-")</f>
        <v>2.3094688221709007E-3</v>
      </c>
      <c r="L1103" s="187">
        <f t="shared" si="498"/>
        <v>8622</v>
      </c>
      <c r="M1103" s="199">
        <f t="shared" si="499"/>
        <v>2.3299161230195712E-4</v>
      </c>
      <c r="N1103" s="371"/>
      <c r="O1103" s="371"/>
      <c r="P1103" s="228" t="s">
        <v>158</v>
      </c>
      <c r="Q1103" s="46">
        <v>4028</v>
      </c>
      <c r="R1103" s="45">
        <f>IFERROR(Q1103/N1093,"-")</f>
        <v>8.431918537786424E-5</v>
      </c>
      <c r="S1103" s="46">
        <v>1</v>
      </c>
      <c r="T1103" s="45">
        <f>IFERROR(S1103/O1093,"-")</f>
        <v>1.6666666666666666E-2</v>
      </c>
      <c r="U1103" s="187">
        <f t="shared" si="500"/>
        <v>4028</v>
      </c>
      <c r="V1103" s="199">
        <f t="shared" si="501"/>
        <v>2.3299161230195712E-4</v>
      </c>
      <c r="W1103" s="371"/>
      <c r="X1103" s="371"/>
      <c r="Y1103" s="228" t="s">
        <v>158</v>
      </c>
      <c r="Z1103" s="46">
        <v>0</v>
      </c>
      <c r="AA1103" s="45">
        <f>IFERROR(Z1103/W1093,"-")</f>
        <v>0</v>
      </c>
      <c r="AB1103" s="46">
        <v>0</v>
      </c>
      <c r="AC1103" s="45">
        <f>IFERROR(AB1103/X1093,"-")</f>
        <v>0</v>
      </c>
      <c r="AD1103" s="187" t="str">
        <f t="shared" si="502"/>
        <v>-</v>
      </c>
      <c r="AE1103" s="199">
        <f t="shared" si="503"/>
        <v>0</v>
      </c>
      <c r="AF1103" s="371"/>
      <c r="AG1103" s="371"/>
      <c r="AH1103" s="228" t="s">
        <v>158</v>
      </c>
      <c r="AI1103" s="46">
        <v>0</v>
      </c>
      <c r="AJ1103" s="45">
        <f>IFERROR(AI1103/AF1093,"-")</f>
        <v>0</v>
      </c>
      <c r="AK1103" s="46">
        <v>0</v>
      </c>
      <c r="AL1103" s="45">
        <f>IFERROR(AK1103/AG1093,"-")</f>
        <v>0</v>
      </c>
      <c r="AM1103" s="187" t="str">
        <f t="shared" si="504"/>
        <v>-</v>
      </c>
      <c r="AN1103" s="199">
        <f t="shared" si="505"/>
        <v>0</v>
      </c>
      <c r="AO1103" s="371"/>
      <c r="AP1103" s="401"/>
      <c r="AQ1103" s="228" t="s">
        <v>158</v>
      </c>
      <c r="AR1103" s="46">
        <f t="shared" si="496"/>
        <v>12650</v>
      </c>
      <c r="AS1103" s="45">
        <f>IFERROR(AR1103/AO1093,"-")</f>
        <v>3.6513223285460983E-5</v>
      </c>
      <c r="AT1103" s="46">
        <f t="shared" si="497"/>
        <v>2</v>
      </c>
      <c r="AU1103" s="45">
        <f>IFERROR(AT1103/AP1093,"-")</f>
        <v>3.4662045060658577E-3</v>
      </c>
      <c r="AV1103" s="187">
        <f t="shared" si="506"/>
        <v>6325</v>
      </c>
      <c r="AW1103" s="199">
        <f t="shared" si="507"/>
        <v>4.6598322460391424E-4</v>
      </c>
      <c r="AX1103" s="217"/>
      <c r="BE1103" s="277"/>
      <c r="BG1103" s="142"/>
      <c r="BH1103" s="264"/>
    </row>
    <row r="1104" spans="2:60" s="20" customFormat="1">
      <c r="B1104" s="381"/>
      <c r="C1104" s="383"/>
      <c r="D1104" s="383"/>
      <c r="E1104" s="371"/>
      <c r="F1104" s="371"/>
      <c r="G1104" s="228" t="s">
        <v>159</v>
      </c>
      <c r="H1104" s="46">
        <v>0</v>
      </c>
      <c r="I1104" s="45">
        <f>IFERROR(H1104/E1093,"-")</f>
        <v>0</v>
      </c>
      <c r="J1104" s="46">
        <v>0</v>
      </c>
      <c r="K1104" s="45">
        <f>IFERROR(J1104/F1093,"-")</f>
        <v>0</v>
      </c>
      <c r="L1104" s="187" t="str">
        <f t="shared" si="498"/>
        <v>-</v>
      </c>
      <c r="M1104" s="199">
        <f t="shared" si="499"/>
        <v>0</v>
      </c>
      <c r="N1104" s="371"/>
      <c r="O1104" s="371"/>
      <c r="P1104" s="228" t="s">
        <v>159</v>
      </c>
      <c r="Q1104" s="46">
        <v>323646</v>
      </c>
      <c r="R1104" s="45">
        <f>IFERROR(Q1104/N1093,"-")</f>
        <v>6.7749669987100924E-3</v>
      </c>
      <c r="S1104" s="46">
        <v>1</v>
      </c>
      <c r="T1104" s="45">
        <f>IFERROR(S1104/O1093,"-")</f>
        <v>1.6666666666666666E-2</v>
      </c>
      <c r="U1104" s="187">
        <f t="shared" si="500"/>
        <v>323646</v>
      </c>
      <c r="V1104" s="199">
        <f t="shared" si="501"/>
        <v>2.3299161230195712E-4</v>
      </c>
      <c r="W1104" s="371"/>
      <c r="X1104" s="371"/>
      <c r="Y1104" s="228" t="s">
        <v>159</v>
      </c>
      <c r="Z1104" s="46">
        <v>0</v>
      </c>
      <c r="AA1104" s="45">
        <f>IFERROR(Z1104/W1093,"-")</f>
        <v>0</v>
      </c>
      <c r="AB1104" s="46">
        <v>0</v>
      </c>
      <c r="AC1104" s="45">
        <f>IFERROR(AB1104/X1093,"-")</f>
        <v>0</v>
      </c>
      <c r="AD1104" s="187" t="str">
        <f t="shared" si="502"/>
        <v>-</v>
      </c>
      <c r="AE1104" s="199">
        <f t="shared" si="503"/>
        <v>0</v>
      </c>
      <c r="AF1104" s="371"/>
      <c r="AG1104" s="371"/>
      <c r="AH1104" s="228" t="s">
        <v>159</v>
      </c>
      <c r="AI1104" s="46">
        <v>0</v>
      </c>
      <c r="AJ1104" s="45">
        <f>IFERROR(AI1104/AF1093,"-")</f>
        <v>0</v>
      </c>
      <c r="AK1104" s="46">
        <v>0</v>
      </c>
      <c r="AL1104" s="45">
        <f>IFERROR(AK1104/AG1093,"-")</f>
        <v>0</v>
      </c>
      <c r="AM1104" s="187" t="str">
        <f t="shared" si="504"/>
        <v>-</v>
      </c>
      <c r="AN1104" s="199">
        <f t="shared" si="505"/>
        <v>0</v>
      </c>
      <c r="AO1104" s="371"/>
      <c r="AP1104" s="401"/>
      <c r="AQ1104" s="228" t="s">
        <v>159</v>
      </c>
      <c r="AR1104" s="46">
        <f t="shared" si="496"/>
        <v>323646</v>
      </c>
      <c r="AS1104" s="45">
        <f>IFERROR(AR1104/AO1093,"-")</f>
        <v>9.3417855047006376E-4</v>
      </c>
      <c r="AT1104" s="46">
        <f t="shared" si="497"/>
        <v>1</v>
      </c>
      <c r="AU1104" s="45">
        <f>IFERROR(AT1104/AP1093,"-")</f>
        <v>1.7331022530329288E-3</v>
      </c>
      <c r="AV1104" s="187">
        <f t="shared" si="506"/>
        <v>323646</v>
      </c>
      <c r="AW1104" s="199">
        <f t="shared" si="507"/>
        <v>2.3299161230195712E-4</v>
      </c>
      <c r="AX1104" s="217"/>
      <c r="BE1104" s="277"/>
      <c r="BG1104" s="142"/>
      <c r="BH1104" s="264"/>
    </row>
    <row r="1105" spans="2:60" s="20" customFormat="1">
      <c r="B1105" s="381"/>
      <c r="C1105" s="383"/>
      <c r="D1105" s="383"/>
      <c r="E1105" s="371"/>
      <c r="F1105" s="371"/>
      <c r="G1105" s="228" t="s">
        <v>160</v>
      </c>
      <c r="H1105" s="46">
        <v>2216936</v>
      </c>
      <c r="I1105" s="45">
        <f>IFERROR(H1105/E1093,"-")</f>
        <v>9.6671205155388299E-3</v>
      </c>
      <c r="J1105" s="46">
        <v>60</v>
      </c>
      <c r="K1105" s="45">
        <f>IFERROR(J1105/F1093,"-")</f>
        <v>0.13856812933025403</v>
      </c>
      <c r="L1105" s="187">
        <f t="shared" si="498"/>
        <v>36948.933333333334</v>
      </c>
      <c r="M1105" s="199">
        <f t="shared" si="499"/>
        <v>1.3979496738117428E-2</v>
      </c>
      <c r="N1105" s="371"/>
      <c r="O1105" s="371"/>
      <c r="P1105" s="228" t="s">
        <v>160</v>
      </c>
      <c r="Q1105" s="46">
        <v>303073</v>
      </c>
      <c r="R1105" s="45">
        <f>IFERROR(Q1105/N1093,"-")</f>
        <v>6.3443069687252858E-3</v>
      </c>
      <c r="S1105" s="46">
        <v>11</v>
      </c>
      <c r="T1105" s="45">
        <f>IFERROR(S1105/O1093,"-")</f>
        <v>0.18333333333333332</v>
      </c>
      <c r="U1105" s="187">
        <f t="shared" si="500"/>
        <v>27552.090909090908</v>
      </c>
      <c r="V1105" s="199">
        <f t="shared" si="501"/>
        <v>2.5629077353215286E-3</v>
      </c>
      <c r="W1105" s="371"/>
      <c r="X1105" s="371"/>
      <c r="Y1105" s="228" t="s">
        <v>160</v>
      </c>
      <c r="Z1105" s="46">
        <v>134488</v>
      </c>
      <c r="AA1105" s="45">
        <f>IFERROR(Z1105/W1093,"-")</f>
        <v>5.2128505712553666E-3</v>
      </c>
      <c r="AB1105" s="46">
        <v>4</v>
      </c>
      <c r="AC1105" s="45">
        <f>IFERROR(AB1105/X1093,"-")</f>
        <v>0.12121212121212122</v>
      </c>
      <c r="AD1105" s="187">
        <f t="shared" si="502"/>
        <v>33622</v>
      </c>
      <c r="AE1105" s="199">
        <f t="shared" si="503"/>
        <v>9.3196644920782849E-4</v>
      </c>
      <c r="AF1105" s="371"/>
      <c r="AG1105" s="371"/>
      <c r="AH1105" s="228" t="s">
        <v>160</v>
      </c>
      <c r="AI1105" s="46">
        <v>665256</v>
      </c>
      <c r="AJ1105" s="45">
        <f>IFERROR(AI1105/AF1093,"-")</f>
        <v>1.527490797826333E-2</v>
      </c>
      <c r="AK1105" s="46">
        <v>11</v>
      </c>
      <c r="AL1105" s="45">
        <f>IFERROR(AK1105/AG1093,"-")</f>
        <v>0.21568627450980393</v>
      </c>
      <c r="AM1105" s="187">
        <f t="shared" si="504"/>
        <v>60477.818181818184</v>
      </c>
      <c r="AN1105" s="199">
        <f t="shared" si="505"/>
        <v>2.5629077353215286E-3</v>
      </c>
      <c r="AO1105" s="371"/>
      <c r="AP1105" s="401"/>
      <c r="AQ1105" s="228" t="s">
        <v>160</v>
      </c>
      <c r="AR1105" s="46">
        <f t="shared" si="496"/>
        <v>3319753</v>
      </c>
      <c r="AS1105" s="45">
        <f>IFERROR(AR1105/AO1093,"-")</f>
        <v>9.5822041534845033E-3</v>
      </c>
      <c r="AT1105" s="46">
        <f t="shared" si="497"/>
        <v>86</v>
      </c>
      <c r="AU1105" s="45">
        <f>IFERROR(AT1105/AP1093,"-")</f>
        <v>0.14904679376083188</v>
      </c>
      <c r="AV1105" s="187">
        <f t="shared" si="506"/>
        <v>38601.779069767443</v>
      </c>
      <c r="AW1105" s="199">
        <f t="shared" si="507"/>
        <v>2.0037278657968314E-2</v>
      </c>
      <c r="AX1105" s="217"/>
      <c r="BE1105" s="277"/>
      <c r="BG1105" s="142"/>
      <c r="BH1105" s="264"/>
    </row>
    <row r="1106" spans="2:60" s="20" customFormat="1">
      <c r="B1106" s="381"/>
      <c r="C1106" s="383"/>
      <c r="D1106" s="383"/>
      <c r="E1106" s="371"/>
      <c r="F1106" s="371"/>
      <c r="G1106" s="228" t="s">
        <v>161</v>
      </c>
      <c r="H1106" s="46">
        <v>1352105</v>
      </c>
      <c r="I1106" s="45">
        <f>IFERROR(H1106/E1093,"-")</f>
        <v>5.8959581984606817E-3</v>
      </c>
      <c r="J1106" s="46">
        <v>22</v>
      </c>
      <c r="K1106" s="45">
        <f>IFERROR(J1106/F1093,"-")</f>
        <v>5.0808314087759814E-2</v>
      </c>
      <c r="L1106" s="187">
        <f t="shared" si="498"/>
        <v>61459.318181818184</v>
      </c>
      <c r="M1106" s="199">
        <f t="shared" si="499"/>
        <v>5.1258154706430572E-3</v>
      </c>
      <c r="N1106" s="371"/>
      <c r="O1106" s="371"/>
      <c r="P1106" s="228" t="s">
        <v>161</v>
      </c>
      <c r="Q1106" s="46">
        <v>334547</v>
      </c>
      <c r="R1106" s="45">
        <f>IFERROR(Q1106/N1093,"-")</f>
        <v>7.0031605041232245E-3</v>
      </c>
      <c r="S1106" s="46">
        <v>4</v>
      </c>
      <c r="T1106" s="45">
        <f>IFERROR(S1106/O1093,"-")</f>
        <v>6.6666666666666666E-2</v>
      </c>
      <c r="U1106" s="187">
        <f t="shared" si="500"/>
        <v>83636.75</v>
      </c>
      <c r="V1106" s="199">
        <f t="shared" si="501"/>
        <v>9.3196644920782849E-4</v>
      </c>
      <c r="W1106" s="371"/>
      <c r="X1106" s="371"/>
      <c r="Y1106" s="228" t="s">
        <v>161</v>
      </c>
      <c r="Z1106" s="46">
        <v>95802</v>
      </c>
      <c r="AA1106" s="45">
        <f>IFERROR(Z1106/W1093,"-")</f>
        <v>3.7133536852909303E-3</v>
      </c>
      <c r="AB1106" s="46">
        <v>1</v>
      </c>
      <c r="AC1106" s="45">
        <f>IFERROR(AB1106/X1093,"-")</f>
        <v>3.0303030303030304E-2</v>
      </c>
      <c r="AD1106" s="187">
        <f t="shared" si="502"/>
        <v>95802</v>
      </c>
      <c r="AE1106" s="199">
        <f t="shared" si="503"/>
        <v>2.3299161230195712E-4</v>
      </c>
      <c r="AF1106" s="371"/>
      <c r="AG1106" s="371"/>
      <c r="AH1106" s="228" t="s">
        <v>161</v>
      </c>
      <c r="AI1106" s="46">
        <v>18560</v>
      </c>
      <c r="AJ1106" s="45">
        <f>IFERROR(AI1106/AF1093,"-")</f>
        <v>4.2615518248098085E-4</v>
      </c>
      <c r="AK1106" s="46">
        <v>2</v>
      </c>
      <c r="AL1106" s="45">
        <f>IFERROR(AK1106/AG1093,"-")</f>
        <v>3.9215686274509803E-2</v>
      </c>
      <c r="AM1106" s="187">
        <f t="shared" si="504"/>
        <v>9280</v>
      </c>
      <c r="AN1106" s="199">
        <f t="shared" si="505"/>
        <v>4.6598322460391424E-4</v>
      </c>
      <c r="AO1106" s="371"/>
      <c r="AP1106" s="401"/>
      <c r="AQ1106" s="228" t="s">
        <v>161</v>
      </c>
      <c r="AR1106" s="46">
        <f t="shared" si="496"/>
        <v>1801014</v>
      </c>
      <c r="AS1106" s="45">
        <f>IFERROR(AR1106/AO1093,"-")</f>
        <v>5.198484294248319E-3</v>
      </c>
      <c r="AT1106" s="46">
        <f t="shared" si="497"/>
        <v>29</v>
      </c>
      <c r="AU1106" s="45">
        <f>IFERROR(AT1106/AP1093,"-")</f>
        <v>5.0259965337954939E-2</v>
      </c>
      <c r="AV1106" s="187">
        <f t="shared" si="506"/>
        <v>62103.931034482761</v>
      </c>
      <c r="AW1106" s="199">
        <f t="shared" si="507"/>
        <v>6.7567567567567571E-3</v>
      </c>
      <c r="AX1106" s="217"/>
      <c r="BE1106" s="277"/>
      <c r="BG1106" s="142"/>
      <c r="BH1106" s="264"/>
    </row>
    <row r="1107" spans="2:60" s="20" customFormat="1">
      <c r="B1107" s="381"/>
      <c r="C1107" s="383"/>
      <c r="D1107" s="383"/>
      <c r="E1107" s="371"/>
      <c r="F1107" s="371"/>
      <c r="G1107" s="228" t="s">
        <v>162</v>
      </c>
      <c r="H1107" s="46">
        <v>727457</v>
      </c>
      <c r="I1107" s="45">
        <f>IFERROR(H1107/E1093,"-")</f>
        <v>3.1721323885183562E-3</v>
      </c>
      <c r="J1107" s="46">
        <v>19</v>
      </c>
      <c r="K1107" s="45">
        <f>IFERROR(J1107/F1093,"-")</f>
        <v>4.3879907621247112E-2</v>
      </c>
      <c r="L1107" s="187">
        <f t="shared" si="498"/>
        <v>38287.210526315786</v>
      </c>
      <c r="M1107" s="199">
        <f t="shared" si="499"/>
        <v>4.4268406337371856E-3</v>
      </c>
      <c r="N1107" s="371"/>
      <c r="O1107" s="371"/>
      <c r="P1107" s="228" t="s">
        <v>162</v>
      </c>
      <c r="Q1107" s="46">
        <v>38393</v>
      </c>
      <c r="R1107" s="45">
        <f>IFERROR(Q1107/N1093,"-")</f>
        <v>8.0369078555420602E-4</v>
      </c>
      <c r="S1107" s="46">
        <v>3</v>
      </c>
      <c r="T1107" s="45">
        <f>IFERROR(S1107/O1093,"-")</f>
        <v>0.05</v>
      </c>
      <c r="U1107" s="187">
        <f t="shared" si="500"/>
        <v>12797.666666666666</v>
      </c>
      <c r="V1107" s="199">
        <f t="shared" si="501"/>
        <v>6.9897483690587142E-4</v>
      </c>
      <c r="W1107" s="371"/>
      <c r="X1107" s="371"/>
      <c r="Y1107" s="228" t="s">
        <v>162</v>
      </c>
      <c r="Z1107" s="46">
        <v>377978</v>
      </c>
      <c r="AA1107" s="45">
        <f>IFERROR(Z1107/W1093,"-")</f>
        <v>1.465069621990037E-2</v>
      </c>
      <c r="AB1107" s="46">
        <v>2</v>
      </c>
      <c r="AC1107" s="45">
        <f>IFERROR(AB1107/X1093,"-")</f>
        <v>6.0606060606060608E-2</v>
      </c>
      <c r="AD1107" s="187">
        <f t="shared" si="502"/>
        <v>188989</v>
      </c>
      <c r="AE1107" s="199">
        <f t="shared" si="503"/>
        <v>4.6598322460391424E-4</v>
      </c>
      <c r="AF1107" s="371"/>
      <c r="AG1107" s="371"/>
      <c r="AH1107" s="228" t="s">
        <v>162</v>
      </c>
      <c r="AI1107" s="46">
        <v>58815</v>
      </c>
      <c r="AJ1107" s="45">
        <f>IFERROR(AI1107/AF1093,"-")</f>
        <v>1.3504481173286041E-3</v>
      </c>
      <c r="AK1107" s="46">
        <v>2</v>
      </c>
      <c r="AL1107" s="45">
        <f>IFERROR(AK1107/AG1093,"-")</f>
        <v>3.9215686274509803E-2</v>
      </c>
      <c r="AM1107" s="187">
        <f t="shared" si="504"/>
        <v>29407.5</v>
      </c>
      <c r="AN1107" s="199">
        <f t="shared" si="505"/>
        <v>4.6598322460391424E-4</v>
      </c>
      <c r="AO1107" s="371"/>
      <c r="AP1107" s="401"/>
      <c r="AQ1107" s="228" t="s">
        <v>162</v>
      </c>
      <c r="AR1107" s="46">
        <f t="shared" si="496"/>
        <v>1202643</v>
      </c>
      <c r="AS1107" s="45">
        <f>IFERROR(AR1107/AO1093,"-")</f>
        <v>3.4713337859048742E-3</v>
      </c>
      <c r="AT1107" s="46">
        <f t="shared" si="497"/>
        <v>26</v>
      </c>
      <c r="AU1107" s="45">
        <f>IFERROR(AT1107/AP1093,"-")</f>
        <v>4.5060658578856154E-2</v>
      </c>
      <c r="AV1107" s="187">
        <f t="shared" si="506"/>
        <v>46255.5</v>
      </c>
      <c r="AW1107" s="199">
        <f t="shared" si="507"/>
        <v>6.0577819198508855E-3</v>
      </c>
      <c r="AX1107" s="217"/>
      <c r="BE1107" s="277"/>
      <c r="BG1107" s="142"/>
      <c r="BH1107" s="264"/>
    </row>
    <row r="1108" spans="2:60" s="20" customFormat="1">
      <c r="B1108" s="381"/>
      <c r="C1108" s="383"/>
      <c r="D1108" s="383"/>
      <c r="E1108" s="371"/>
      <c r="F1108" s="371"/>
      <c r="G1108" s="229" t="s">
        <v>163</v>
      </c>
      <c r="H1108" s="48">
        <v>244917</v>
      </c>
      <c r="I1108" s="47">
        <f>IFERROR(H1108/E1093,"-")</f>
        <v>1.0679794794726703E-3</v>
      </c>
      <c r="J1108" s="48">
        <v>19</v>
      </c>
      <c r="K1108" s="47">
        <f>IFERROR(J1108/F1093,"-")</f>
        <v>4.3879907621247112E-2</v>
      </c>
      <c r="L1108" s="188">
        <f t="shared" si="498"/>
        <v>12890.368421052632</v>
      </c>
      <c r="M1108" s="200">
        <f t="shared" si="499"/>
        <v>4.4268406337371856E-3</v>
      </c>
      <c r="N1108" s="371"/>
      <c r="O1108" s="371"/>
      <c r="P1108" s="229" t="s">
        <v>163</v>
      </c>
      <c r="Q1108" s="48">
        <v>36910</v>
      </c>
      <c r="R1108" s="47">
        <f>IFERROR(Q1108/N1093,"-")</f>
        <v>7.7264675578375599E-4</v>
      </c>
      <c r="S1108" s="48">
        <v>3</v>
      </c>
      <c r="T1108" s="47">
        <f>IFERROR(S1108/O1093,"-")</f>
        <v>0.05</v>
      </c>
      <c r="U1108" s="188">
        <f t="shared" si="500"/>
        <v>12303.333333333334</v>
      </c>
      <c r="V1108" s="200">
        <f t="shared" si="501"/>
        <v>6.9897483690587142E-4</v>
      </c>
      <c r="W1108" s="371"/>
      <c r="X1108" s="371"/>
      <c r="Y1108" s="229" t="s">
        <v>163</v>
      </c>
      <c r="Z1108" s="48">
        <v>25143</v>
      </c>
      <c r="AA1108" s="47">
        <f>IFERROR(Z1108/W1093,"-")</f>
        <v>9.7456056981346797E-4</v>
      </c>
      <c r="AB1108" s="48">
        <v>3</v>
      </c>
      <c r="AC1108" s="47">
        <f>IFERROR(AB1108/X1093,"-")</f>
        <v>9.0909090909090912E-2</v>
      </c>
      <c r="AD1108" s="188">
        <f t="shared" si="502"/>
        <v>8381</v>
      </c>
      <c r="AE1108" s="200">
        <f t="shared" si="503"/>
        <v>6.9897483690587142E-4</v>
      </c>
      <c r="AF1108" s="371"/>
      <c r="AG1108" s="371"/>
      <c r="AH1108" s="229" t="s">
        <v>163</v>
      </c>
      <c r="AI1108" s="48">
        <v>74816</v>
      </c>
      <c r="AJ1108" s="47">
        <f>IFERROR(AI1108/AF1093,"-")</f>
        <v>1.7178462355871263E-3</v>
      </c>
      <c r="AK1108" s="48">
        <v>5</v>
      </c>
      <c r="AL1108" s="47">
        <f>IFERROR(AK1108/AG1093,"-")</f>
        <v>9.8039215686274508E-2</v>
      </c>
      <c r="AM1108" s="188">
        <f t="shared" si="504"/>
        <v>14963.2</v>
      </c>
      <c r="AN1108" s="200">
        <f t="shared" si="505"/>
        <v>1.1649580615097856E-3</v>
      </c>
      <c r="AO1108" s="371"/>
      <c r="AP1108" s="401"/>
      <c r="AQ1108" s="229" t="s">
        <v>163</v>
      </c>
      <c r="AR1108" s="48">
        <f t="shared" si="496"/>
        <v>381786</v>
      </c>
      <c r="AS1108" s="47">
        <f>IFERROR(AR1108/AO1093,"-")</f>
        <v>1.1019950565425304E-3</v>
      </c>
      <c r="AT1108" s="48">
        <f t="shared" si="497"/>
        <v>30</v>
      </c>
      <c r="AU1108" s="47">
        <f>IFERROR(AT1108/AP1093,"-")</f>
        <v>5.1993067590987867E-2</v>
      </c>
      <c r="AV1108" s="188">
        <f t="shared" si="506"/>
        <v>12726.2</v>
      </c>
      <c r="AW1108" s="200">
        <f t="shared" si="507"/>
        <v>6.9897483690587138E-3</v>
      </c>
      <c r="AX1108" s="217"/>
      <c r="BE1108" s="277"/>
      <c r="BG1108" s="142"/>
      <c r="BH1108" s="264"/>
    </row>
    <row r="1109" spans="2:60" s="20" customFormat="1">
      <c r="B1109" s="381"/>
      <c r="C1109" s="384"/>
      <c r="D1109" s="384"/>
      <c r="E1109" s="372"/>
      <c r="F1109" s="372"/>
      <c r="G1109" s="230" t="s">
        <v>86</v>
      </c>
      <c r="H1109" s="49">
        <f>SUM(H1093:H1108)</f>
        <v>50727445</v>
      </c>
      <c r="I1109" s="47">
        <f>IFERROR(H1109/E1093,"-")</f>
        <v>0.22120093871016919</v>
      </c>
      <c r="J1109" s="48">
        <v>324</v>
      </c>
      <c r="K1109" s="47">
        <f>IFERROR(J1109/F1093,"-")</f>
        <v>0.74826789838337182</v>
      </c>
      <c r="L1109" s="188">
        <f t="shared" si="498"/>
        <v>156566.18827160494</v>
      </c>
      <c r="M1109" s="201">
        <f t="shared" si="499"/>
        <v>7.5489282385834106E-2</v>
      </c>
      <c r="N1109" s="372"/>
      <c r="O1109" s="372"/>
      <c r="P1109" s="230" t="s">
        <v>86</v>
      </c>
      <c r="Q1109" s="49">
        <f>SUM(Q1093:Q1108)</f>
        <v>6839270</v>
      </c>
      <c r="R1109" s="47">
        <f>IFERROR(Q1109/N1093,"-")</f>
        <v>0.14316824105741449</v>
      </c>
      <c r="S1109" s="48">
        <v>50</v>
      </c>
      <c r="T1109" s="47">
        <f>IFERROR(S1109/O1093,"-")</f>
        <v>0.83333333333333337</v>
      </c>
      <c r="U1109" s="188">
        <f t="shared" si="500"/>
        <v>136785.4</v>
      </c>
      <c r="V1109" s="201">
        <f t="shared" si="501"/>
        <v>1.1649580615097856E-2</v>
      </c>
      <c r="W1109" s="372"/>
      <c r="X1109" s="372"/>
      <c r="Y1109" s="230" t="s">
        <v>86</v>
      </c>
      <c r="Z1109" s="49">
        <f>SUM(Z1093:Z1108)</f>
        <v>5958539</v>
      </c>
      <c r="AA1109" s="47">
        <f>IFERROR(Z1109/W1093,"-")</f>
        <v>0.23095721127533594</v>
      </c>
      <c r="AB1109" s="48">
        <v>26</v>
      </c>
      <c r="AC1109" s="47">
        <f>IFERROR(AB1109/X1093,"-")</f>
        <v>0.78787878787878785</v>
      </c>
      <c r="AD1109" s="188">
        <f t="shared" si="502"/>
        <v>229174.57692307694</v>
      </c>
      <c r="AE1109" s="201">
        <f t="shared" si="503"/>
        <v>6.0577819198508855E-3</v>
      </c>
      <c r="AF1109" s="372"/>
      <c r="AG1109" s="372"/>
      <c r="AH1109" s="230" t="s">
        <v>86</v>
      </c>
      <c r="AI1109" s="49">
        <f>SUM(AI1093:AI1108)</f>
        <v>4745276</v>
      </c>
      <c r="AJ1109" s="47">
        <f>IFERROR(AI1109/AF1093,"-")</f>
        <v>0.10895603231156352</v>
      </c>
      <c r="AK1109" s="48">
        <v>41</v>
      </c>
      <c r="AL1109" s="47">
        <f>IFERROR(AK1109/AG1093,"-")</f>
        <v>0.80392156862745101</v>
      </c>
      <c r="AM1109" s="188">
        <f t="shared" si="504"/>
        <v>115738.43902439025</v>
      </c>
      <c r="AN1109" s="201">
        <f t="shared" si="505"/>
        <v>9.5526561043802419E-3</v>
      </c>
      <c r="AO1109" s="372"/>
      <c r="AP1109" s="402"/>
      <c r="AQ1109" s="230" t="s">
        <v>86</v>
      </c>
      <c r="AR1109" s="49">
        <f>SUM(AR1093:AR1108)</f>
        <v>68270530</v>
      </c>
      <c r="AS1109" s="47">
        <f>IFERROR(AR1109/AO1093,"-")</f>
        <v>0.19705747871199705</v>
      </c>
      <c r="AT1109" s="48">
        <f t="shared" si="497"/>
        <v>441</v>
      </c>
      <c r="AU1109" s="47">
        <f>IFERROR(AT1109/AP1093,"-")</f>
        <v>0.76429809358752165</v>
      </c>
      <c r="AV1109" s="188">
        <f t="shared" si="506"/>
        <v>154808.45804988663</v>
      </c>
      <c r="AW1109" s="201">
        <f t="shared" si="507"/>
        <v>0.1027493010251631</v>
      </c>
      <c r="AX1109" s="217"/>
      <c r="BE1109" s="277"/>
      <c r="BG1109" s="142"/>
      <c r="BH1109" s="264"/>
    </row>
    <row r="1110" spans="2:60" s="20" customFormat="1">
      <c r="B1110" s="381">
        <v>66</v>
      </c>
      <c r="C1110" s="382" t="s">
        <v>5</v>
      </c>
      <c r="D1110" s="385">
        <f>BA70</f>
        <v>4374</v>
      </c>
      <c r="E1110" s="380">
        <v>291805760</v>
      </c>
      <c r="F1110" s="380">
        <v>557</v>
      </c>
      <c r="G1110" s="226" t="s">
        <v>149</v>
      </c>
      <c r="H1110" s="44">
        <v>9824334</v>
      </c>
      <c r="I1110" s="43">
        <f>IFERROR(H1110/E1110,"-")</f>
        <v>3.3667375174499636E-2</v>
      </c>
      <c r="J1110" s="44">
        <v>75</v>
      </c>
      <c r="K1110" s="43">
        <f>IFERROR(J1110/F1110,"-")</f>
        <v>0.13464991023339318</v>
      </c>
      <c r="L1110" s="186">
        <f t="shared" si="498"/>
        <v>130991.12</v>
      </c>
      <c r="M1110" s="198">
        <f>IFERROR(J1110/$BA$70,0)</f>
        <v>1.7146776406035666E-2</v>
      </c>
      <c r="N1110" s="380">
        <v>33164270</v>
      </c>
      <c r="O1110" s="380">
        <v>71</v>
      </c>
      <c r="P1110" s="226" t="s">
        <v>149</v>
      </c>
      <c r="Q1110" s="44">
        <v>1722821</v>
      </c>
      <c r="R1110" s="43">
        <f>IFERROR(Q1110/N1110,"-")</f>
        <v>5.1948105596776289E-2</v>
      </c>
      <c r="S1110" s="44">
        <v>11</v>
      </c>
      <c r="T1110" s="43">
        <f>IFERROR(S1110/O1110,"-")</f>
        <v>0.15492957746478872</v>
      </c>
      <c r="U1110" s="186">
        <f t="shared" si="500"/>
        <v>156620.09090909091</v>
      </c>
      <c r="V1110" s="198">
        <f>IFERROR(S1110/$BA$70,0)</f>
        <v>2.5148605395518978E-3</v>
      </c>
      <c r="W1110" s="380">
        <v>23804300</v>
      </c>
      <c r="X1110" s="380">
        <v>50</v>
      </c>
      <c r="Y1110" s="226" t="s">
        <v>149</v>
      </c>
      <c r="Z1110" s="44">
        <v>141997</v>
      </c>
      <c r="AA1110" s="43">
        <f>IFERROR(Z1110/W1110,"-")</f>
        <v>5.9651827610977849E-3</v>
      </c>
      <c r="AB1110" s="44">
        <v>9</v>
      </c>
      <c r="AC1110" s="43">
        <f>IFERROR(AB1110/X1110,"-")</f>
        <v>0.18</v>
      </c>
      <c r="AD1110" s="186">
        <f t="shared" si="502"/>
        <v>15777.444444444445</v>
      </c>
      <c r="AE1110" s="198">
        <f>IFERROR(AB1110/$BA$70,0)</f>
        <v>2.05761316872428E-3</v>
      </c>
      <c r="AF1110" s="380">
        <v>86140440</v>
      </c>
      <c r="AG1110" s="380">
        <v>89</v>
      </c>
      <c r="AH1110" s="226" t="s">
        <v>149</v>
      </c>
      <c r="AI1110" s="44">
        <v>701743</v>
      </c>
      <c r="AJ1110" s="43">
        <f>IFERROR(AI1110/AF1110,"-")</f>
        <v>8.1464989034186492E-3</v>
      </c>
      <c r="AK1110" s="44">
        <v>19</v>
      </c>
      <c r="AL1110" s="43">
        <f>IFERROR(AK1110/AG1110,"-")</f>
        <v>0.21348314606741572</v>
      </c>
      <c r="AM1110" s="186">
        <f t="shared" si="504"/>
        <v>36933.84210526316</v>
      </c>
      <c r="AN1110" s="198">
        <f>IFERROR(AK1110/$BA$70,0)</f>
        <v>4.3438500228623689E-3</v>
      </c>
      <c r="AO1110" s="380">
        <f>SUM(E1110,N1110,W1110,AF1110)</f>
        <v>434914770</v>
      </c>
      <c r="AP1110" s="400">
        <f>SUM(F1110,O1110,X1110,AG1110)</f>
        <v>767</v>
      </c>
      <c r="AQ1110" s="226" t="s">
        <v>149</v>
      </c>
      <c r="AR1110" s="44">
        <f t="shared" ref="AR1110:AR1125" si="508">SUM(H1110,Q1110,Z1110,AI1110)</f>
        <v>12390895</v>
      </c>
      <c r="AS1110" s="43">
        <f>IFERROR(AR1110/AO1110,"-")</f>
        <v>2.8490398245155021E-2</v>
      </c>
      <c r="AT1110" s="44">
        <f t="shared" si="497"/>
        <v>114</v>
      </c>
      <c r="AU1110" s="43">
        <f>IFERROR(AT1110/AP1110,"-")</f>
        <v>0.14863102998696218</v>
      </c>
      <c r="AV1110" s="186">
        <f t="shared" si="506"/>
        <v>108692.06140350878</v>
      </c>
      <c r="AW1110" s="198">
        <f>IFERROR(AT1110/$BA$70,0)</f>
        <v>2.6063100137174212E-2</v>
      </c>
      <c r="AX1110" s="217"/>
      <c r="BE1110" s="277"/>
      <c r="BG1110" s="142"/>
      <c r="BH1110" s="264"/>
    </row>
    <row r="1111" spans="2:60" s="20" customFormat="1">
      <c r="B1111" s="381"/>
      <c r="C1111" s="383"/>
      <c r="D1111" s="383"/>
      <c r="E1111" s="371"/>
      <c r="F1111" s="371"/>
      <c r="G1111" s="227" t="s">
        <v>150</v>
      </c>
      <c r="H1111" s="46">
        <v>9076704</v>
      </c>
      <c r="I1111" s="45">
        <f>IFERROR(H1111/E1110,"-")</f>
        <v>3.1105294151835796E-2</v>
      </c>
      <c r="J1111" s="46">
        <v>125</v>
      </c>
      <c r="K1111" s="45">
        <f>IFERROR(J1111/F1110,"-")</f>
        <v>0.2244165170556553</v>
      </c>
      <c r="L1111" s="187">
        <f t="shared" si="498"/>
        <v>72613.631999999998</v>
      </c>
      <c r="M1111" s="199">
        <f t="shared" ref="M1111:M1126" si="509">IFERROR(J1111/$BA$70,0)</f>
        <v>2.8577960676726109E-2</v>
      </c>
      <c r="N1111" s="371"/>
      <c r="O1111" s="371"/>
      <c r="P1111" s="227" t="s">
        <v>150</v>
      </c>
      <c r="Q1111" s="46">
        <v>2379355</v>
      </c>
      <c r="R1111" s="45">
        <f>IFERROR(Q1111/N1110,"-")</f>
        <v>7.1744531087221272E-2</v>
      </c>
      <c r="S1111" s="46">
        <v>11</v>
      </c>
      <c r="T1111" s="45">
        <f>IFERROR(S1111/O1110,"-")</f>
        <v>0.15492957746478872</v>
      </c>
      <c r="U1111" s="187">
        <f t="shared" si="500"/>
        <v>216305</v>
      </c>
      <c r="V1111" s="199">
        <f t="shared" ref="V1111:V1126" si="510">IFERROR(S1111/$BA$70,0)</f>
        <v>2.5148605395518978E-3</v>
      </c>
      <c r="W1111" s="371"/>
      <c r="X1111" s="371"/>
      <c r="Y1111" s="227" t="s">
        <v>150</v>
      </c>
      <c r="Z1111" s="46">
        <v>2264823</v>
      </c>
      <c r="AA1111" s="45">
        <f>IFERROR(Z1111/W1110,"-")</f>
        <v>9.5143440470839308E-2</v>
      </c>
      <c r="AB1111" s="46">
        <v>10</v>
      </c>
      <c r="AC1111" s="45">
        <f>IFERROR(AB1111/X1110,"-")</f>
        <v>0.2</v>
      </c>
      <c r="AD1111" s="187">
        <f t="shared" si="502"/>
        <v>226482.3</v>
      </c>
      <c r="AE1111" s="199">
        <f t="shared" ref="AE1111:AE1126" si="511">IFERROR(AB1111/$BA$70,0)</f>
        <v>2.2862368541380889E-3</v>
      </c>
      <c r="AF1111" s="371"/>
      <c r="AG1111" s="371"/>
      <c r="AH1111" s="227" t="s">
        <v>150</v>
      </c>
      <c r="AI1111" s="46">
        <v>3341165</v>
      </c>
      <c r="AJ1111" s="45">
        <f>IFERROR(AI1111/AF1110,"-")</f>
        <v>3.8787415063122499E-2</v>
      </c>
      <c r="AK1111" s="46">
        <v>25</v>
      </c>
      <c r="AL1111" s="45">
        <f>IFERROR(AK1111/AG1110,"-")</f>
        <v>0.2808988764044944</v>
      </c>
      <c r="AM1111" s="187">
        <f t="shared" si="504"/>
        <v>133646.6</v>
      </c>
      <c r="AN1111" s="199">
        <f t="shared" ref="AN1111:AN1126" si="512">IFERROR(AK1111/$BA$70,0)</f>
        <v>5.7155921353452214E-3</v>
      </c>
      <c r="AO1111" s="371"/>
      <c r="AP1111" s="401"/>
      <c r="AQ1111" s="227" t="s">
        <v>150</v>
      </c>
      <c r="AR1111" s="46">
        <f t="shared" si="508"/>
        <v>17062047</v>
      </c>
      <c r="AS1111" s="45">
        <f>IFERROR(AR1111/AO1110,"-")</f>
        <v>3.9230783079636497E-2</v>
      </c>
      <c r="AT1111" s="46">
        <f t="shared" si="497"/>
        <v>171</v>
      </c>
      <c r="AU1111" s="45">
        <f>IFERROR(AT1111/AP1110,"-")</f>
        <v>0.22294654498044328</v>
      </c>
      <c r="AV1111" s="187">
        <f t="shared" si="506"/>
        <v>99778.052631578947</v>
      </c>
      <c r="AW1111" s="199">
        <f t="shared" ref="AW1111:AW1126" si="513">IFERROR(AT1111/$BA$70,0)</f>
        <v>3.9094650205761319E-2</v>
      </c>
      <c r="AX1111" s="217"/>
      <c r="BE1111" s="277"/>
      <c r="BG1111" s="142"/>
      <c r="BH1111" s="264"/>
    </row>
    <row r="1112" spans="2:60" s="20" customFormat="1">
      <c r="B1112" s="381"/>
      <c r="C1112" s="383"/>
      <c r="D1112" s="383"/>
      <c r="E1112" s="371"/>
      <c r="F1112" s="371"/>
      <c r="G1112" s="228" t="s">
        <v>151</v>
      </c>
      <c r="H1112" s="46">
        <v>5606574</v>
      </c>
      <c r="I1112" s="45">
        <f>IFERROR(H1112/E1110,"-")</f>
        <v>1.9213376733893121E-2</v>
      </c>
      <c r="J1112" s="46">
        <v>134</v>
      </c>
      <c r="K1112" s="45">
        <f>IFERROR(J1112/F1110,"-")</f>
        <v>0.24057450628366248</v>
      </c>
      <c r="L1112" s="187">
        <f t="shared" si="498"/>
        <v>41840.104477611938</v>
      </c>
      <c r="M1112" s="199">
        <f t="shared" si="509"/>
        <v>3.063557384545039E-2</v>
      </c>
      <c r="N1112" s="371"/>
      <c r="O1112" s="371"/>
      <c r="P1112" s="228" t="s">
        <v>151</v>
      </c>
      <c r="Q1112" s="46">
        <v>277842</v>
      </c>
      <c r="R1112" s="45">
        <f>IFERROR(Q1112/N1110,"-")</f>
        <v>8.3777511158846553E-3</v>
      </c>
      <c r="S1112" s="46">
        <v>9</v>
      </c>
      <c r="T1112" s="45">
        <f>IFERROR(S1112/O1110,"-")</f>
        <v>0.12676056338028169</v>
      </c>
      <c r="U1112" s="187">
        <f t="shared" si="500"/>
        <v>30871.333333333332</v>
      </c>
      <c r="V1112" s="199">
        <f t="shared" si="510"/>
        <v>2.05761316872428E-3</v>
      </c>
      <c r="W1112" s="371"/>
      <c r="X1112" s="371"/>
      <c r="Y1112" s="228" t="s">
        <v>151</v>
      </c>
      <c r="Z1112" s="46">
        <v>215148</v>
      </c>
      <c r="AA1112" s="45">
        <f>IFERROR(Z1112/W1110,"-")</f>
        <v>9.0381989808564003E-3</v>
      </c>
      <c r="AB1112" s="46">
        <v>12</v>
      </c>
      <c r="AC1112" s="45">
        <f>IFERROR(AB1112/X1110,"-")</f>
        <v>0.24</v>
      </c>
      <c r="AD1112" s="187">
        <f t="shared" si="502"/>
        <v>17929</v>
      </c>
      <c r="AE1112" s="199">
        <f t="shared" si="511"/>
        <v>2.7434842249657062E-3</v>
      </c>
      <c r="AF1112" s="371"/>
      <c r="AG1112" s="371"/>
      <c r="AH1112" s="228" t="s">
        <v>151</v>
      </c>
      <c r="AI1112" s="46">
        <v>338649</v>
      </c>
      <c r="AJ1112" s="45">
        <f>IFERROR(AI1112/AF1110,"-")</f>
        <v>3.9313590689808407E-3</v>
      </c>
      <c r="AK1112" s="46">
        <v>17</v>
      </c>
      <c r="AL1112" s="45">
        <f>IFERROR(AK1112/AG1110,"-")</f>
        <v>0.19101123595505617</v>
      </c>
      <c r="AM1112" s="187">
        <f t="shared" si="504"/>
        <v>19920.529411764706</v>
      </c>
      <c r="AN1112" s="199">
        <f t="shared" si="512"/>
        <v>3.8866026520347507E-3</v>
      </c>
      <c r="AO1112" s="371"/>
      <c r="AP1112" s="401"/>
      <c r="AQ1112" s="228" t="s">
        <v>151</v>
      </c>
      <c r="AR1112" s="46">
        <f t="shared" si="508"/>
        <v>6438213</v>
      </c>
      <c r="AS1112" s="45">
        <f>IFERROR(AR1112/AO1110,"-")</f>
        <v>1.4803390098708305E-2</v>
      </c>
      <c r="AT1112" s="46">
        <f t="shared" si="497"/>
        <v>172</v>
      </c>
      <c r="AU1112" s="45">
        <f>IFERROR(AT1112/AP1110,"-")</f>
        <v>0.22425032594524119</v>
      </c>
      <c r="AV1112" s="187">
        <f t="shared" si="506"/>
        <v>37431.470930232557</v>
      </c>
      <c r="AW1112" s="199">
        <f t="shared" si="513"/>
        <v>3.9323273891175126E-2</v>
      </c>
      <c r="AX1112" s="217"/>
      <c r="BE1112" s="277"/>
      <c r="BG1112" s="142"/>
      <c r="BH1112" s="264"/>
    </row>
    <row r="1113" spans="2:60" s="20" customFormat="1">
      <c r="B1113" s="381"/>
      <c r="C1113" s="383"/>
      <c r="D1113" s="383"/>
      <c r="E1113" s="371"/>
      <c r="F1113" s="371"/>
      <c r="G1113" s="228" t="s">
        <v>152</v>
      </c>
      <c r="H1113" s="46">
        <v>3589309</v>
      </c>
      <c r="I1113" s="45">
        <f>IFERROR(H1113/E1110,"-")</f>
        <v>1.2300336360735305E-2</v>
      </c>
      <c r="J1113" s="46">
        <v>17</v>
      </c>
      <c r="K1113" s="45">
        <f>IFERROR(J1113/F1110,"-")</f>
        <v>3.052064631956912E-2</v>
      </c>
      <c r="L1113" s="187">
        <f t="shared" si="498"/>
        <v>211135.82352941178</v>
      </c>
      <c r="M1113" s="199">
        <f t="shared" si="509"/>
        <v>3.8866026520347507E-3</v>
      </c>
      <c r="N1113" s="371"/>
      <c r="O1113" s="371"/>
      <c r="P1113" s="228" t="s">
        <v>152</v>
      </c>
      <c r="Q1113" s="46">
        <v>0</v>
      </c>
      <c r="R1113" s="45">
        <f>IFERROR(Q1113/N1110,"-")</f>
        <v>0</v>
      </c>
      <c r="S1113" s="46">
        <v>0</v>
      </c>
      <c r="T1113" s="45">
        <f>IFERROR(S1113/O1110,"-")</f>
        <v>0</v>
      </c>
      <c r="U1113" s="187" t="str">
        <f t="shared" si="500"/>
        <v>-</v>
      </c>
      <c r="V1113" s="199">
        <f t="shared" si="510"/>
        <v>0</v>
      </c>
      <c r="W1113" s="371"/>
      <c r="X1113" s="371"/>
      <c r="Y1113" s="228" t="s">
        <v>152</v>
      </c>
      <c r="Z1113" s="46">
        <v>0</v>
      </c>
      <c r="AA1113" s="45">
        <f>IFERROR(Z1113/W1110,"-")</f>
        <v>0</v>
      </c>
      <c r="AB1113" s="46">
        <v>0</v>
      </c>
      <c r="AC1113" s="45">
        <f>IFERROR(AB1113/X1110,"-")</f>
        <v>0</v>
      </c>
      <c r="AD1113" s="187" t="str">
        <f t="shared" si="502"/>
        <v>-</v>
      </c>
      <c r="AE1113" s="199">
        <f t="shared" si="511"/>
        <v>0</v>
      </c>
      <c r="AF1113" s="371"/>
      <c r="AG1113" s="371"/>
      <c r="AH1113" s="228" t="s">
        <v>152</v>
      </c>
      <c r="AI1113" s="46">
        <v>1969360</v>
      </c>
      <c r="AJ1113" s="45">
        <f>IFERROR(AI1113/AF1110,"-")</f>
        <v>2.2862200378823232E-2</v>
      </c>
      <c r="AK1113" s="46">
        <v>1</v>
      </c>
      <c r="AL1113" s="45">
        <f>IFERROR(AK1113/AG1110,"-")</f>
        <v>1.1235955056179775E-2</v>
      </c>
      <c r="AM1113" s="187">
        <f t="shared" si="504"/>
        <v>1969360</v>
      </c>
      <c r="AN1113" s="199">
        <f t="shared" si="512"/>
        <v>2.2862368541380886E-4</v>
      </c>
      <c r="AO1113" s="371"/>
      <c r="AP1113" s="401"/>
      <c r="AQ1113" s="228" t="s">
        <v>152</v>
      </c>
      <c r="AR1113" s="46">
        <f t="shared" si="508"/>
        <v>5558669</v>
      </c>
      <c r="AS1113" s="45">
        <f>IFERROR(AR1113/AO1110,"-")</f>
        <v>1.278105363034693E-2</v>
      </c>
      <c r="AT1113" s="46">
        <f t="shared" si="497"/>
        <v>18</v>
      </c>
      <c r="AU1113" s="45">
        <f>IFERROR(AT1113/AP1110,"-")</f>
        <v>2.3468057366362451E-2</v>
      </c>
      <c r="AV1113" s="187">
        <f t="shared" si="506"/>
        <v>308814.94444444444</v>
      </c>
      <c r="AW1113" s="199">
        <f t="shared" si="513"/>
        <v>4.11522633744856E-3</v>
      </c>
      <c r="AX1113" s="217"/>
      <c r="BE1113" s="277"/>
      <c r="BG1113" s="142"/>
      <c r="BH1113" s="264"/>
    </row>
    <row r="1114" spans="2:60" s="20" customFormat="1">
      <c r="B1114" s="381"/>
      <c r="C1114" s="383"/>
      <c r="D1114" s="383"/>
      <c r="E1114" s="371"/>
      <c r="F1114" s="371"/>
      <c r="G1114" s="228" t="s">
        <v>153</v>
      </c>
      <c r="H1114" s="46">
        <v>5363500</v>
      </c>
      <c r="I1114" s="45">
        <f>IFERROR(H1114/E1110,"-")</f>
        <v>1.8380377412700832E-2</v>
      </c>
      <c r="J1114" s="46">
        <v>122</v>
      </c>
      <c r="K1114" s="45">
        <f>IFERROR(J1114/F1110,"-")</f>
        <v>0.21903052064631956</v>
      </c>
      <c r="L1114" s="187">
        <f t="shared" si="498"/>
        <v>43963.114754098358</v>
      </c>
      <c r="M1114" s="199">
        <f t="shared" si="509"/>
        <v>2.7892089620484683E-2</v>
      </c>
      <c r="N1114" s="371"/>
      <c r="O1114" s="371"/>
      <c r="P1114" s="228" t="s">
        <v>153</v>
      </c>
      <c r="Q1114" s="46">
        <v>289409</v>
      </c>
      <c r="R1114" s="45">
        <f>IFERROR(Q1114/N1110,"-")</f>
        <v>8.726530087953089E-3</v>
      </c>
      <c r="S1114" s="46">
        <v>13</v>
      </c>
      <c r="T1114" s="45">
        <f>IFERROR(S1114/O1110,"-")</f>
        <v>0.18309859154929578</v>
      </c>
      <c r="U1114" s="187">
        <f t="shared" si="500"/>
        <v>22262.23076923077</v>
      </c>
      <c r="V1114" s="199">
        <f t="shared" si="510"/>
        <v>2.9721079103795151E-3</v>
      </c>
      <c r="W1114" s="371"/>
      <c r="X1114" s="371"/>
      <c r="Y1114" s="228" t="s">
        <v>153</v>
      </c>
      <c r="Z1114" s="46">
        <v>333354</v>
      </c>
      <c r="AA1114" s="45">
        <f>IFERROR(Z1114/W1110,"-")</f>
        <v>1.400394046453792E-2</v>
      </c>
      <c r="AB1114" s="46">
        <v>15</v>
      </c>
      <c r="AC1114" s="45">
        <f>IFERROR(AB1114/X1110,"-")</f>
        <v>0.3</v>
      </c>
      <c r="AD1114" s="187">
        <f t="shared" si="502"/>
        <v>22223.599999999999</v>
      </c>
      <c r="AE1114" s="199">
        <f t="shared" si="511"/>
        <v>3.4293552812071329E-3</v>
      </c>
      <c r="AF1114" s="371"/>
      <c r="AG1114" s="371"/>
      <c r="AH1114" s="228" t="s">
        <v>153</v>
      </c>
      <c r="AI1114" s="46">
        <v>1684897</v>
      </c>
      <c r="AJ1114" s="45">
        <f>IFERROR(AI1114/AF1110,"-")</f>
        <v>1.9559883836209799E-2</v>
      </c>
      <c r="AK1114" s="46">
        <v>24</v>
      </c>
      <c r="AL1114" s="45">
        <f>IFERROR(AK1114/AG1110,"-")</f>
        <v>0.2696629213483146</v>
      </c>
      <c r="AM1114" s="187">
        <f t="shared" si="504"/>
        <v>70204.041666666672</v>
      </c>
      <c r="AN1114" s="199">
        <f t="shared" si="512"/>
        <v>5.4869684499314125E-3</v>
      </c>
      <c r="AO1114" s="371"/>
      <c r="AP1114" s="401"/>
      <c r="AQ1114" s="228" t="s">
        <v>153</v>
      </c>
      <c r="AR1114" s="46">
        <f t="shared" si="508"/>
        <v>7671160</v>
      </c>
      <c r="AS1114" s="45">
        <f>IFERROR(AR1114/AO1110,"-")</f>
        <v>1.7638306466345118E-2</v>
      </c>
      <c r="AT1114" s="46">
        <f t="shared" si="497"/>
        <v>174</v>
      </c>
      <c r="AU1114" s="45">
        <f>IFERROR(AT1114/AP1110,"-")</f>
        <v>0.22685788787483702</v>
      </c>
      <c r="AV1114" s="187">
        <f t="shared" si="506"/>
        <v>44087.126436781611</v>
      </c>
      <c r="AW1114" s="199">
        <f t="shared" si="513"/>
        <v>3.9780521262002745E-2</v>
      </c>
      <c r="AX1114" s="217"/>
      <c r="BE1114" s="277"/>
      <c r="BG1114" s="142"/>
      <c r="BH1114" s="264"/>
    </row>
    <row r="1115" spans="2:60" s="20" customFormat="1">
      <c r="B1115" s="381"/>
      <c r="C1115" s="383"/>
      <c r="D1115" s="383"/>
      <c r="E1115" s="371"/>
      <c r="F1115" s="371"/>
      <c r="G1115" s="228" t="s">
        <v>154</v>
      </c>
      <c r="H1115" s="46">
        <v>7158698</v>
      </c>
      <c r="I1115" s="45">
        <f>IFERROR(H1115/E1110,"-")</f>
        <v>2.4532408133410389E-2</v>
      </c>
      <c r="J1115" s="46">
        <v>127</v>
      </c>
      <c r="K1115" s="45">
        <f>IFERROR(J1115/F1110,"-")</f>
        <v>0.22800718132854578</v>
      </c>
      <c r="L1115" s="187">
        <f t="shared" si="498"/>
        <v>56367.700787401576</v>
      </c>
      <c r="M1115" s="199">
        <f t="shared" si="509"/>
        <v>2.9035208047553728E-2</v>
      </c>
      <c r="N1115" s="371"/>
      <c r="O1115" s="371"/>
      <c r="P1115" s="228" t="s">
        <v>154</v>
      </c>
      <c r="Q1115" s="46">
        <v>874871</v>
      </c>
      <c r="R1115" s="45">
        <f>IFERROR(Q1115/N1110,"-")</f>
        <v>2.6379926348446686E-2</v>
      </c>
      <c r="S1115" s="46">
        <v>17</v>
      </c>
      <c r="T1115" s="45">
        <f>IFERROR(S1115/O1110,"-")</f>
        <v>0.23943661971830985</v>
      </c>
      <c r="U1115" s="187">
        <f t="shared" si="500"/>
        <v>51463</v>
      </c>
      <c r="V1115" s="199">
        <f t="shared" si="510"/>
        <v>3.8866026520347507E-3</v>
      </c>
      <c r="W1115" s="371"/>
      <c r="X1115" s="371"/>
      <c r="Y1115" s="228" t="s">
        <v>154</v>
      </c>
      <c r="Z1115" s="46">
        <v>561957</v>
      </c>
      <c r="AA1115" s="45">
        <f>IFERROR(Z1115/W1110,"-")</f>
        <v>2.3607373457736627E-2</v>
      </c>
      <c r="AB1115" s="46">
        <v>10</v>
      </c>
      <c r="AC1115" s="45">
        <f>IFERROR(AB1115/X1110,"-")</f>
        <v>0.2</v>
      </c>
      <c r="AD1115" s="187">
        <f t="shared" si="502"/>
        <v>56195.7</v>
      </c>
      <c r="AE1115" s="199">
        <f t="shared" si="511"/>
        <v>2.2862368541380889E-3</v>
      </c>
      <c r="AF1115" s="371"/>
      <c r="AG1115" s="371"/>
      <c r="AH1115" s="228" t="s">
        <v>154</v>
      </c>
      <c r="AI1115" s="46">
        <v>1396430</v>
      </c>
      <c r="AJ1115" s="45">
        <f>IFERROR(AI1115/AF1110,"-")</f>
        <v>1.6211085060628898E-2</v>
      </c>
      <c r="AK1115" s="46">
        <v>34</v>
      </c>
      <c r="AL1115" s="45">
        <f>IFERROR(AK1115/AG1110,"-")</f>
        <v>0.38202247191011235</v>
      </c>
      <c r="AM1115" s="187">
        <f t="shared" si="504"/>
        <v>41071.470588235294</v>
      </c>
      <c r="AN1115" s="199">
        <f t="shared" si="512"/>
        <v>7.7732053040695014E-3</v>
      </c>
      <c r="AO1115" s="371"/>
      <c r="AP1115" s="401"/>
      <c r="AQ1115" s="228" t="s">
        <v>154</v>
      </c>
      <c r="AR1115" s="46">
        <f t="shared" si="508"/>
        <v>9991956</v>
      </c>
      <c r="AS1115" s="45">
        <f>IFERROR(AR1115/AO1110,"-")</f>
        <v>2.2974515213635995E-2</v>
      </c>
      <c r="AT1115" s="46">
        <f t="shared" si="497"/>
        <v>188</v>
      </c>
      <c r="AU1115" s="45">
        <f>IFERROR(AT1115/AP1110,"-")</f>
        <v>0.24511082138200782</v>
      </c>
      <c r="AV1115" s="187">
        <f t="shared" si="506"/>
        <v>53148.702127659577</v>
      </c>
      <c r="AW1115" s="199">
        <f t="shared" si="513"/>
        <v>4.2981252857796068E-2</v>
      </c>
      <c r="AX1115" s="217"/>
      <c r="BE1115" s="277"/>
      <c r="BG1115" s="142"/>
      <c r="BH1115" s="264"/>
    </row>
    <row r="1116" spans="2:60" s="20" customFormat="1">
      <c r="B1116" s="381"/>
      <c r="C1116" s="383"/>
      <c r="D1116" s="383"/>
      <c r="E1116" s="371"/>
      <c r="F1116" s="371"/>
      <c r="G1116" s="228" t="s">
        <v>155</v>
      </c>
      <c r="H1116" s="46">
        <v>8316769</v>
      </c>
      <c r="I1116" s="45">
        <f>IFERROR(H1116/E1110,"-")</f>
        <v>2.8501044667521298E-2</v>
      </c>
      <c r="J1116" s="46">
        <v>39</v>
      </c>
      <c r="K1116" s="45">
        <f>IFERROR(J1116/F1110,"-")</f>
        <v>7.0017953321364457E-2</v>
      </c>
      <c r="L1116" s="187">
        <f t="shared" si="498"/>
        <v>213250.48717948719</v>
      </c>
      <c r="M1116" s="199">
        <f t="shared" si="509"/>
        <v>8.9163237311385458E-3</v>
      </c>
      <c r="N1116" s="371"/>
      <c r="O1116" s="371"/>
      <c r="P1116" s="228" t="s">
        <v>155</v>
      </c>
      <c r="Q1116" s="46">
        <v>593604</v>
      </c>
      <c r="R1116" s="45">
        <f>IFERROR(Q1116/N1110,"-")</f>
        <v>1.7898901438204429E-2</v>
      </c>
      <c r="S1116" s="46">
        <v>9</v>
      </c>
      <c r="T1116" s="45">
        <f>IFERROR(S1116/O1110,"-")</f>
        <v>0.12676056338028169</v>
      </c>
      <c r="U1116" s="187">
        <f t="shared" si="500"/>
        <v>65956</v>
      </c>
      <c r="V1116" s="199">
        <f t="shared" si="510"/>
        <v>2.05761316872428E-3</v>
      </c>
      <c r="W1116" s="371"/>
      <c r="X1116" s="371"/>
      <c r="Y1116" s="228" t="s">
        <v>155</v>
      </c>
      <c r="Z1116" s="46">
        <v>21464</v>
      </c>
      <c r="AA1116" s="45">
        <f>IFERROR(Z1116/W1110,"-")</f>
        <v>9.0168582987107371E-4</v>
      </c>
      <c r="AB1116" s="46">
        <v>3</v>
      </c>
      <c r="AC1116" s="45">
        <f>IFERROR(AB1116/X1110,"-")</f>
        <v>0.06</v>
      </c>
      <c r="AD1116" s="187">
        <f t="shared" si="502"/>
        <v>7154.666666666667</v>
      </c>
      <c r="AE1116" s="199">
        <f t="shared" si="511"/>
        <v>6.8587105624142656E-4</v>
      </c>
      <c r="AF1116" s="371"/>
      <c r="AG1116" s="371"/>
      <c r="AH1116" s="228" t="s">
        <v>155</v>
      </c>
      <c r="AI1116" s="46">
        <v>3089473</v>
      </c>
      <c r="AJ1116" s="45">
        <f>IFERROR(AI1116/AF1110,"-")</f>
        <v>3.5865535397776004E-2</v>
      </c>
      <c r="AK1116" s="46">
        <v>11</v>
      </c>
      <c r="AL1116" s="45">
        <f>IFERROR(AK1116/AG1110,"-")</f>
        <v>0.12359550561797752</v>
      </c>
      <c r="AM1116" s="187">
        <f t="shared" si="504"/>
        <v>280861.18181818182</v>
      </c>
      <c r="AN1116" s="199">
        <f t="shared" si="512"/>
        <v>2.5148605395518978E-3</v>
      </c>
      <c r="AO1116" s="371"/>
      <c r="AP1116" s="401"/>
      <c r="AQ1116" s="228" t="s">
        <v>155</v>
      </c>
      <c r="AR1116" s="46">
        <f t="shared" si="508"/>
        <v>12021310</v>
      </c>
      <c r="AS1116" s="45">
        <f>IFERROR(AR1116/AO1110,"-")</f>
        <v>2.7640611055816753E-2</v>
      </c>
      <c r="AT1116" s="46">
        <f t="shared" si="497"/>
        <v>62</v>
      </c>
      <c r="AU1116" s="45">
        <f>IFERROR(AT1116/AP1110,"-")</f>
        <v>8.0834419817470665E-2</v>
      </c>
      <c r="AV1116" s="187">
        <f t="shared" si="506"/>
        <v>193892.09677419355</v>
      </c>
      <c r="AW1116" s="199">
        <f t="shared" si="513"/>
        <v>1.4174668495656149E-2</v>
      </c>
      <c r="AX1116" s="217"/>
      <c r="BE1116" s="277"/>
      <c r="BG1116" s="142"/>
      <c r="BH1116" s="264"/>
    </row>
    <row r="1117" spans="2:60" s="20" customFormat="1">
      <c r="B1117" s="381"/>
      <c r="C1117" s="383"/>
      <c r="D1117" s="383"/>
      <c r="E1117" s="371"/>
      <c r="F1117" s="371"/>
      <c r="G1117" s="228" t="s">
        <v>165</v>
      </c>
      <c r="H1117" s="46">
        <v>0</v>
      </c>
      <c r="I1117" s="45">
        <f>IFERROR(H1117/E1110,"-")</f>
        <v>0</v>
      </c>
      <c r="J1117" s="46">
        <v>0</v>
      </c>
      <c r="K1117" s="45">
        <f>IFERROR(J1117/F1110,"-")</f>
        <v>0</v>
      </c>
      <c r="L1117" s="187" t="str">
        <f t="shared" si="498"/>
        <v>-</v>
      </c>
      <c r="M1117" s="199">
        <f t="shared" si="509"/>
        <v>0</v>
      </c>
      <c r="N1117" s="371"/>
      <c r="O1117" s="371"/>
      <c r="P1117" s="228" t="s">
        <v>165</v>
      </c>
      <c r="Q1117" s="46">
        <v>0</v>
      </c>
      <c r="R1117" s="45">
        <f>IFERROR(Q1117/N1110,"-")</f>
        <v>0</v>
      </c>
      <c r="S1117" s="46">
        <v>0</v>
      </c>
      <c r="T1117" s="45">
        <f>IFERROR(S1117/O1110,"-")</f>
        <v>0</v>
      </c>
      <c r="U1117" s="187" t="str">
        <f t="shared" si="500"/>
        <v>-</v>
      </c>
      <c r="V1117" s="199">
        <f t="shared" si="510"/>
        <v>0</v>
      </c>
      <c r="W1117" s="371"/>
      <c r="X1117" s="371"/>
      <c r="Y1117" s="228" t="s">
        <v>165</v>
      </c>
      <c r="Z1117" s="46">
        <v>0</v>
      </c>
      <c r="AA1117" s="45">
        <f>IFERROR(Z1117/W1110,"-")</f>
        <v>0</v>
      </c>
      <c r="AB1117" s="46">
        <v>0</v>
      </c>
      <c r="AC1117" s="45">
        <f>IFERROR(AB1117/X1110,"-")</f>
        <v>0</v>
      </c>
      <c r="AD1117" s="187" t="str">
        <f t="shared" si="502"/>
        <v>-</v>
      </c>
      <c r="AE1117" s="199">
        <f t="shared" si="511"/>
        <v>0</v>
      </c>
      <c r="AF1117" s="371"/>
      <c r="AG1117" s="371"/>
      <c r="AH1117" s="228" t="s">
        <v>165</v>
      </c>
      <c r="AI1117" s="46">
        <v>0</v>
      </c>
      <c r="AJ1117" s="45">
        <f>IFERROR(AI1117/AF1110,"-")</f>
        <v>0</v>
      </c>
      <c r="AK1117" s="46">
        <v>0</v>
      </c>
      <c r="AL1117" s="45">
        <f>IFERROR(AK1117/AG1110,"-")</f>
        <v>0</v>
      </c>
      <c r="AM1117" s="187" t="str">
        <f t="shared" si="504"/>
        <v>-</v>
      </c>
      <c r="AN1117" s="199">
        <f t="shared" si="512"/>
        <v>0</v>
      </c>
      <c r="AO1117" s="371"/>
      <c r="AP1117" s="401"/>
      <c r="AQ1117" s="228" t="s">
        <v>165</v>
      </c>
      <c r="AR1117" s="46">
        <f t="shared" si="508"/>
        <v>0</v>
      </c>
      <c r="AS1117" s="45">
        <f>IFERROR(AR1117/AO1110,"-")</f>
        <v>0</v>
      </c>
      <c r="AT1117" s="46">
        <f t="shared" si="497"/>
        <v>0</v>
      </c>
      <c r="AU1117" s="45">
        <f>IFERROR(AT1117/AP1110,"-")</f>
        <v>0</v>
      </c>
      <c r="AV1117" s="187" t="str">
        <f t="shared" si="506"/>
        <v>-</v>
      </c>
      <c r="AW1117" s="199">
        <f t="shared" si="513"/>
        <v>0</v>
      </c>
      <c r="AX1117" s="217"/>
      <c r="BE1117" s="277"/>
      <c r="BG1117" s="142"/>
      <c r="BH1117" s="264"/>
    </row>
    <row r="1118" spans="2:60" s="20" customFormat="1">
      <c r="B1118" s="381"/>
      <c r="C1118" s="383"/>
      <c r="D1118" s="383"/>
      <c r="E1118" s="371"/>
      <c r="F1118" s="371"/>
      <c r="G1118" s="228" t="s">
        <v>156</v>
      </c>
      <c r="H1118" s="46">
        <v>124203</v>
      </c>
      <c r="I1118" s="45">
        <f>IFERROR(H1118/E1110,"-")</f>
        <v>4.2563587504235693E-4</v>
      </c>
      <c r="J1118" s="46">
        <v>11</v>
      </c>
      <c r="K1118" s="45">
        <f>IFERROR(J1118/F1110,"-")</f>
        <v>1.9748653500897665E-2</v>
      </c>
      <c r="L1118" s="187">
        <f t="shared" si="498"/>
        <v>11291.181818181818</v>
      </c>
      <c r="M1118" s="199">
        <f t="shared" si="509"/>
        <v>2.5148605395518978E-3</v>
      </c>
      <c r="N1118" s="371"/>
      <c r="O1118" s="371"/>
      <c r="P1118" s="228" t="s">
        <v>156</v>
      </c>
      <c r="Q1118" s="46">
        <v>24256</v>
      </c>
      <c r="R1118" s="45">
        <f>IFERROR(Q1118/N1110,"-")</f>
        <v>7.3138953458043855E-4</v>
      </c>
      <c r="S1118" s="46">
        <v>2</v>
      </c>
      <c r="T1118" s="45">
        <f>IFERROR(S1118/O1110,"-")</f>
        <v>2.8169014084507043E-2</v>
      </c>
      <c r="U1118" s="187">
        <f t="shared" si="500"/>
        <v>12128</v>
      </c>
      <c r="V1118" s="199">
        <f t="shared" si="510"/>
        <v>4.5724737082761773E-4</v>
      </c>
      <c r="W1118" s="371"/>
      <c r="X1118" s="371"/>
      <c r="Y1118" s="228" t="s">
        <v>156</v>
      </c>
      <c r="Z1118" s="46">
        <v>45879</v>
      </c>
      <c r="AA1118" s="45">
        <f>IFERROR(Z1118/W1110,"-")</f>
        <v>1.9273408585843733E-3</v>
      </c>
      <c r="AB1118" s="46">
        <v>4</v>
      </c>
      <c r="AC1118" s="45">
        <f>IFERROR(AB1118/X1110,"-")</f>
        <v>0.08</v>
      </c>
      <c r="AD1118" s="187">
        <f t="shared" si="502"/>
        <v>11469.75</v>
      </c>
      <c r="AE1118" s="199">
        <f t="shared" si="511"/>
        <v>9.1449474165523545E-4</v>
      </c>
      <c r="AF1118" s="371"/>
      <c r="AG1118" s="371"/>
      <c r="AH1118" s="228" t="s">
        <v>156</v>
      </c>
      <c r="AI1118" s="46">
        <v>55694</v>
      </c>
      <c r="AJ1118" s="45">
        <f>IFERROR(AI1118/AF1110,"-")</f>
        <v>6.4654882190060784E-4</v>
      </c>
      <c r="AK1118" s="46">
        <v>6</v>
      </c>
      <c r="AL1118" s="45">
        <f>IFERROR(AK1118/AG1110,"-")</f>
        <v>6.741573033707865E-2</v>
      </c>
      <c r="AM1118" s="187">
        <f t="shared" si="504"/>
        <v>9282.3333333333339</v>
      </c>
      <c r="AN1118" s="199">
        <f t="shared" si="512"/>
        <v>1.3717421124828531E-3</v>
      </c>
      <c r="AO1118" s="371"/>
      <c r="AP1118" s="401"/>
      <c r="AQ1118" s="228" t="s">
        <v>156</v>
      </c>
      <c r="AR1118" s="46">
        <f t="shared" si="508"/>
        <v>250032</v>
      </c>
      <c r="AS1118" s="45">
        <f>IFERROR(AR1118/AO1110,"-")</f>
        <v>5.7489884742245015E-4</v>
      </c>
      <c r="AT1118" s="46">
        <f t="shared" si="497"/>
        <v>23</v>
      </c>
      <c r="AU1118" s="45">
        <f>IFERROR(AT1118/AP1110,"-")</f>
        <v>2.9986962190352021E-2</v>
      </c>
      <c r="AV1118" s="187">
        <f t="shared" si="506"/>
        <v>10870.95652173913</v>
      </c>
      <c r="AW1118" s="199">
        <f t="shared" si="513"/>
        <v>5.2583447645176036E-3</v>
      </c>
      <c r="AX1118" s="217"/>
      <c r="BE1118" s="277"/>
      <c r="BG1118" s="142"/>
      <c r="BH1118" s="264"/>
    </row>
    <row r="1119" spans="2:60" s="20" customFormat="1">
      <c r="B1119" s="381"/>
      <c r="C1119" s="383"/>
      <c r="D1119" s="383"/>
      <c r="E1119" s="371"/>
      <c r="F1119" s="371"/>
      <c r="G1119" s="228" t="s">
        <v>157</v>
      </c>
      <c r="H1119" s="46">
        <v>233528</v>
      </c>
      <c r="I1119" s="45">
        <f>IFERROR(H1119/E1110,"-")</f>
        <v>8.0028577914294772E-4</v>
      </c>
      <c r="J1119" s="46">
        <v>21</v>
      </c>
      <c r="K1119" s="45">
        <f>IFERROR(J1119/F1110,"-")</f>
        <v>3.7701974865350089E-2</v>
      </c>
      <c r="L1119" s="187">
        <f t="shared" si="498"/>
        <v>11120.380952380952</v>
      </c>
      <c r="M1119" s="199">
        <f t="shared" si="509"/>
        <v>4.8010973936899867E-3</v>
      </c>
      <c r="N1119" s="371"/>
      <c r="O1119" s="371"/>
      <c r="P1119" s="228" t="s">
        <v>157</v>
      </c>
      <c r="Q1119" s="46">
        <v>14797</v>
      </c>
      <c r="R1119" s="45">
        <f>IFERROR(Q1119/N1110,"-")</f>
        <v>4.4617294455750117E-4</v>
      </c>
      <c r="S1119" s="46">
        <v>3</v>
      </c>
      <c r="T1119" s="45">
        <f>IFERROR(S1119/O1110,"-")</f>
        <v>4.2253521126760563E-2</v>
      </c>
      <c r="U1119" s="187">
        <f t="shared" si="500"/>
        <v>4932.333333333333</v>
      </c>
      <c r="V1119" s="199">
        <f t="shared" si="510"/>
        <v>6.8587105624142656E-4</v>
      </c>
      <c r="W1119" s="371"/>
      <c r="X1119" s="371"/>
      <c r="Y1119" s="228" t="s">
        <v>157</v>
      </c>
      <c r="Z1119" s="46">
        <v>0</v>
      </c>
      <c r="AA1119" s="45">
        <f>IFERROR(Z1119/W1110,"-")</f>
        <v>0</v>
      </c>
      <c r="AB1119" s="46">
        <v>0</v>
      </c>
      <c r="AC1119" s="45">
        <f>IFERROR(AB1119/X1110,"-")</f>
        <v>0</v>
      </c>
      <c r="AD1119" s="187" t="str">
        <f t="shared" si="502"/>
        <v>-</v>
      </c>
      <c r="AE1119" s="199">
        <f t="shared" si="511"/>
        <v>0</v>
      </c>
      <c r="AF1119" s="371"/>
      <c r="AG1119" s="371"/>
      <c r="AH1119" s="228" t="s">
        <v>157</v>
      </c>
      <c r="AI1119" s="46">
        <v>69791</v>
      </c>
      <c r="AJ1119" s="45">
        <f>IFERROR(AI1119/AF1110,"-")</f>
        <v>8.1020018007802147E-4</v>
      </c>
      <c r="AK1119" s="46">
        <v>4</v>
      </c>
      <c r="AL1119" s="45">
        <f>IFERROR(AK1119/AG1110,"-")</f>
        <v>4.49438202247191E-2</v>
      </c>
      <c r="AM1119" s="187">
        <f t="shared" si="504"/>
        <v>17447.75</v>
      </c>
      <c r="AN1119" s="199">
        <f t="shared" si="512"/>
        <v>9.1449474165523545E-4</v>
      </c>
      <c r="AO1119" s="371"/>
      <c r="AP1119" s="401"/>
      <c r="AQ1119" s="228" t="s">
        <v>157</v>
      </c>
      <c r="AR1119" s="46">
        <f t="shared" si="508"/>
        <v>318116</v>
      </c>
      <c r="AS1119" s="45">
        <f>IFERROR(AR1119/AO1110,"-")</f>
        <v>7.3144446209541243E-4</v>
      </c>
      <c r="AT1119" s="46">
        <f t="shared" si="497"/>
        <v>28</v>
      </c>
      <c r="AU1119" s="45">
        <f>IFERROR(AT1119/AP1110,"-")</f>
        <v>3.6505867014341588E-2</v>
      </c>
      <c r="AV1119" s="187">
        <f t="shared" si="506"/>
        <v>11361.285714285714</v>
      </c>
      <c r="AW1119" s="199">
        <f t="shared" si="513"/>
        <v>6.4014631915866481E-3</v>
      </c>
      <c r="AX1119" s="217"/>
      <c r="BE1119" s="277"/>
      <c r="BG1119" s="142"/>
      <c r="BH1119" s="264"/>
    </row>
    <row r="1120" spans="2:60" s="20" customFormat="1">
      <c r="B1120" s="381"/>
      <c r="C1120" s="383"/>
      <c r="D1120" s="383"/>
      <c r="E1120" s="371"/>
      <c r="F1120" s="371"/>
      <c r="G1120" s="228" t="s">
        <v>158</v>
      </c>
      <c r="H1120" s="46">
        <v>76797</v>
      </c>
      <c r="I1120" s="45">
        <f>IFERROR(H1120/E1110,"-")</f>
        <v>2.6317849243277444E-4</v>
      </c>
      <c r="J1120" s="46">
        <v>2</v>
      </c>
      <c r="K1120" s="45">
        <f>IFERROR(J1120/F1110,"-")</f>
        <v>3.5906642728904849E-3</v>
      </c>
      <c r="L1120" s="187">
        <f t="shared" si="498"/>
        <v>38398.5</v>
      </c>
      <c r="M1120" s="199">
        <f t="shared" si="509"/>
        <v>4.5724737082761773E-4</v>
      </c>
      <c r="N1120" s="371"/>
      <c r="O1120" s="371"/>
      <c r="P1120" s="228" t="s">
        <v>158</v>
      </c>
      <c r="Q1120" s="46">
        <v>0</v>
      </c>
      <c r="R1120" s="45">
        <f>IFERROR(Q1120/N1110,"-")</f>
        <v>0</v>
      </c>
      <c r="S1120" s="46">
        <v>0</v>
      </c>
      <c r="T1120" s="45">
        <f>IFERROR(S1120/O1110,"-")</f>
        <v>0</v>
      </c>
      <c r="U1120" s="187" t="str">
        <f t="shared" si="500"/>
        <v>-</v>
      </c>
      <c r="V1120" s="199">
        <f t="shared" si="510"/>
        <v>0</v>
      </c>
      <c r="W1120" s="371"/>
      <c r="X1120" s="371"/>
      <c r="Y1120" s="228" t="s">
        <v>158</v>
      </c>
      <c r="Z1120" s="46">
        <v>0</v>
      </c>
      <c r="AA1120" s="45">
        <f>IFERROR(Z1120/W1110,"-")</f>
        <v>0</v>
      </c>
      <c r="AB1120" s="46">
        <v>0</v>
      </c>
      <c r="AC1120" s="45">
        <f>IFERROR(AB1120/X1110,"-")</f>
        <v>0</v>
      </c>
      <c r="AD1120" s="187" t="str">
        <f t="shared" si="502"/>
        <v>-</v>
      </c>
      <c r="AE1120" s="199">
        <f t="shared" si="511"/>
        <v>0</v>
      </c>
      <c r="AF1120" s="371"/>
      <c r="AG1120" s="371"/>
      <c r="AH1120" s="228" t="s">
        <v>158</v>
      </c>
      <c r="AI1120" s="46">
        <v>0</v>
      </c>
      <c r="AJ1120" s="45">
        <f>IFERROR(AI1120/AF1110,"-")</f>
        <v>0</v>
      </c>
      <c r="AK1120" s="46">
        <v>0</v>
      </c>
      <c r="AL1120" s="45">
        <f>IFERROR(AK1120/AG1110,"-")</f>
        <v>0</v>
      </c>
      <c r="AM1120" s="187" t="str">
        <f t="shared" si="504"/>
        <v>-</v>
      </c>
      <c r="AN1120" s="199">
        <f t="shared" si="512"/>
        <v>0</v>
      </c>
      <c r="AO1120" s="371"/>
      <c r="AP1120" s="401"/>
      <c r="AQ1120" s="228" t="s">
        <v>158</v>
      </c>
      <c r="AR1120" s="46">
        <f t="shared" si="508"/>
        <v>76797</v>
      </c>
      <c r="AS1120" s="45">
        <f>IFERROR(AR1120/AO1110,"-")</f>
        <v>1.7657942497561075E-4</v>
      </c>
      <c r="AT1120" s="46">
        <f t="shared" si="497"/>
        <v>2</v>
      </c>
      <c r="AU1120" s="45">
        <f>IFERROR(AT1120/AP1110,"-")</f>
        <v>2.6075619295958278E-3</v>
      </c>
      <c r="AV1120" s="187">
        <f t="shared" si="506"/>
        <v>38398.5</v>
      </c>
      <c r="AW1120" s="199">
        <f t="shared" si="513"/>
        <v>4.5724737082761773E-4</v>
      </c>
      <c r="AX1120" s="217"/>
      <c r="BE1120" s="277"/>
      <c r="BG1120" s="142"/>
      <c r="BH1120" s="264"/>
    </row>
    <row r="1121" spans="2:60" s="20" customFormat="1">
      <c r="B1121" s="381"/>
      <c r="C1121" s="383"/>
      <c r="D1121" s="383"/>
      <c r="E1121" s="371"/>
      <c r="F1121" s="371"/>
      <c r="G1121" s="228" t="s">
        <v>159</v>
      </c>
      <c r="H1121" s="46">
        <v>0</v>
      </c>
      <c r="I1121" s="45">
        <f>IFERROR(H1121/E1110,"-")</f>
        <v>0</v>
      </c>
      <c r="J1121" s="46">
        <v>0</v>
      </c>
      <c r="K1121" s="45">
        <f>IFERROR(J1121/F1110,"-")</f>
        <v>0</v>
      </c>
      <c r="L1121" s="187" t="str">
        <f t="shared" si="498"/>
        <v>-</v>
      </c>
      <c r="M1121" s="199">
        <f t="shared" si="509"/>
        <v>0</v>
      </c>
      <c r="N1121" s="371"/>
      <c r="O1121" s="371"/>
      <c r="P1121" s="228" t="s">
        <v>159</v>
      </c>
      <c r="Q1121" s="46">
        <v>0</v>
      </c>
      <c r="R1121" s="45">
        <f>IFERROR(Q1121/N1110,"-")</f>
        <v>0</v>
      </c>
      <c r="S1121" s="46">
        <v>0</v>
      </c>
      <c r="T1121" s="45">
        <f>IFERROR(S1121/O1110,"-")</f>
        <v>0</v>
      </c>
      <c r="U1121" s="187" t="str">
        <f t="shared" si="500"/>
        <v>-</v>
      </c>
      <c r="V1121" s="199">
        <f t="shared" si="510"/>
        <v>0</v>
      </c>
      <c r="W1121" s="371"/>
      <c r="X1121" s="371"/>
      <c r="Y1121" s="228" t="s">
        <v>159</v>
      </c>
      <c r="Z1121" s="46">
        <v>0</v>
      </c>
      <c r="AA1121" s="45">
        <f>IFERROR(Z1121/W1110,"-")</f>
        <v>0</v>
      </c>
      <c r="AB1121" s="46">
        <v>0</v>
      </c>
      <c r="AC1121" s="45">
        <f>IFERROR(AB1121/X1110,"-")</f>
        <v>0</v>
      </c>
      <c r="AD1121" s="187" t="str">
        <f t="shared" si="502"/>
        <v>-</v>
      </c>
      <c r="AE1121" s="199">
        <f t="shared" si="511"/>
        <v>0</v>
      </c>
      <c r="AF1121" s="371"/>
      <c r="AG1121" s="371"/>
      <c r="AH1121" s="228" t="s">
        <v>159</v>
      </c>
      <c r="AI1121" s="46">
        <v>779259</v>
      </c>
      <c r="AJ1121" s="45">
        <f>IFERROR(AI1121/AF1110,"-")</f>
        <v>9.0463782167818051E-3</v>
      </c>
      <c r="AK1121" s="46">
        <v>1</v>
      </c>
      <c r="AL1121" s="45">
        <f>IFERROR(AK1121/AG1110,"-")</f>
        <v>1.1235955056179775E-2</v>
      </c>
      <c r="AM1121" s="187">
        <f t="shared" si="504"/>
        <v>779259</v>
      </c>
      <c r="AN1121" s="199">
        <f t="shared" si="512"/>
        <v>2.2862368541380886E-4</v>
      </c>
      <c r="AO1121" s="371"/>
      <c r="AP1121" s="401"/>
      <c r="AQ1121" s="228" t="s">
        <v>159</v>
      </c>
      <c r="AR1121" s="46">
        <f t="shared" si="508"/>
        <v>779259</v>
      </c>
      <c r="AS1121" s="45">
        <f>IFERROR(AR1121/AO1110,"-")</f>
        <v>1.7917510596386506E-3</v>
      </c>
      <c r="AT1121" s="46">
        <f t="shared" si="497"/>
        <v>1</v>
      </c>
      <c r="AU1121" s="45">
        <f>IFERROR(AT1121/AP1110,"-")</f>
        <v>1.3037809647979139E-3</v>
      </c>
      <c r="AV1121" s="187">
        <f t="shared" si="506"/>
        <v>779259</v>
      </c>
      <c r="AW1121" s="199">
        <f t="shared" si="513"/>
        <v>2.2862368541380886E-4</v>
      </c>
      <c r="AX1121" s="217"/>
      <c r="BE1121" s="277"/>
      <c r="BG1121" s="142"/>
      <c r="BH1121" s="264"/>
    </row>
    <row r="1122" spans="2:60" s="20" customFormat="1">
      <c r="B1122" s="381"/>
      <c r="C1122" s="383"/>
      <c r="D1122" s="383"/>
      <c r="E1122" s="371"/>
      <c r="F1122" s="371"/>
      <c r="G1122" s="228" t="s">
        <v>160</v>
      </c>
      <c r="H1122" s="46">
        <v>925737</v>
      </c>
      <c r="I1122" s="45">
        <f>IFERROR(H1122/E1110,"-")</f>
        <v>3.1724425179269935E-3</v>
      </c>
      <c r="J1122" s="46">
        <v>29</v>
      </c>
      <c r="K1122" s="45">
        <f>IFERROR(J1122/F1110,"-")</f>
        <v>5.2064631956912029E-2</v>
      </c>
      <c r="L1122" s="187">
        <f t="shared" si="498"/>
        <v>31921.96551724138</v>
      </c>
      <c r="M1122" s="199">
        <f t="shared" si="509"/>
        <v>6.6300868770004569E-3</v>
      </c>
      <c r="N1122" s="371"/>
      <c r="O1122" s="371"/>
      <c r="P1122" s="228" t="s">
        <v>160</v>
      </c>
      <c r="Q1122" s="46">
        <v>152071</v>
      </c>
      <c r="R1122" s="45">
        <f>IFERROR(Q1122/N1110,"-")</f>
        <v>4.5853866224102027E-3</v>
      </c>
      <c r="S1122" s="46">
        <v>8</v>
      </c>
      <c r="T1122" s="45">
        <f>IFERROR(S1122/O1110,"-")</f>
        <v>0.11267605633802817</v>
      </c>
      <c r="U1122" s="187">
        <f t="shared" si="500"/>
        <v>19008.875</v>
      </c>
      <c r="V1122" s="199">
        <f t="shared" si="510"/>
        <v>1.8289894833104709E-3</v>
      </c>
      <c r="W1122" s="371"/>
      <c r="X1122" s="371"/>
      <c r="Y1122" s="228" t="s">
        <v>160</v>
      </c>
      <c r="Z1122" s="46">
        <v>296566</v>
      </c>
      <c r="AA1122" s="45">
        <f>IFERROR(Z1122/W1110,"-")</f>
        <v>1.24585053960839E-2</v>
      </c>
      <c r="AB1122" s="46">
        <v>6</v>
      </c>
      <c r="AC1122" s="45">
        <f>IFERROR(AB1122/X1110,"-")</f>
        <v>0.12</v>
      </c>
      <c r="AD1122" s="187">
        <f t="shared" si="502"/>
        <v>49427.666666666664</v>
      </c>
      <c r="AE1122" s="199">
        <f t="shared" si="511"/>
        <v>1.3717421124828531E-3</v>
      </c>
      <c r="AF1122" s="371"/>
      <c r="AG1122" s="371"/>
      <c r="AH1122" s="228" t="s">
        <v>160</v>
      </c>
      <c r="AI1122" s="46">
        <v>1498567</v>
      </c>
      <c r="AJ1122" s="45">
        <f>IFERROR(AI1122/AF1110,"-")</f>
        <v>1.7396788314524514E-2</v>
      </c>
      <c r="AK1122" s="46">
        <v>18</v>
      </c>
      <c r="AL1122" s="45">
        <f>IFERROR(AK1122/AG1110,"-")</f>
        <v>0.20224719101123595</v>
      </c>
      <c r="AM1122" s="187">
        <f t="shared" si="504"/>
        <v>83253.722222222219</v>
      </c>
      <c r="AN1122" s="199">
        <f t="shared" si="512"/>
        <v>4.11522633744856E-3</v>
      </c>
      <c r="AO1122" s="371"/>
      <c r="AP1122" s="401"/>
      <c r="AQ1122" s="228" t="s">
        <v>160</v>
      </c>
      <c r="AR1122" s="46">
        <f t="shared" si="508"/>
        <v>2872941</v>
      </c>
      <c r="AS1122" s="45">
        <f>IFERROR(AR1122/AO1110,"-")</f>
        <v>6.6057563416390755E-3</v>
      </c>
      <c r="AT1122" s="46">
        <f t="shared" si="497"/>
        <v>61</v>
      </c>
      <c r="AU1122" s="45">
        <f>IFERROR(AT1122/AP1110,"-")</f>
        <v>7.9530638852672753E-2</v>
      </c>
      <c r="AV1122" s="187">
        <f t="shared" si="506"/>
        <v>47097.393442622953</v>
      </c>
      <c r="AW1122" s="199">
        <f t="shared" si="513"/>
        <v>1.3946044810242341E-2</v>
      </c>
      <c r="AX1122" s="217"/>
      <c r="BE1122" s="277"/>
      <c r="BG1122" s="142"/>
      <c r="BH1122" s="264"/>
    </row>
    <row r="1123" spans="2:60" s="20" customFormat="1">
      <c r="B1123" s="381"/>
      <c r="C1123" s="383"/>
      <c r="D1123" s="383"/>
      <c r="E1123" s="371"/>
      <c r="F1123" s="371"/>
      <c r="G1123" s="228" t="s">
        <v>161</v>
      </c>
      <c r="H1123" s="46">
        <v>5208932</v>
      </c>
      <c r="I1123" s="45">
        <f>IFERROR(H1123/E1110,"-")</f>
        <v>1.7850682591049608E-2</v>
      </c>
      <c r="J1123" s="46">
        <v>48</v>
      </c>
      <c r="K1123" s="45">
        <f>IFERROR(J1123/F1110,"-")</f>
        <v>8.6175942549371637E-2</v>
      </c>
      <c r="L1123" s="187">
        <f t="shared" si="498"/>
        <v>108519.41666666667</v>
      </c>
      <c r="M1123" s="199">
        <f t="shared" si="509"/>
        <v>1.0973936899862825E-2</v>
      </c>
      <c r="N1123" s="371"/>
      <c r="O1123" s="371"/>
      <c r="P1123" s="228" t="s">
        <v>161</v>
      </c>
      <c r="Q1123" s="46">
        <v>801124</v>
      </c>
      <c r="R1123" s="45">
        <f>IFERROR(Q1123/N1110,"-")</f>
        <v>2.4156238023632058E-2</v>
      </c>
      <c r="S1123" s="46">
        <v>10</v>
      </c>
      <c r="T1123" s="45">
        <f>IFERROR(S1123/O1110,"-")</f>
        <v>0.14084507042253522</v>
      </c>
      <c r="U1123" s="187">
        <f t="shared" si="500"/>
        <v>80112.399999999994</v>
      </c>
      <c r="V1123" s="199">
        <f t="shared" si="510"/>
        <v>2.2862368541380889E-3</v>
      </c>
      <c r="W1123" s="371"/>
      <c r="X1123" s="371"/>
      <c r="Y1123" s="228" t="s">
        <v>161</v>
      </c>
      <c r="Z1123" s="46">
        <v>1127914</v>
      </c>
      <c r="AA1123" s="45">
        <f>IFERROR(Z1123/W1110,"-")</f>
        <v>4.7382783782761936E-2</v>
      </c>
      <c r="AB1123" s="46">
        <v>6</v>
      </c>
      <c r="AC1123" s="45">
        <f>IFERROR(AB1123/X1110,"-")</f>
        <v>0.12</v>
      </c>
      <c r="AD1123" s="187">
        <f t="shared" si="502"/>
        <v>187985.66666666666</v>
      </c>
      <c r="AE1123" s="199">
        <f t="shared" si="511"/>
        <v>1.3717421124828531E-3</v>
      </c>
      <c r="AF1123" s="371"/>
      <c r="AG1123" s="371"/>
      <c r="AH1123" s="228" t="s">
        <v>161</v>
      </c>
      <c r="AI1123" s="46">
        <v>1163005</v>
      </c>
      <c r="AJ1123" s="45">
        <f>IFERROR(AI1123/AF1110,"-")</f>
        <v>1.3501266072009847E-2</v>
      </c>
      <c r="AK1123" s="46">
        <v>17</v>
      </c>
      <c r="AL1123" s="45">
        <f>IFERROR(AK1123/AG1110,"-")</f>
        <v>0.19101123595505617</v>
      </c>
      <c r="AM1123" s="187">
        <f t="shared" si="504"/>
        <v>68412.058823529413</v>
      </c>
      <c r="AN1123" s="199">
        <f t="shared" si="512"/>
        <v>3.8866026520347507E-3</v>
      </c>
      <c r="AO1123" s="371"/>
      <c r="AP1123" s="401"/>
      <c r="AQ1123" s="228" t="s">
        <v>161</v>
      </c>
      <c r="AR1123" s="46">
        <f t="shared" si="508"/>
        <v>8300975</v>
      </c>
      <c r="AS1123" s="45">
        <f>IFERROR(AR1123/AO1110,"-")</f>
        <v>1.9086440775511027E-2</v>
      </c>
      <c r="AT1123" s="46">
        <f t="shared" si="497"/>
        <v>81</v>
      </c>
      <c r="AU1123" s="45">
        <f>IFERROR(AT1123/AP1110,"-")</f>
        <v>0.10560625814863103</v>
      </c>
      <c r="AV1123" s="187">
        <f t="shared" si="506"/>
        <v>102481.17283950618</v>
      </c>
      <c r="AW1123" s="199">
        <f t="shared" si="513"/>
        <v>1.8518518518518517E-2</v>
      </c>
      <c r="AX1123" s="217"/>
      <c r="BE1123" s="277"/>
      <c r="BG1123" s="142"/>
      <c r="BH1123" s="264"/>
    </row>
    <row r="1124" spans="2:60" s="20" customFormat="1">
      <c r="B1124" s="381"/>
      <c r="C1124" s="383"/>
      <c r="D1124" s="383"/>
      <c r="E1124" s="371"/>
      <c r="F1124" s="371"/>
      <c r="G1124" s="228" t="s">
        <v>162</v>
      </c>
      <c r="H1124" s="46">
        <v>415233</v>
      </c>
      <c r="I1124" s="45">
        <f>IFERROR(H1124/E1110,"-")</f>
        <v>1.4229773942776181E-3</v>
      </c>
      <c r="J1124" s="46">
        <v>21</v>
      </c>
      <c r="K1124" s="45">
        <f>IFERROR(J1124/F1110,"-")</f>
        <v>3.7701974865350089E-2</v>
      </c>
      <c r="L1124" s="187">
        <f t="shared" si="498"/>
        <v>19773</v>
      </c>
      <c r="M1124" s="199">
        <f t="shared" si="509"/>
        <v>4.8010973936899867E-3</v>
      </c>
      <c r="N1124" s="371"/>
      <c r="O1124" s="371"/>
      <c r="P1124" s="228" t="s">
        <v>162</v>
      </c>
      <c r="Q1124" s="46">
        <v>130157</v>
      </c>
      <c r="R1124" s="45">
        <f>IFERROR(Q1124/N1110,"-")</f>
        <v>3.9246152561175024E-3</v>
      </c>
      <c r="S1124" s="46">
        <v>4</v>
      </c>
      <c r="T1124" s="45">
        <f>IFERROR(S1124/O1110,"-")</f>
        <v>5.6338028169014086E-2</v>
      </c>
      <c r="U1124" s="187">
        <f t="shared" si="500"/>
        <v>32539.25</v>
      </c>
      <c r="V1124" s="199">
        <f t="shared" si="510"/>
        <v>9.1449474165523545E-4</v>
      </c>
      <c r="W1124" s="371"/>
      <c r="X1124" s="371"/>
      <c r="Y1124" s="228" t="s">
        <v>162</v>
      </c>
      <c r="Z1124" s="46">
        <v>251928</v>
      </c>
      <c r="AA1124" s="45">
        <f>IFERROR(Z1124/W1110,"-")</f>
        <v>1.0583297975575841E-2</v>
      </c>
      <c r="AB1124" s="46">
        <v>7</v>
      </c>
      <c r="AC1124" s="45">
        <f>IFERROR(AB1124/X1110,"-")</f>
        <v>0.14000000000000001</v>
      </c>
      <c r="AD1124" s="187">
        <f t="shared" si="502"/>
        <v>35989.714285714283</v>
      </c>
      <c r="AE1124" s="199">
        <f t="shared" si="511"/>
        <v>1.600365797896662E-3</v>
      </c>
      <c r="AF1124" s="371"/>
      <c r="AG1124" s="371"/>
      <c r="AH1124" s="228" t="s">
        <v>162</v>
      </c>
      <c r="AI1124" s="46">
        <v>488360</v>
      </c>
      <c r="AJ1124" s="45">
        <f>IFERROR(AI1124/AF1110,"-")</f>
        <v>5.6693464765213645E-3</v>
      </c>
      <c r="AK1124" s="46">
        <v>10</v>
      </c>
      <c r="AL1124" s="45">
        <f>IFERROR(AK1124/AG1110,"-")</f>
        <v>0.11235955056179775</v>
      </c>
      <c r="AM1124" s="187">
        <f t="shared" si="504"/>
        <v>48836</v>
      </c>
      <c r="AN1124" s="199">
        <f t="shared" si="512"/>
        <v>2.2862368541380889E-3</v>
      </c>
      <c r="AO1124" s="371"/>
      <c r="AP1124" s="401"/>
      <c r="AQ1124" s="228" t="s">
        <v>162</v>
      </c>
      <c r="AR1124" s="46">
        <f t="shared" si="508"/>
        <v>1285678</v>
      </c>
      <c r="AS1124" s="45">
        <f>IFERROR(AR1124/AO1110,"-")</f>
        <v>2.9561608128415599E-3</v>
      </c>
      <c r="AT1124" s="46">
        <f t="shared" si="497"/>
        <v>42</v>
      </c>
      <c r="AU1124" s="45">
        <f>IFERROR(AT1124/AP1110,"-")</f>
        <v>5.4758800521512385E-2</v>
      </c>
      <c r="AV1124" s="187">
        <f t="shared" si="506"/>
        <v>30611.380952380954</v>
      </c>
      <c r="AW1124" s="199">
        <f t="shared" si="513"/>
        <v>9.6021947873799734E-3</v>
      </c>
      <c r="AX1124" s="217"/>
      <c r="BE1124" s="277"/>
      <c r="BG1124" s="142"/>
      <c r="BH1124" s="264"/>
    </row>
    <row r="1125" spans="2:60" s="20" customFormat="1">
      <c r="B1125" s="381"/>
      <c r="C1125" s="383"/>
      <c r="D1125" s="383"/>
      <c r="E1125" s="371"/>
      <c r="F1125" s="371"/>
      <c r="G1125" s="229" t="s">
        <v>163</v>
      </c>
      <c r="H1125" s="48">
        <v>241890</v>
      </c>
      <c r="I1125" s="47">
        <f>IFERROR(H1125/E1110,"-")</f>
        <v>8.2894182760477381E-4</v>
      </c>
      <c r="J1125" s="48">
        <v>37</v>
      </c>
      <c r="K1125" s="47">
        <f>IFERROR(J1125/F1110,"-")</f>
        <v>6.6427289048473961E-2</v>
      </c>
      <c r="L1125" s="188">
        <f t="shared" si="498"/>
        <v>6537.5675675675675</v>
      </c>
      <c r="M1125" s="200">
        <f t="shared" si="509"/>
        <v>8.4590763603109281E-3</v>
      </c>
      <c r="N1125" s="371"/>
      <c r="O1125" s="371"/>
      <c r="P1125" s="229" t="s">
        <v>163</v>
      </c>
      <c r="Q1125" s="48">
        <v>38347</v>
      </c>
      <c r="R1125" s="47">
        <f>IFERROR(Q1125/N1110,"-")</f>
        <v>1.1562745086805769E-3</v>
      </c>
      <c r="S1125" s="48">
        <v>5</v>
      </c>
      <c r="T1125" s="47">
        <f>IFERROR(S1125/O1110,"-")</f>
        <v>7.0422535211267609E-2</v>
      </c>
      <c r="U1125" s="188">
        <f t="shared" si="500"/>
        <v>7669.4</v>
      </c>
      <c r="V1125" s="200">
        <f t="shared" si="510"/>
        <v>1.1431184270690445E-3</v>
      </c>
      <c r="W1125" s="371"/>
      <c r="X1125" s="371"/>
      <c r="Y1125" s="229" t="s">
        <v>163</v>
      </c>
      <c r="Z1125" s="48">
        <v>4741</v>
      </c>
      <c r="AA1125" s="47">
        <f>IFERROR(Z1125/W1110,"-")</f>
        <v>1.9916569695391169E-4</v>
      </c>
      <c r="AB1125" s="48">
        <v>1</v>
      </c>
      <c r="AC1125" s="47">
        <f>IFERROR(AB1125/X1110,"-")</f>
        <v>0.02</v>
      </c>
      <c r="AD1125" s="188">
        <f t="shared" si="502"/>
        <v>4741</v>
      </c>
      <c r="AE1125" s="200">
        <f t="shared" si="511"/>
        <v>2.2862368541380886E-4</v>
      </c>
      <c r="AF1125" s="371"/>
      <c r="AG1125" s="371"/>
      <c r="AH1125" s="229" t="s">
        <v>163</v>
      </c>
      <c r="AI1125" s="48">
        <v>102801</v>
      </c>
      <c r="AJ1125" s="47">
        <f>IFERROR(AI1125/AF1110,"-")</f>
        <v>1.1934115962258841E-3</v>
      </c>
      <c r="AK1125" s="48">
        <v>11</v>
      </c>
      <c r="AL1125" s="47">
        <f>IFERROR(AK1125/AG1110,"-")</f>
        <v>0.12359550561797752</v>
      </c>
      <c r="AM1125" s="188">
        <f t="shared" si="504"/>
        <v>9345.545454545454</v>
      </c>
      <c r="AN1125" s="200">
        <f t="shared" si="512"/>
        <v>2.5148605395518978E-3</v>
      </c>
      <c r="AO1125" s="371"/>
      <c r="AP1125" s="401"/>
      <c r="AQ1125" s="229" t="s">
        <v>163</v>
      </c>
      <c r="AR1125" s="48">
        <f t="shared" si="508"/>
        <v>387779</v>
      </c>
      <c r="AS1125" s="47">
        <f>IFERROR(AR1125/AO1110,"-")</f>
        <v>8.9162067317235508E-4</v>
      </c>
      <c r="AT1125" s="48">
        <f t="shared" si="497"/>
        <v>54</v>
      </c>
      <c r="AU1125" s="47">
        <f>IFERROR(AT1125/AP1110,"-")</f>
        <v>7.040417209908735E-2</v>
      </c>
      <c r="AV1125" s="188">
        <f t="shared" si="506"/>
        <v>7181.0925925925922</v>
      </c>
      <c r="AW1125" s="200">
        <f t="shared" si="513"/>
        <v>1.2345679012345678E-2</v>
      </c>
      <c r="AX1125" s="217"/>
      <c r="BE1125" s="277"/>
      <c r="BG1125" s="142"/>
      <c r="BH1125" s="264"/>
    </row>
    <row r="1126" spans="2:60" s="20" customFormat="1">
      <c r="B1126" s="381"/>
      <c r="C1126" s="384"/>
      <c r="D1126" s="384"/>
      <c r="E1126" s="372"/>
      <c r="F1126" s="372"/>
      <c r="G1126" s="230" t="s">
        <v>86</v>
      </c>
      <c r="H1126" s="49">
        <f>SUM(H1110:H1125)</f>
        <v>56162208</v>
      </c>
      <c r="I1126" s="47">
        <f>IFERROR(H1126/E1110,"-")</f>
        <v>0.19246435711207346</v>
      </c>
      <c r="J1126" s="48">
        <v>386</v>
      </c>
      <c r="K1126" s="47">
        <f>IFERROR(J1126/F1110,"-")</f>
        <v>0.69299820466786355</v>
      </c>
      <c r="L1126" s="188">
        <f t="shared" si="498"/>
        <v>145497.94818652849</v>
      </c>
      <c r="M1126" s="201">
        <f t="shared" si="509"/>
        <v>8.8248742569730226E-2</v>
      </c>
      <c r="N1126" s="372"/>
      <c r="O1126" s="372"/>
      <c r="P1126" s="230" t="s">
        <v>86</v>
      </c>
      <c r="Q1126" s="49">
        <f>SUM(Q1110:Q1125)</f>
        <v>7298654</v>
      </c>
      <c r="R1126" s="47">
        <f>IFERROR(Q1126/N1110,"-")</f>
        <v>0.2200758225644647</v>
      </c>
      <c r="S1126" s="48">
        <v>53</v>
      </c>
      <c r="T1126" s="47">
        <f>IFERROR(S1126/O1110,"-")</f>
        <v>0.74647887323943662</v>
      </c>
      <c r="U1126" s="188">
        <f t="shared" si="500"/>
        <v>137710.45283018867</v>
      </c>
      <c r="V1126" s="201">
        <f t="shared" si="510"/>
        <v>1.211705532693187E-2</v>
      </c>
      <c r="W1126" s="372"/>
      <c r="X1126" s="372"/>
      <c r="Y1126" s="230" t="s">
        <v>86</v>
      </c>
      <c r="Z1126" s="49">
        <f>SUM(Z1110:Z1125)</f>
        <v>5265771</v>
      </c>
      <c r="AA1126" s="47">
        <f>IFERROR(Z1126/W1110,"-")</f>
        <v>0.22121091567489906</v>
      </c>
      <c r="AB1126" s="48">
        <v>37</v>
      </c>
      <c r="AC1126" s="47">
        <f>IFERROR(AB1126/X1110,"-")</f>
        <v>0.74</v>
      </c>
      <c r="AD1126" s="188">
        <f t="shared" si="502"/>
        <v>142318.13513513515</v>
      </c>
      <c r="AE1126" s="201">
        <f t="shared" si="511"/>
        <v>8.4590763603109281E-3</v>
      </c>
      <c r="AF1126" s="372"/>
      <c r="AG1126" s="372"/>
      <c r="AH1126" s="230" t="s">
        <v>86</v>
      </c>
      <c r="AI1126" s="49">
        <f>SUM(AI1110:AI1125)</f>
        <v>16679194</v>
      </c>
      <c r="AJ1126" s="47">
        <f>IFERROR(AI1126/AF1110,"-")</f>
        <v>0.19362791738700197</v>
      </c>
      <c r="AK1126" s="48">
        <v>75</v>
      </c>
      <c r="AL1126" s="47">
        <f>IFERROR(AK1126/AG1110,"-")</f>
        <v>0.84269662921348309</v>
      </c>
      <c r="AM1126" s="188">
        <f t="shared" si="504"/>
        <v>222389.25333333333</v>
      </c>
      <c r="AN1126" s="201">
        <f t="shared" si="512"/>
        <v>1.7146776406035666E-2</v>
      </c>
      <c r="AO1126" s="372"/>
      <c r="AP1126" s="402"/>
      <c r="AQ1126" s="230" t="s">
        <v>86</v>
      </c>
      <c r="AR1126" s="49">
        <f>SUM(AR1110:AR1125)</f>
        <v>85405827</v>
      </c>
      <c r="AS1126" s="47">
        <f>IFERROR(AR1126/AO1110,"-")</f>
        <v>0.19637371018694078</v>
      </c>
      <c r="AT1126" s="48">
        <f t="shared" si="497"/>
        <v>551</v>
      </c>
      <c r="AU1126" s="47">
        <f>IFERROR(AT1126/AP1110,"-")</f>
        <v>0.71838331160365054</v>
      </c>
      <c r="AV1126" s="188">
        <f t="shared" si="506"/>
        <v>155001.50090744102</v>
      </c>
      <c r="AW1126" s="201">
        <f t="shared" si="513"/>
        <v>0.12597165066300869</v>
      </c>
      <c r="AX1126" s="217"/>
      <c r="BE1126" s="277"/>
      <c r="BG1126" s="142"/>
      <c r="BH1126" s="264"/>
    </row>
    <row r="1127" spans="2:60" s="20" customFormat="1">
      <c r="B1127" s="381">
        <v>67</v>
      </c>
      <c r="C1127" s="382" t="s">
        <v>6</v>
      </c>
      <c r="D1127" s="385">
        <f>BA71</f>
        <v>1962</v>
      </c>
      <c r="E1127" s="380">
        <v>54006850</v>
      </c>
      <c r="F1127" s="380">
        <v>102</v>
      </c>
      <c r="G1127" s="226" t="s">
        <v>149</v>
      </c>
      <c r="H1127" s="44">
        <v>312037</v>
      </c>
      <c r="I1127" s="43">
        <f>IFERROR(H1127/E1127,"-")</f>
        <v>5.7777300472069745E-3</v>
      </c>
      <c r="J1127" s="44">
        <v>13</v>
      </c>
      <c r="K1127" s="43">
        <f>IFERROR(J1127/F1127,"-")</f>
        <v>0.12745098039215685</v>
      </c>
      <c r="L1127" s="186">
        <f t="shared" si="498"/>
        <v>24002.846153846152</v>
      </c>
      <c r="M1127" s="198">
        <f>IFERROR(J1127/$BA$71,0)</f>
        <v>6.6258919469928644E-3</v>
      </c>
      <c r="N1127" s="380">
        <v>13770400</v>
      </c>
      <c r="O1127" s="380">
        <v>19</v>
      </c>
      <c r="P1127" s="226" t="s">
        <v>149</v>
      </c>
      <c r="Q1127" s="44">
        <v>111515</v>
      </c>
      <c r="R1127" s="43">
        <f>IFERROR(Q1127/N1127,"-")</f>
        <v>8.0981670830186491E-3</v>
      </c>
      <c r="S1127" s="44">
        <v>3</v>
      </c>
      <c r="T1127" s="43">
        <f>IFERROR(S1127/O1127,"-")</f>
        <v>0.15789473684210525</v>
      </c>
      <c r="U1127" s="186">
        <f t="shared" si="500"/>
        <v>37171.666666666664</v>
      </c>
      <c r="V1127" s="198">
        <f>IFERROR(S1127/$BA$71,0)</f>
        <v>1.5290519877675841E-3</v>
      </c>
      <c r="W1127" s="380">
        <v>3629310</v>
      </c>
      <c r="X1127" s="380">
        <v>6</v>
      </c>
      <c r="Y1127" s="226" t="s">
        <v>149</v>
      </c>
      <c r="Z1127" s="44">
        <v>71015</v>
      </c>
      <c r="AA1127" s="43">
        <f>IFERROR(Z1127/W1127,"-")</f>
        <v>1.956708024390311E-2</v>
      </c>
      <c r="AB1127" s="44">
        <v>3</v>
      </c>
      <c r="AC1127" s="43">
        <f>IFERROR(AB1127/X1127,"-")</f>
        <v>0.5</v>
      </c>
      <c r="AD1127" s="186">
        <f t="shared" si="502"/>
        <v>23671.666666666668</v>
      </c>
      <c r="AE1127" s="198">
        <f>IFERROR(AB1127/$BA$71,0)</f>
        <v>1.5290519877675841E-3</v>
      </c>
      <c r="AF1127" s="380">
        <v>26239900</v>
      </c>
      <c r="AG1127" s="380">
        <v>23</v>
      </c>
      <c r="AH1127" s="226" t="s">
        <v>149</v>
      </c>
      <c r="AI1127" s="44">
        <v>275301</v>
      </c>
      <c r="AJ1127" s="43">
        <f>IFERROR(AI1127/AF1127,"-")</f>
        <v>1.0491693947004371E-2</v>
      </c>
      <c r="AK1127" s="44">
        <v>10</v>
      </c>
      <c r="AL1127" s="43">
        <f>IFERROR(AK1127/AG1127,"-")</f>
        <v>0.43478260869565216</v>
      </c>
      <c r="AM1127" s="186">
        <f t="shared" si="504"/>
        <v>27530.1</v>
      </c>
      <c r="AN1127" s="198">
        <f>IFERROR(AK1127/$BA$71,0)</f>
        <v>5.0968399592252805E-3</v>
      </c>
      <c r="AO1127" s="380">
        <f>SUM(E1127,N1127,W1127,AF1127)</f>
        <v>97646460</v>
      </c>
      <c r="AP1127" s="400">
        <f>SUM(F1127,O1127,X1127,AG1127)</f>
        <v>150</v>
      </c>
      <c r="AQ1127" s="226" t="s">
        <v>149</v>
      </c>
      <c r="AR1127" s="44">
        <f t="shared" ref="AR1127:AR1142" si="514">SUM(H1127,Q1127,Z1127,AI1127)</f>
        <v>769868</v>
      </c>
      <c r="AS1127" s="43">
        <f>IFERROR(AR1127/AO1127,"-")</f>
        <v>7.8842387117771598E-3</v>
      </c>
      <c r="AT1127" s="44">
        <f t="shared" si="497"/>
        <v>29</v>
      </c>
      <c r="AU1127" s="43">
        <f>IFERROR(AT1127/AP1127,"-")</f>
        <v>0.19333333333333333</v>
      </c>
      <c r="AV1127" s="186">
        <f t="shared" si="506"/>
        <v>26547.172413793105</v>
      </c>
      <c r="AW1127" s="198">
        <f>IFERROR(AT1127/$BA$71,0)</f>
        <v>1.4780835881753314E-2</v>
      </c>
      <c r="AX1127" s="217"/>
      <c r="BE1127" s="277"/>
      <c r="BG1127" s="142"/>
      <c r="BH1127" s="264"/>
    </row>
    <row r="1128" spans="2:60" s="20" customFormat="1">
      <c r="B1128" s="381"/>
      <c r="C1128" s="383"/>
      <c r="D1128" s="383"/>
      <c r="E1128" s="371"/>
      <c r="F1128" s="371"/>
      <c r="G1128" s="227" t="s">
        <v>150</v>
      </c>
      <c r="H1128" s="46">
        <v>485062</v>
      </c>
      <c r="I1128" s="45">
        <f>IFERROR(H1128/E1127,"-")</f>
        <v>8.9814903109512959E-3</v>
      </c>
      <c r="J1128" s="46">
        <v>18</v>
      </c>
      <c r="K1128" s="45">
        <f>IFERROR(J1128/F1127,"-")</f>
        <v>0.17647058823529413</v>
      </c>
      <c r="L1128" s="187">
        <f t="shared" si="498"/>
        <v>26947.888888888891</v>
      </c>
      <c r="M1128" s="199">
        <f t="shared" ref="M1128:M1143" si="515">IFERROR(J1128/$BA$71,0)</f>
        <v>9.1743119266055051E-3</v>
      </c>
      <c r="N1128" s="371"/>
      <c r="O1128" s="371"/>
      <c r="P1128" s="227" t="s">
        <v>150</v>
      </c>
      <c r="Q1128" s="46">
        <v>247247</v>
      </c>
      <c r="R1128" s="45">
        <f>IFERROR(Q1128/N1127,"-")</f>
        <v>1.795496136640911E-2</v>
      </c>
      <c r="S1128" s="46">
        <v>6</v>
      </c>
      <c r="T1128" s="45">
        <f>IFERROR(S1128/O1127,"-")</f>
        <v>0.31578947368421051</v>
      </c>
      <c r="U1128" s="187">
        <f t="shared" si="500"/>
        <v>41207.833333333336</v>
      </c>
      <c r="V1128" s="199">
        <f t="shared" ref="V1128:V1143" si="516">IFERROR(S1128/$BA$71,0)</f>
        <v>3.0581039755351682E-3</v>
      </c>
      <c r="W1128" s="371"/>
      <c r="X1128" s="371"/>
      <c r="Y1128" s="227" t="s">
        <v>150</v>
      </c>
      <c r="Z1128" s="46">
        <v>30304</v>
      </c>
      <c r="AA1128" s="45">
        <f>IFERROR(Z1128/W1127,"-")</f>
        <v>8.349796517795393E-3</v>
      </c>
      <c r="AB1128" s="46">
        <v>2</v>
      </c>
      <c r="AC1128" s="45">
        <f>IFERROR(AB1128/X1127,"-")</f>
        <v>0.33333333333333331</v>
      </c>
      <c r="AD1128" s="187">
        <f t="shared" si="502"/>
        <v>15152</v>
      </c>
      <c r="AE1128" s="199">
        <f t="shared" ref="AE1128:AE1143" si="517">IFERROR(AB1128/$BA$71,0)</f>
        <v>1.0193679918450561E-3</v>
      </c>
      <c r="AF1128" s="371"/>
      <c r="AG1128" s="371"/>
      <c r="AH1128" s="227" t="s">
        <v>150</v>
      </c>
      <c r="AI1128" s="46">
        <v>1632393</v>
      </c>
      <c r="AJ1128" s="45">
        <f>IFERROR(AI1128/AF1127,"-")</f>
        <v>6.2210336167439664E-2</v>
      </c>
      <c r="AK1128" s="46">
        <v>7</v>
      </c>
      <c r="AL1128" s="45">
        <f>IFERROR(AK1128/AG1127,"-")</f>
        <v>0.30434782608695654</v>
      </c>
      <c r="AM1128" s="187">
        <f t="shared" si="504"/>
        <v>233199</v>
      </c>
      <c r="AN1128" s="199">
        <f t="shared" ref="AN1128:AN1143" si="518">IFERROR(AK1128/$BA$71,0)</f>
        <v>3.5677879714576962E-3</v>
      </c>
      <c r="AO1128" s="371"/>
      <c r="AP1128" s="401"/>
      <c r="AQ1128" s="227" t="s">
        <v>150</v>
      </c>
      <c r="AR1128" s="46">
        <f t="shared" si="514"/>
        <v>2395006</v>
      </c>
      <c r="AS1128" s="45">
        <f>IFERROR(AR1128/AO1127,"-")</f>
        <v>2.4527320294048551E-2</v>
      </c>
      <c r="AT1128" s="46">
        <f t="shared" si="497"/>
        <v>33</v>
      </c>
      <c r="AU1128" s="45">
        <f>IFERROR(AT1128/AP1127,"-")</f>
        <v>0.22</v>
      </c>
      <c r="AV1128" s="187">
        <f t="shared" si="506"/>
        <v>72575.939393939392</v>
      </c>
      <c r="AW1128" s="199">
        <f t="shared" ref="AW1128:AW1143" si="519">IFERROR(AT1128/$BA$71,0)</f>
        <v>1.6819571865443424E-2</v>
      </c>
      <c r="AX1128" s="217"/>
      <c r="BE1128" s="277"/>
      <c r="BG1128" s="142"/>
      <c r="BH1128" s="264"/>
    </row>
    <row r="1129" spans="2:60" s="20" customFormat="1">
      <c r="B1129" s="381"/>
      <c r="C1129" s="383"/>
      <c r="D1129" s="383"/>
      <c r="E1129" s="371"/>
      <c r="F1129" s="371"/>
      <c r="G1129" s="228" t="s">
        <v>151</v>
      </c>
      <c r="H1129" s="46">
        <v>627025</v>
      </c>
      <c r="I1129" s="45">
        <f>IFERROR(H1129/E1127,"-")</f>
        <v>1.1610101311222558E-2</v>
      </c>
      <c r="J1129" s="46">
        <v>30</v>
      </c>
      <c r="K1129" s="45">
        <f>IFERROR(J1129/F1127,"-")</f>
        <v>0.29411764705882354</v>
      </c>
      <c r="L1129" s="187">
        <f t="shared" si="498"/>
        <v>20900.833333333332</v>
      </c>
      <c r="M1129" s="199">
        <f t="shared" si="515"/>
        <v>1.5290519877675841E-2</v>
      </c>
      <c r="N1129" s="371"/>
      <c r="O1129" s="371"/>
      <c r="P1129" s="228" t="s">
        <v>151</v>
      </c>
      <c r="Q1129" s="46">
        <v>113860</v>
      </c>
      <c r="R1129" s="45">
        <f>IFERROR(Q1129/N1127,"-")</f>
        <v>8.2684598849706616E-3</v>
      </c>
      <c r="S1129" s="46">
        <v>7</v>
      </c>
      <c r="T1129" s="45">
        <f>IFERROR(S1129/O1127,"-")</f>
        <v>0.36842105263157893</v>
      </c>
      <c r="U1129" s="187">
        <f t="shared" si="500"/>
        <v>16265.714285714286</v>
      </c>
      <c r="V1129" s="199">
        <f t="shared" si="516"/>
        <v>3.5677879714576962E-3</v>
      </c>
      <c r="W1129" s="371"/>
      <c r="X1129" s="371"/>
      <c r="Y1129" s="228" t="s">
        <v>151</v>
      </c>
      <c r="Z1129" s="46">
        <v>111542</v>
      </c>
      <c r="AA1129" s="45">
        <f>IFERROR(Z1129/W1127,"-")</f>
        <v>3.0733665627901724E-2</v>
      </c>
      <c r="AB1129" s="46">
        <v>5</v>
      </c>
      <c r="AC1129" s="45">
        <f>IFERROR(AB1129/X1127,"-")</f>
        <v>0.83333333333333337</v>
      </c>
      <c r="AD1129" s="187">
        <f t="shared" si="502"/>
        <v>22308.400000000001</v>
      </c>
      <c r="AE1129" s="199">
        <f t="shared" si="517"/>
        <v>2.5484199796126403E-3</v>
      </c>
      <c r="AF1129" s="371"/>
      <c r="AG1129" s="371"/>
      <c r="AH1129" s="228" t="s">
        <v>151</v>
      </c>
      <c r="AI1129" s="46">
        <v>254948</v>
      </c>
      <c r="AJ1129" s="45">
        <f>IFERROR(AI1129/AF1127,"-")</f>
        <v>9.7160431251643482E-3</v>
      </c>
      <c r="AK1129" s="46">
        <v>11</v>
      </c>
      <c r="AL1129" s="45">
        <f>IFERROR(AK1129/AG1127,"-")</f>
        <v>0.47826086956521741</v>
      </c>
      <c r="AM1129" s="187">
        <f t="shared" si="504"/>
        <v>23177.090909090908</v>
      </c>
      <c r="AN1129" s="199">
        <f t="shared" si="518"/>
        <v>5.6065239551478085E-3</v>
      </c>
      <c r="AO1129" s="371"/>
      <c r="AP1129" s="401"/>
      <c r="AQ1129" s="228" t="s">
        <v>151</v>
      </c>
      <c r="AR1129" s="46">
        <f t="shared" si="514"/>
        <v>1107375</v>
      </c>
      <c r="AS1129" s="45">
        <f>IFERROR(AR1129/AO1127,"-")</f>
        <v>1.1340656896317592E-2</v>
      </c>
      <c r="AT1129" s="46">
        <f t="shared" si="497"/>
        <v>53</v>
      </c>
      <c r="AU1129" s="45">
        <f>IFERROR(AT1129/AP1127,"-")</f>
        <v>0.35333333333333333</v>
      </c>
      <c r="AV1129" s="187">
        <f t="shared" si="506"/>
        <v>20893.867924528302</v>
      </c>
      <c r="AW1129" s="199">
        <f t="shared" si="519"/>
        <v>2.7013251783893986E-2</v>
      </c>
      <c r="AX1129" s="217"/>
      <c r="BE1129" s="277"/>
      <c r="BG1129" s="142"/>
      <c r="BH1129" s="264"/>
    </row>
    <row r="1130" spans="2:60" s="20" customFormat="1">
      <c r="B1130" s="381"/>
      <c r="C1130" s="383"/>
      <c r="D1130" s="383"/>
      <c r="E1130" s="371"/>
      <c r="F1130" s="371"/>
      <c r="G1130" s="228" t="s">
        <v>152</v>
      </c>
      <c r="H1130" s="46">
        <v>75032</v>
      </c>
      <c r="I1130" s="45">
        <f>IFERROR(H1130/E1127,"-")</f>
        <v>1.3893052455382976E-3</v>
      </c>
      <c r="J1130" s="46">
        <v>6</v>
      </c>
      <c r="K1130" s="45">
        <f>IFERROR(J1130/F1127,"-")</f>
        <v>5.8823529411764705E-2</v>
      </c>
      <c r="L1130" s="187">
        <f t="shared" si="498"/>
        <v>12505.333333333334</v>
      </c>
      <c r="M1130" s="199">
        <f t="shared" si="515"/>
        <v>3.0581039755351682E-3</v>
      </c>
      <c r="N1130" s="371"/>
      <c r="O1130" s="371"/>
      <c r="P1130" s="228" t="s">
        <v>152</v>
      </c>
      <c r="Q1130" s="46">
        <v>48956</v>
      </c>
      <c r="R1130" s="45">
        <f>IFERROR(Q1130/N1127,"-")</f>
        <v>3.5551617963167372E-3</v>
      </c>
      <c r="S1130" s="46">
        <v>2</v>
      </c>
      <c r="T1130" s="45">
        <f>IFERROR(S1130/O1127,"-")</f>
        <v>0.10526315789473684</v>
      </c>
      <c r="U1130" s="187">
        <f t="shared" si="500"/>
        <v>24478</v>
      </c>
      <c r="V1130" s="199">
        <f t="shared" si="516"/>
        <v>1.0193679918450561E-3</v>
      </c>
      <c r="W1130" s="371"/>
      <c r="X1130" s="371"/>
      <c r="Y1130" s="228" t="s">
        <v>152</v>
      </c>
      <c r="Z1130" s="46">
        <v>0</v>
      </c>
      <c r="AA1130" s="45">
        <f>IFERROR(Z1130/W1127,"-")</f>
        <v>0</v>
      </c>
      <c r="AB1130" s="46">
        <v>0</v>
      </c>
      <c r="AC1130" s="45">
        <f>IFERROR(AB1130/X1127,"-")</f>
        <v>0</v>
      </c>
      <c r="AD1130" s="187" t="str">
        <f t="shared" si="502"/>
        <v>-</v>
      </c>
      <c r="AE1130" s="199">
        <f t="shared" si="517"/>
        <v>0</v>
      </c>
      <c r="AF1130" s="371"/>
      <c r="AG1130" s="371"/>
      <c r="AH1130" s="228" t="s">
        <v>152</v>
      </c>
      <c r="AI1130" s="46">
        <v>2638</v>
      </c>
      <c r="AJ1130" s="45">
        <f>IFERROR(AI1130/AF1127,"-")</f>
        <v>1.0053391971768185E-4</v>
      </c>
      <c r="AK1130" s="46">
        <v>1</v>
      </c>
      <c r="AL1130" s="45">
        <f>IFERROR(AK1130/AG1127,"-")</f>
        <v>4.3478260869565216E-2</v>
      </c>
      <c r="AM1130" s="187">
        <f t="shared" si="504"/>
        <v>2638</v>
      </c>
      <c r="AN1130" s="199">
        <f t="shared" si="518"/>
        <v>5.0968399592252807E-4</v>
      </c>
      <c r="AO1130" s="371"/>
      <c r="AP1130" s="401"/>
      <c r="AQ1130" s="228" t="s">
        <v>152</v>
      </c>
      <c r="AR1130" s="46">
        <f t="shared" si="514"/>
        <v>126626</v>
      </c>
      <c r="AS1130" s="45">
        <f>IFERROR(AR1130/AO1127,"-")</f>
        <v>1.2967802417005183E-3</v>
      </c>
      <c r="AT1130" s="46">
        <f t="shared" si="497"/>
        <v>9</v>
      </c>
      <c r="AU1130" s="45">
        <f>IFERROR(AT1130/AP1127,"-")</f>
        <v>0.06</v>
      </c>
      <c r="AV1130" s="187">
        <f t="shared" si="506"/>
        <v>14069.555555555555</v>
      </c>
      <c r="AW1130" s="199">
        <f t="shared" si="519"/>
        <v>4.5871559633027525E-3</v>
      </c>
      <c r="AX1130" s="217"/>
      <c r="BE1130" s="277"/>
      <c r="BG1130" s="142"/>
      <c r="BH1130" s="264"/>
    </row>
    <row r="1131" spans="2:60" s="20" customFormat="1">
      <c r="B1131" s="381"/>
      <c r="C1131" s="383"/>
      <c r="D1131" s="383"/>
      <c r="E1131" s="371"/>
      <c r="F1131" s="371"/>
      <c r="G1131" s="228" t="s">
        <v>153</v>
      </c>
      <c r="H1131" s="46">
        <v>1305425</v>
      </c>
      <c r="I1131" s="45">
        <f>IFERROR(H1131/E1127,"-")</f>
        <v>2.4171470841198847E-2</v>
      </c>
      <c r="J1131" s="46">
        <v>28</v>
      </c>
      <c r="K1131" s="45">
        <f>IFERROR(J1131/F1127,"-")</f>
        <v>0.27450980392156865</v>
      </c>
      <c r="L1131" s="187">
        <f t="shared" si="498"/>
        <v>46622.321428571428</v>
      </c>
      <c r="M1131" s="199">
        <f t="shared" si="515"/>
        <v>1.4271151885830785E-2</v>
      </c>
      <c r="N1131" s="371"/>
      <c r="O1131" s="371"/>
      <c r="P1131" s="228" t="s">
        <v>153</v>
      </c>
      <c r="Q1131" s="46">
        <v>1607436</v>
      </c>
      <c r="R1131" s="45">
        <f>IFERROR(Q1131/N1127,"-")</f>
        <v>0.11673124963690235</v>
      </c>
      <c r="S1131" s="46">
        <v>9</v>
      </c>
      <c r="T1131" s="45">
        <f>IFERROR(S1131/O1127,"-")</f>
        <v>0.47368421052631576</v>
      </c>
      <c r="U1131" s="187">
        <f t="shared" si="500"/>
        <v>178604</v>
      </c>
      <c r="V1131" s="199">
        <f t="shared" si="516"/>
        <v>4.5871559633027525E-3</v>
      </c>
      <c r="W1131" s="371"/>
      <c r="X1131" s="371"/>
      <c r="Y1131" s="228" t="s">
        <v>153</v>
      </c>
      <c r="Z1131" s="46">
        <v>48893</v>
      </c>
      <c r="AA1131" s="45">
        <f>IFERROR(Z1131/W1127,"-")</f>
        <v>1.3471706743155036E-2</v>
      </c>
      <c r="AB1131" s="46">
        <v>2</v>
      </c>
      <c r="AC1131" s="45">
        <f>IFERROR(AB1131/X1127,"-")</f>
        <v>0.33333333333333331</v>
      </c>
      <c r="AD1131" s="187">
        <f t="shared" si="502"/>
        <v>24446.5</v>
      </c>
      <c r="AE1131" s="199">
        <f t="shared" si="517"/>
        <v>1.0193679918450561E-3</v>
      </c>
      <c r="AF1131" s="371"/>
      <c r="AG1131" s="371"/>
      <c r="AH1131" s="228" t="s">
        <v>153</v>
      </c>
      <c r="AI1131" s="46">
        <v>222277</v>
      </c>
      <c r="AJ1131" s="45">
        <f>IFERROR(AI1131/AF1127,"-")</f>
        <v>8.4709545386986995E-3</v>
      </c>
      <c r="AK1131" s="46">
        <v>10</v>
      </c>
      <c r="AL1131" s="45">
        <f>IFERROR(AK1131/AG1127,"-")</f>
        <v>0.43478260869565216</v>
      </c>
      <c r="AM1131" s="187">
        <f t="shared" si="504"/>
        <v>22227.7</v>
      </c>
      <c r="AN1131" s="199">
        <f t="shared" si="518"/>
        <v>5.0968399592252805E-3</v>
      </c>
      <c r="AO1131" s="371"/>
      <c r="AP1131" s="401"/>
      <c r="AQ1131" s="228" t="s">
        <v>153</v>
      </c>
      <c r="AR1131" s="46">
        <f t="shared" si="514"/>
        <v>3184031</v>
      </c>
      <c r="AS1131" s="45">
        <f>IFERROR(AR1131/AO1127,"-")</f>
        <v>3.2607746353528845E-2</v>
      </c>
      <c r="AT1131" s="46">
        <f t="shared" si="497"/>
        <v>49</v>
      </c>
      <c r="AU1131" s="45">
        <f>IFERROR(AT1131/AP1127,"-")</f>
        <v>0.32666666666666666</v>
      </c>
      <c r="AV1131" s="187">
        <f t="shared" si="506"/>
        <v>64980.224489795917</v>
      </c>
      <c r="AW1131" s="199">
        <f t="shared" si="519"/>
        <v>2.4974515800203875E-2</v>
      </c>
      <c r="AX1131" s="217"/>
      <c r="BE1131" s="277"/>
      <c r="BG1131" s="142"/>
      <c r="BH1131" s="264"/>
    </row>
    <row r="1132" spans="2:60" s="20" customFormat="1">
      <c r="B1132" s="381"/>
      <c r="C1132" s="383"/>
      <c r="D1132" s="383"/>
      <c r="E1132" s="371"/>
      <c r="F1132" s="371"/>
      <c r="G1132" s="228" t="s">
        <v>154</v>
      </c>
      <c r="H1132" s="46">
        <v>986783</v>
      </c>
      <c r="I1132" s="45">
        <f>IFERROR(H1132/E1127,"-")</f>
        <v>1.8271441493069862E-2</v>
      </c>
      <c r="J1132" s="46">
        <v>27</v>
      </c>
      <c r="K1132" s="45">
        <f>IFERROR(J1132/F1127,"-")</f>
        <v>0.26470588235294118</v>
      </c>
      <c r="L1132" s="187">
        <f t="shared" si="498"/>
        <v>36547.518518518518</v>
      </c>
      <c r="M1132" s="199">
        <f t="shared" si="515"/>
        <v>1.3761467889908258E-2</v>
      </c>
      <c r="N1132" s="371"/>
      <c r="O1132" s="371"/>
      <c r="P1132" s="228" t="s">
        <v>154</v>
      </c>
      <c r="Q1132" s="46">
        <v>196338</v>
      </c>
      <c r="R1132" s="45">
        <f>IFERROR(Q1132/N1127,"-")</f>
        <v>1.4257973624586069E-2</v>
      </c>
      <c r="S1132" s="46">
        <v>6</v>
      </c>
      <c r="T1132" s="45">
        <f>IFERROR(S1132/O1127,"-")</f>
        <v>0.31578947368421051</v>
      </c>
      <c r="U1132" s="187">
        <f t="shared" si="500"/>
        <v>32723</v>
      </c>
      <c r="V1132" s="199">
        <f t="shared" si="516"/>
        <v>3.0581039755351682E-3</v>
      </c>
      <c r="W1132" s="371"/>
      <c r="X1132" s="371"/>
      <c r="Y1132" s="228" t="s">
        <v>154</v>
      </c>
      <c r="Z1132" s="46">
        <v>78855</v>
      </c>
      <c r="AA1132" s="45">
        <f>IFERROR(Z1132/W1127,"-")</f>
        <v>2.1727270472899806E-2</v>
      </c>
      <c r="AB1132" s="46">
        <v>3</v>
      </c>
      <c r="AC1132" s="45">
        <f>IFERROR(AB1132/X1127,"-")</f>
        <v>0.5</v>
      </c>
      <c r="AD1132" s="187">
        <f t="shared" si="502"/>
        <v>26285</v>
      </c>
      <c r="AE1132" s="199">
        <f t="shared" si="517"/>
        <v>1.5290519877675841E-3</v>
      </c>
      <c r="AF1132" s="371"/>
      <c r="AG1132" s="371"/>
      <c r="AH1132" s="228" t="s">
        <v>154</v>
      </c>
      <c r="AI1132" s="46">
        <v>193560</v>
      </c>
      <c r="AJ1132" s="45">
        <f>IFERROR(AI1132/AF1127,"-")</f>
        <v>7.3765525021055722E-3</v>
      </c>
      <c r="AK1132" s="46">
        <v>5</v>
      </c>
      <c r="AL1132" s="45">
        <f>IFERROR(AK1132/AG1127,"-")</f>
        <v>0.21739130434782608</v>
      </c>
      <c r="AM1132" s="187">
        <f t="shared" si="504"/>
        <v>38712</v>
      </c>
      <c r="AN1132" s="199">
        <f t="shared" si="518"/>
        <v>2.5484199796126403E-3</v>
      </c>
      <c r="AO1132" s="371"/>
      <c r="AP1132" s="401"/>
      <c r="AQ1132" s="228" t="s">
        <v>154</v>
      </c>
      <c r="AR1132" s="46">
        <f t="shared" si="514"/>
        <v>1455536</v>
      </c>
      <c r="AS1132" s="45">
        <f>IFERROR(AR1132/AO1127,"-")</f>
        <v>1.4906182978881159E-2</v>
      </c>
      <c r="AT1132" s="46">
        <f t="shared" si="497"/>
        <v>41</v>
      </c>
      <c r="AU1132" s="45">
        <f>IFERROR(AT1132/AP1127,"-")</f>
        <v>0.27333333333333332</v>
      </c>
      <c r="AV1132" s="187">
        <f t="shared" si="506"/>
        <v>35500.878048780491</v>
      </c>
      <c r="AW1132" s="199">
        <f t="shared" si="519"/>
        <v>2.0897043832823651E-2</v>
      </c>
      <c r="AX1132" s="217"/>
      <c r="BE1132" s="277"/>
      <c r="BG1132" s="142"/>
      <c r="BH1132" s="264"/>
    </row>
    <row r="1133" spans="2:60" s="20" customFormat="1">
      <c r="B1133" s="381"/>
      <c r="C1133" s="383"/>
      <c r="D1133" s="383"/>
      <c r="E1133" s="371"/>
      <c r="F1133" s="371"/>
      <c r="G1133" s="228" t="s">
        <v>155</v>
      </c>
      <c r="H1133" s="46">
        <v>248198</v>
      </c>
      <c r="I1133" s="45">
        <f>IFERROR(H1133/E1127,"-")</f>
        <v>4.5956762892114611E-3</v>
      </c>
      <c r="J1133" s="46">
        <v>11</v>
      </c>
      <c r="K1133" s="45">
        <f>IFERROR(J1133/F1127,"-")</f>
        <v>0.10784313725490197</v>
      </c>
      <c r="L1133" s="187">
        <f t="shared" si="498"/>
        <v>22563.454545454544</v>
      </c>
      <c r="M1133" s="199">
        <f t="shared" si="515"/>
        <v>5.6065239551478085E-3</v>
      </c>
      <c r="N1133" s="371"/>
      <c r="O1133" s="371"/>
      <c r="P1133" s="228" t="s">
        <v>155</v>
      </c>
      <c r="Q1133" s="46">
        <v>1410039</v>
      </c>
      <c r="R1133" s="45">
        <f>IFERROR(Q1133/N1127,"-")</f>
        <v>0.10239637192819381</v>
      </c>
      <c r="S1133" s="46">
        <v>4</v>
      </c>
      <c r="T1133" s="45">
        <f>IFERROR(S1133/O1127,"-")</f>
        <v>0.21052631578947367</v>
      </c>
      <c r="U1133" s="187">
        <f t="shared" si="500"/>
        <v>352509.75</v>
      </c>
      <c r="V1133" s="199">
        <f t="shared" si="516"/>
        <v>2.0387359836901123E-3</v>
      </c>
      <c r="W1133" s="371"/>
      <c r="X1133" s="371"/>
      <c r="Y1133" s="228" t="s">
        <v>155</v>
      </c>
      <c r="Z1133" s="46">
        <v>0</v>
      </c>
      <c r="AA1133" s="45">
        <f>IFERROR(Z1133/W1127,"-")</f>
        <v>0</v>
      </c>
      <c r="AB1133" s="46">
        <v>0</v>
      </c>
      <c r="AC1133" s="45">
        <f>IFERROR(AB1133/X1127,"-")</f>
        <v>0</v>
      </c>
      <c r="AD1133" s="187" t="str">
        <f t="shared" si="502"/>
        <v>-</v>
      </c>
      <c r="AE1133" s="199">
        <f t="shared" si="517"/>
        <v>0</v>
      </c>
      <c r="AF1133" s="371"/>
      <c r="AG1133" s="371"/>
      <c r="AH1133" s="228" t="s">
        <v>155</v>
      </c>
      <c r="AI1133" s="46">
        <v>79631</v>
      </c>
      <c r="AJ1133" s="45">
        <f>IFERROR(AI1133/AF1127,"-")</f>
        <v>3.0347295530851869E-3</v>
      </c>
      <c r="AK1133" s="46">
        <v>4</v>
      </c>
      <c r="AL1133" s="45">
        <f>IFERROR(AK1133/AG1127,"-")</f>
        <v>0.17391304347826086</v>
      </c>
      <c r="AM1133" s="187">
        <f t="shared" si="504"/>
        <v>19907.75</v>
      </c>
      <c r="AN1133" s="199">
        <f t="shared" si="518"/>
        <v>2.0387359836901123E-3</v>
      </c>
      <c r="AO1133" s="371"/>
      <c r="AP1133" s="401"/>
      <c r="AQ1133" s="228" t="s">
        <v>155</v>
      </c>
      <c r="AR1133" s="46">
        <f t="shared" si="514"/>
        <v>1737868</v>
      </c>
      <c r="AS1133" s="45">
        <f>IFERROR(AR1133/AO1127,"-")</f>
        <v>1.7797552517520861E-2</v>
      </c>
      <c r="AT1133" s="46">
        <f t="shared" si="497"/>
        <v>19</v>
      </c>
      <c r="AU1133" s="45">
        <f>IFERROR(AT1133/AP1127,"-")</f>
        <v>0.12666666666666668</v>
      </c>
      <c r="AV1133" s="187">
        <f t="shared" si="506"/>
        <v>91466.736842105267</v>
      </c>
      <c r="AW1133" s="199">
        <f t="shared" si="519"/>
        <v>9.6839959225280322E-3</v>
      </c>
      <c r="AX1133" s="217"/>
      <c r="BE1133" s="277"/>
      <c r="BG1133" s="142"/>
      <c r="BH1133" s="264"/>
    </row>
    <row r="1134" spans="2:60" s="20" customFormat="1">
      <c r="B1134" s="381"/>
      <c r="C1134" s="383"/>
      <c r="D1134" s="383"/>
      <c r="E1134" s="371"/>
      <c r="F1134" s="371"/>
      <c r="G1134" s="228" t="s">
        <v>165</v>
      </c>
      <c r="H1134" s="46">
        <v>0</v>
      </c>
      <c r="I1134" s="45">
        <f>IFERROR(H1134/E1127,"-")</f>
        <v>0</v>
      </c>
      <c r="J1134" s="46">
        <v>0</v>
      </c>
      <c r="K1134" s="45">
        <f>IFERROR(J1134/F1127,"-")</f>
        <v>0</v>
      </c>
      <c r="L1134" s="187" t="str">
        <f t="shared" si="498"/>
        <v>-</v>
      </c>
      <c r="M1134" s="199">
        <f t="shared" si="515"/>
        <v>0</v>
      </c>
      <c r="N1134" s="371"/>
      <c r="O1134" s="371"/>
      <c r="P1134" s="228" t="s">
        <v>165</v>
      </c>
      <c r="Q1134" s="46">
        <v>0</v>
      </c>
      <c r="R1134" s="45">
        <f>IFERROR(Q1134/N1127,"-")</f>
        <v>0</v>
      </c>
      <c r="S1134" s="46">
        <v>0</v>
      </c>
      <c r="T1134" s="45">
        <f>IFERROR(S1134/O1127,"-")</f>
        <v>0</v>
      </c>
      <c r="U1134" s="187" t="str">
        <f t="shared" si="500"/>
        <v>-</v>
      </c>
      <c r="V1134" s="199">
        <f t="shared" si="516"/>
        <v>0</v>
      </c>
      <c r="W1134" s="371"/>
      <c r="X1134" s="371"/>
      <c r="Y1134" s="228" t="s">
        <v>165</v>
      </c>
      <c r="Z1134" s="46">
        <v>0</v>
      </c>
      <c r="AA1134" s="45">
        <f>IFERROR(Z1134/W1127,"-")</f>
        <v>0</v>
      </c>
      <c r="AB1134" s="46">
        <v>0</v>
      </c>
      <c r="AC1134" s="45">
        <f>IFERROR(AB1134/X1127,"-")</f>
        <v>0</v>
      </c>
      <c r="AD1134" s="187" t="str">
        <f t="shared" si="502"/>
        <v>-</v>
      </c>
      <c r="AE1134" s="199">
        <f t="shared" si="517"/>
        <v>0</v>
      </c>
      <c r="AF1134" s="371"/>
      <c r="AG1134" s="371"/>
      <c r="AH1134" s="228" t="s">
        <v>165</v>
      </c>
      <c r="AI1134" s="46">
        <v>0</v>
      </c>
      <c r="AJ1134" s="45">
        <f>IFERROR(AI1134/AF1127,"-")</f>
        <v>0</v>
      </c>
      <c r="AK1134" s="46">
        <v>0</v>
      </c>
      <c r="AL1134" s="45">
        <f>IFERROR(AK1134/AG1127,"-")</f>
        <v>0</v>
      </c>
      <c r="AM1134" s="187" t="str">
        <f t="shared" si="504"/>
        <v>-</v>
      </c>
      <c r="AN1134" s="199">
        <f t="shared" si="518"/>
        <v>0</v>
      </c>
      <c r="AO1134" s="371"/>
      <c r="AP1134" s="401"/>
      <c r="AQ1134" s="228" t="s">
        <v>165</v>
      </c>
      <c r="AR1134" s="46">
        <f t="shared" si="514"/>
        <v>0</v>
      </c>
      <c r="AS1134" s="45">
        <f>IFERROR(AR1134/AO1127,"-")</f>
        <v>0</v>
      </c>
      <c r="AT1134" s="46">
        <f t="shared" si="497"/>
        <v>0</v>
      </c>
      <c r="AU1134" s="45">
        <f>IFERROR(AT1134/AP1127,"-")</f>
        <v>0</v>
      </c>
      <c r="AV1134" s="187" t="str">
        <f t="shared" si="506"/>
        <v>-</v>
      </c>
      <c r="AW1134" s="199">
        <f t="shared" si="519"/>
        <v>0</v>
      </c>
      <c r="AX1134" s="217"/>
      <c r="BE1134" s="277"/>
      <c r="BG1134" s="142"/>
      <c r="BH1134" s="264"/>
    </row>
    <row r="1135" spans="2:60" s="20" customFormat="1">
      <c r="B1135" s="381"/>
      <c r="C1135" s="383"/>
      <c r="D1135" s="383"/>
      <c r="E1135" s="371"/>
      <c r="F1135" s="371"/>
      <c r="G1135" s="228" t="s">
        <v>156</v>
      </c>
      <c r="H1135" s="46">
        <v>29056</v>
      </c>
      <c r="I1135" s="45">
        <f>IFERROR(H1135/E1127,"-")</f>
        <v>5.3800582703860712E-4</v>
      </c>
      <c r="J1135" s="46">
        <v>1</v>
      </c>
      <c r="K1135" s="45">
        <f>IFERROR(J1135/F1127,"-")</f>
        <v>9.8039215686274508E-3</v>
      </c>
      <c r="L1135" s="187">
        <f t="shared" si="498"/>
        <v>29056</v>
      </c>
      <c r="M1135" s="199">
        <f t="shared" si="515"/>
        <v>5.0968399592252807E-4</v>
      </c>
      <c r="N1135" s="371"/>
      <c r="O1135" s="371"/>
      <c r="P1135" s="228" t="s">
        <v>156</v>
      </c>
      <c r="Q1135" s="46">
        <v>9935</v>
      </c>
      <c r="R1135" s="45">
        <f>IFERROR(Q1135/N1127,"-")</f>
        <v>7.2147504792889096E-4</v>
      </c>
      <c r="S1135" s="46">
        <v>1</v>
      </c>
      <c r="T1135" s="45">
        <f>IFERROR(S1135/O1127,"-")</f>
        <v>5.2631578947368418E-2</v>
      </c>
      <c r="U1135" s="187">
        <f t="shared" si="500"/>
        <v>9935</v>
      </c>
      <c r="V1135" s="199">
        <f t="shared" si="516"/>
        <v>5.0968399592252807E-4</v>
      </c>
      <c r="W1135" s="371"/>
      <c r="X1135" s="371"/>
      <c r="Y1135" s="228" t="s">
        <v>156</v>
      </c>
      <c r="Z1135" s="46">
        <v>0</v>
      </c>
      <c r="AA1135" s="45">
        <f>IFERROR(Z1135/W1127,"-")</f>
        <v>0</v>
      </c>
      <c r="AB1135" s="46">
        <v>0</v>
      </c>
      <c r="AC1135" s="45">
        <f>IFERROR(AB1135/X1127,"-")</f>
        <v>0</v>
      </c>
      <c r="AD1135" s="187" t="str">
        <f t="shared" si="502"/>
        <v>-</v>
      </c>
      <c r="AE1135" s="199">
        <f t="shared" si="517"/>
        <v>0</v>
      </c>
      <c r="AF1135" s="371"/>
      <c r="AG1135" s="371"/>
      <c r="AH1135" s="228" t="s">
        <v>156</v>
      </c>
      <c r="AI1135" s="46">
        <v>0</v>
      </c>
      <c r="AJ1135" s="45">
        <f>IFERROR(AI1135/AF1127,"-")</f>
        <v>0</v>
      </c>
      <c r="AK1135" s="46">
        <v>0</v>
      </c>
      <c r="AL1135" s="45">
        <f>IFERROR(AK1135/AG1127,"-")</f>
        <v>0</v>
      </c>
      <c r="AM1135" s="187" t="str">
        <f t="shared" si="504"/>
        <v>-</v>
      </c>
      <c r="AN1135" s="199">
        <f t="shared" si="518"/>
        <v>0</v>
      </c>
      <c r="AO1135" s="371"/>
      <c r="AP1135" s="401"/>
      <c r="AQ1135" s="228" t="s">
        <v>156</v>
      </c>
      <c r="AR1135" s="46">
        <f t="shared" si="514"/>
        <v>38991</v>
      </c>
      <c r="AS1135" s="45">
        <f>IFERROR(AR1135/AO1127,"-")</f>
        <v>3.9930787045428987E-4</v>
      </c>
      <c r="AT1135" s="46">
        <f t="shared" si="497"/>
        <v>2</v>
      </c>
      <c r="AU1135" s="45">
        <f>IFERROR(AT1135/AP1127,"-")</f>
        <v>1.3333333333333334E-2</v>
      </c>
      <c r="AV1135" s="187">
        <f t="shared" si="506"/>
        <v>19495.5</v>
      </c>
      <c r="AW1135" s="199">
        <f t="shared" si="519"/>
        <v>1.0193679918450561E-3</v>
      </c>
      <c r="AX1135" s="217"/>
      <c r="BE1135" s="277"/>
      <c r="BG1135" s="142"/>
      <c r="BH1135" s="264"/>
    </row>
    <row r="1136" spans="2:60" s="20" customFormat="1">
      <c r="B1136" s="381"/>
      <c r="C1136" s="383"/>
      <c r="D1136" s="383"/>
      <c r="E1136" s="371"/>
      <c r="F1136" s="371"/>
      <c r="G1136" s="228" t="s">
        <v>157</v>
      </c>
      <c r="H1136" s="46">
        <v>5811</v>
      </c>
      <c r="I1136" s="45">
        <f>IFERROR(H1136/E1127,"-")</f>
        <v>1.075974621737798E-4</v>
      </c>
      <c r="J1136" s="46">
        <v>3</v>
      </c>
      <c r="K1136" s="45">
        <f>IFERROR(J1136/F1127,"-")</f>
        <v>2.9411764705882353E-2</v>
      </c>
      <c r="L1136" s="187">
        <f t="shared" si="498"/>
        <v>1937</v>
      </c>
      <c r="M1136" s="199">
        <f t="shared" si="515"/>
        <v>1.5290519877675841E-3</v>
      </c>
      <c r="N1136" s="371"/>
      <c r="O1136" s="371"/>
      <c r="P1136" s="228" t="s">
        <v>157</v>
      </c>
      <c r="Q1136" s="46">
        <v>1560</v>
      </c>
      <c r="R1136" s="45">
        <f>IFERROR(Q1136/N1127,"-")</f>
        <v>1.1328646952884447E-4</v>
      </c>
      <c r="S1136" s="46">
        <v>1</v>
      </c>
      <c r="T1136" s="45">
        <f>IFERROR(S1136/O1127,"-")</f>
        <v>5.2631578947368418E-2</v>
      </c>
      <c r="U1136" s="187">
        <f t="shared" si="500"/>
        <v>1560</v>
      </c>
      <c r="V1136" s="199">
        <f t="shared" si="516"/>
        <v>5.0968399592252807E-4</v>
      </c>
      <c r="W1136" s="371"/>
      <c r="X1136" s="371"/>
      <c r="Y1136" s="228" t="s">
        <v>157</v>
      </c>
      <c r="Z1136" s="46">
        <v>0</v>
      </c>
      <c r="AA1136" s="45">
        <f>IFERROR(Z1136/W1127,"-")</f>
        <v>0</v>
      </c>
      <c r="AB1136" s="46">
        <v>0</v>
      </c>
      <c r="AC1136" s="45">
        <f>IFERROR(AB1136/X1127,"-")</f>
        <v>0</v>
      </c>
      <c r="AD1136" s="187" t="str">
        <f t="shared" si="502"/>
        <v>-</v>
      </c>
      <c r="AE1136" s="199">
        <f t="shared" si="517"/>
        <v>0</v>
      </c>
      <c r="AF1136" s="371"/>
      <c r="AG1136" s="371"/>
      <c r="AH1136" s="228" t="s">
        <v>157</v>
      </c>
      <c r="AI1136" s="46">
        <v>0</v>
      </c>
      <c r="AJ1136" s="45">
        <f>IFERROR(AI1136/AF1127,"-")</f>
        <v>0</v>
      </c>
      <c r="AK1136" s="46">
        <v>0</v>
      </c>
      <c r="AL1136" s="45">
        <f>IFERROR(AK1136/AG1127,"-")</f>
        <v>0</v>
      </c>
      <c r="AM1136" s="187" t="str">
        <f t="shared" si="504"/>
        <v>-</v>
      </c>
      <c r="AN1136" s="199">
        <f t="shared" si="518"/>
        <v>0</v>
      </c>
      <c r="AO1136" s="371"/>
      <c r="AP1136" s="401"/>
      <c r="AQ1136" s="228" t="s">
        <v>157</v>
      </c>
      <c r="AR1136" s="46">
        <f t="shared" si="514"/>
        <v>7371</v>
      </c>
      <c r="AS1136" s="45">
        <f>IFERROR(AR1136/AO1127,"-")</f>
        <v>7.548660750220745E-5</v>
      </c>
      <c r="AT1136" s="46">
        <f t="shared" si="497"/>
        <v>4</v>
      </c>
      <c r="AU1136" s="45">
        <f>IFERROR(AT1136/AP1127,"-")</f>
        <v>2.6666666666666668E-2</v>
      </c>
      <c r="AV1136" s="187">
        <f t="shared" si="506"/>
        <v>1842.75</v>
      </c>
      <c r="AW1136" s="199">
        <f t="shared" si="519"/>
        <v>2.0387359836901123E-3</v>
      </c>
      <c r="AX1136" s="217"/>
      <c r="BE1136" s="277"/>
      <c r="BG1136" s="142"/>
      <c r="BH1136" s="264"/>
    </row>
    <row r="1137" spans="2:60" s="20" customFormat="1">
      <c r="B1137" s="381"/>
      <c r="C1137" s="383"/>
      <c r="D1137" s="383"/>
      <c r="E1137" s="371"/>
      <c r="F1137" s="371"/>
      <c r="G1137" s="228" t="s">
        <v>158</v>
      </c>
      <c r="H1137" s="46">
        <v>0</v>
      </c>
      <c r="I1137" s="45">
        <f>IFERROR(H1137/E1127,"-")</f>
        <v>0</v>
      </c>
      <c r="J1137" s="46">
        <v>0</v>
      </c>
      <c r="K1137" s="45">
        <f>IFERROR(J1137/F1127,"-")</f>
        <v>0</v>
      </c>
      <c r="L1137" s="187" t="str">
        <f t="shared" si="498"/>
        <v>-</v>
      </c>
      <c r="M1137" s="199">
        <f t="shared" si="515"/>
        <v>0</v>
      </c>
      <c r="N1137" s="371"/>
      <c r="O1137" s="371"/>
      <c r="P1137" s="228" t="s">
        <v>158</v>
      </c>
      <c r="Q1137" s="46">
        <v>0</v>
      </c>
      <c r="R1137" s="45">
        <f>IFERROR(Q1137/N1127,"-")</f>
        <v>0</v>
      </c>
      <c r="S1137" s="46">
        <v>0</v>
      </c>
      <c r="T1137" s="45">
        <f>IFERROR(S1137/O1127,"-")</f>
        <v>0</v>
      </c>
      <c r="U1137" s="187" t="str">
        <f t="shared" si="500"/>
        <v>-</v>
      </c>
      <c r="V1137" s="199">
        <f t="shared" si="516"/>
        <v>0</v>
      </c>
      <c r="W1137" s="371"/>
      <c r="X1137" s="371"/>
      <c r="Y1137" s="228" t="s">
        <v>158</v>
      </c>
      <c r="Z1137" s="46">
        <v>0</v>
      </c>
      <c r="AA1137" s="45">
        <f>IFERROR(Z1137/W1127,"-")</f>
        <v>0</v>
      </c>
      <c r="AB1137" s="46">
        <v>0</v>
      </c>
      <c r="AC1137" s="45">
        <f>IFERROR(AB1137/X1127,"-")</f>
        <v>0</v>
      </c>
      <c r="AD1137" s="187" t="str">
        <f t="shared" si="502"/>
        <v>-</v>
      </c>
      <c r="AE1137" s="199">
        <f t="shared" si="517"/>
        <v>0</v>
      </c>
      <c r="AF1137" s="371"/>
      <c r="AG1137" s="371"/>
      <c r="AH1137" s="228" t="s">
        <v>158</v>
      </c>
      <c r="AI1137" s="46">
        <v>0</v>
      </c>
      <c r="AJ1137" s="45">
        <f>IFERROR(AI1137/AF1127,"-")</f>
        <v>0</v>
      </c>
      <c r="AK1137" s="46">
        <v>0</v>
      </c>
      <c r="AL1137" s="45">
        <f>IFERROR(AK1137/AG1127,"-")</f>
        <v>0</v>
      </c>
      <c r="AM1137" s="187" t="str">
        <f t="shared" si="504"/>
        <v>-</v>
      </c>
      <c r="AN1137" s="199">
        <f t="shared" si="518"/>
        <v>0</v>
      </c>
      <c r="AO1137" s="371"/>
      <c r="AP1137" s="401"/>
      <c r="AQ1137" s="228" t="s">
        <v>158</v>
      </c>
      <c r="AR1137" s="46">
        <f t="shared" si="514"/>
        <v>0</v>
      </c>
      <c r="AS1137" s="45">
        <f>IFERROR(AR1137/AO1127,"-")</f>
        <v>0</v>
      </c>
      <c r="AT1137" s="46">
        <f t="shared" si="497"/>
        <v>0</v>
      </c>
      <c r="AU1137" s="45">
        <f>IFERROR(AT1137/AP1127,"-")</f>
        <v>0</v>
      </c>
      <c r="AV1137" s="187" t="str">
        <f t="shared" si="506"/>
        <v>-</v>
      </c>
      <c r="AW1137" s="199">
        <f t="shared" si="519"/>
        <v>0</v>
      </c>
      <c r="AX1137" s="217"/>
      <c r="BE1137" s="277"/>
      <c r="BG1137" s="142"/>
      <c r="BH1137" s="264"/>
    </row>
    <row r="1138" spans="2:60" s="20" customFormat="1">
      <c r="B1138" s="381"/>
      <c r="C1138" s="383"/>
      <c r="D1138" s="383"/>
      <c r="E1138" s="371"/>
      <c r="F1138" s="371"/>
      <c r="G1138" s="228" t="s">
        <v>159</v>
      </c>
      <c r="H1138" s="46">
        <v>622023</v>
      </c>
      <c r="I1138" s="45">
        <f>IFERROR(H1138/E1127,"-")</f>
        <v>1.1517483430342633E-2</v>
      </c>
      <c r="J1138" s="46">
        <v>1</v>
      </c>
      <c r="K1138" s="45">
        <f>IFERROR(J1138/F1127,"-")</f>
        <v>9.8039215686274508E-3</v>
      </c>
      <c r="L1138" s="187">
        <f t="shared" si="498"/>
        <v>622023</v>
      </c>
      <c r="M1138" s="199">
        <f t="shared" si="515"/>
        <v>5.0968399592252807E-4</v>
      </c>
      <c r="N1138" s="371"/>
      <c r="O1138" s="371"/>
      <c r="P1138" s="228" t="s">
        <v>159</v>
      </c>
      <c r="Q1138" s="46">
        <v>0</v>
      </c>
      <c r="R1138" s="45">
        <f>IFERROR(Q1138/N1127,"-")</f>
        <v>0</v>
      </c>
      <c r="S1138" s="46">
        <v>0</v>
      </c>
      <c r="T1138" s="45">
        <f>IFERROR(S1138/O1127,"-")</f>
        <v>0</v>
      </c>
      <c r="U1138" s="187" t="str">
        <f t="shared" si="500"/>
        <v>-</v>
      </c>
      <c r="V1138" s="199">
        <f t="shared" si="516"/>
        <v>0</v>
      </c>
      <c r="W1138" s="371"/>
      <c r="X1138" s="371"/>
      <c r="Y1138" s="228" t="s">
        <v>159</v>
      </c>
      <c r="Z1138" s="46">
        <v>0</v>
      </c>
      <c r="AA1138" s="45">
        <f>IFERROR(Z1138/W1127,"-")</f>
        <v>0</v>
      </c>
      <c r="AB1138" s="46">
        <v>0</v>
      </c>
      <c r="AC1138" s="45">
        <f>IFERROR(AB1138/X1127,"-")</f>
        <v>0</v>
      </c>
      <c r="AD1138" s="187" t="str">
        <f t="shared" si="502"/>
        <v>-</v>
      </c>
      <c r="AE1138" s="199">
        <f t="shared" si="517"/>
        <v>0</v>
      </c>
      <c r="AF1138" s="371"/>
      <c r="AG1138" s="371"/>
      <c r="AH1138" s="228" t="s">
        <v>159</v>
      </c>
      <c r="AI1138" s="46">
        <v>0</v>
      </c>
      <c r="AJ1138" s="45">
        <f>IFERROR(AI1138/AF1127,"-")</f>
        <v>0</v>
      </c>
      <c r="AK1138" s="46">
        <v>0</v>
      </c>
      <c r="AL1138" s="45">
        <f>IFERROR(AK1138/AG1127,"-")</f>
        <v>0</v>
      </c>
      <c r="AM1138" s="187" t="str">
        <f t="shared" si="504"/>
        <v>-</v>
      </c>
      <c r="AN1138" s="199">
        <f t="shared" si="518"/>
        <v>0</v>
      </c>
      <c r="AO1138" s="371"/>
      <c r="AP1138" s="401"/>
      <c r="AQ1138" s="228" t="s">
        <v>159</v>
      </c>
      <c r="AR1138" s="46">
        <f t="shared" si="514"/>
        <v>622023</v>
      </c>
      <c r="AS1138" s="45">
        <f>IFERROR(AR1138/AO1127,"-")</f>
        <v>6.3701541254030103E-3</v>
      </c>
      <c r="AT1138" s="46">
        <f t="shared" si="497"/>
        <v>1</v>
      </c>
      <c r="AU1138" s="45">
        <f>IFERROR(AT1138/AP1127,"-")</f>
        <v>6.6666666666666671E-3</v>
      </c>
      <c r="AV1138" s="187">
        <f t="shared" si="506"/>
        <v>622023</v>
      </c>
      <c r="AW1138" s="199">
        <f t="shared" si="519"/>
        <v>5.0968399592252807E-4</v>
      </c>
      <c r="AX1138" s="217"/>
      <c r="BE1138" s="277"/>
      <c r="BG1138" s="142"/>
      <c r="BH1138" s="264"/>
    </row>
    <row r="1139" spans="2:60" s="20" customFormat="1">
      <c r="B1139" s="381"/>
      <c r="C1139" s="383"/>
      <c r="D1139" s="383"/>
      <c r="E1139" s="371"/>
      <c r="F1139" s="371"/>
      <c r="G1139" s="228" t="s">
        <v>160</v>
      </c>
      <c r="H1139" s="46">
        <v>217652</v>
      </c>
      <c r="I1139" s="45">
        <f>IFERROR(H1139/E1127,"-")</f>
        <v>4.0300813693077819E-3</v>
      </c>
      <c r="J1139" s="46">
        <v>8</v>
      </c>
      <c r="K1139" s="45">
        <f>IFERROR(J1139/F1127,"-")</f>
        <v>7.8431372549019607E-2</v>
      </c>
      <c r="L1139" s="187">
        <f t="shared" si="498"/>
        <v>27206.5</v>
      </c>
      <c r="M1139" s="199">
        <f t="shared" si="515"/>
        <v>4.0774719673802246E-3</v>
      </c>
      <c r="N1139" s="371"/>
      <c r="O1139" s="371"/>
      <c r="P1139" s="228" t="s">
        <v>160</v>
      </c>
      <c r="Q1139" s="46">
        <v>483512</v>
      </c>
      <c r="R1139" s="45">
        <f>IFERROR(Q1139/N1127,"-")</f>
        <v>3.5112415035147851E-2</v>
      </c>
      <c r="S1139" s="46">
        <v>3</v>
      </c>
      <c r="T1139" s="45">
        <f>IFERROR(S1139/O1127,"-")</f>
        <v>0.15789473684210525</v>
      </c>
      <c r="U1139" s="187">
        <f t="shared" si="500"/>
        <v>161170.66666666666</v>
      </c>
      <c r="V1139" s="199">
        <f t="shared" si="516"/>
        <v>1.5290519877675841E-3</v>
      </c>
      <c r="W1139" s="371"/>
      <c r="X1139" s="371"/>
      <c r="Y1139" s="228" t="s">
        <v>160</v>
      </c>
      <c r="Z1139" s="46">
        <v>0</v>
      </c>
      <c r="AA1139" s="45">
        <f>IFERROR(Z1139/W1127,"-")</f>
        <v>0</v>
      </c>
      <c r="AB1139" s="46">
        <v>0</v>
      </c>
      <c r="AC1139" s="45">
        <f>IFERROR(AB1139/X1127,"-")</f>
        <v>0</v>
      </c>
      <c r="AD1139" s="187" t="str">
        <f t="shared" si="502"/>
        <v>-</v>
      </c>
      <c r="AE1139" s="199">
        <f t="shared" si="517"/>
        <v>0</v>
      </c>
      <c r="AF1139" s="371"/>
      <c r="AG1139" s="371"/>
      <c r="AH1139" s="228" t="s">
        <v>160</v>
      </c>
      <c r="AI1139" s="46">
        <v>50079</v>
      </c>
      <c r="AJ1139" s="45">
        <f>IFERROR(AI1139/AF1127,"-")</f>
        <v>1.9085057488786162E-3</v>
      </c>
      <c r="AK1139" s="46">
        <v>4</v>
      </c>
      <c r="AL1139" s="45">
        <f>IFERROR(AK1139/AG1127,"-")</f>
        <v>0.17391304347826086</v>
      </c>
      <c r="AM1139" s="187">
        <f t="shared" si="504"/>
        <v>12519.75</v>
      </c>
      <c r="AN1139" s="199">
        <f t="shared" si="518"/>
        <v>2.0387359836901123E-3</v>
      </c>
      <c r="AO1139" s="371"/>
      <c r="AP1139" s="401"/>
      <c r="AQ1139" s="228" t="s">
        <v>160</v>
      </c>
      <c r="AR1139" s="46">
        <f t="shared" si="514"/>
        <v>751243</v>
      </c>
      <c r="AS1139" s="45">
        <f>IFERROR(AR1139/AO1127,"-")</f>
        <v>7.6934995902565237E-3</v>
      </c>
      <c r="AT1139" s="46">
        <f t="shared" si="497"/>
        <v>15</v>
      </c>
      <c r="AU1139" s="45">
        <f>IFERROR(AT1139/AP1127,"-")</f>
        <v>0.1</v>
      </c>
      <c r="AV1139" s="187">
        <f t="shared" si="506"/>
        <v>50082.866666666669</v>
      </c>
      <c r="AW1139" s="199">
        <f t="shared" si="519"/>
        <v>7.6452599388379203E-3</v>
      </c>
      <c r="AX1139" s="217"/>
      <c r="BE1139" s="277"/>
      <c r="BG1139" s="142"/>
      <c r="BH1139" s="264"/>
    </row>
    <row r="1140" spans="2:60" s="20" customFormat="1">
      <c r="B1140" s="381"/>
      <c r="C1140" s="383"/>
      <c r="D1140" s="383"/>
      <c r="E1140" s="371"/>
      <c r="F1140" s="371"/>
      <c r="G1140" s="228" t="s">
        <v>161</v>
      </c>
      <c r="H1140" s="46">
        <v>368263</v>
      </c>
      <c r="I1140" s="45">
        <f>IFERROR(H1140/E1127,"-")</f>
        <v>6.8188202052147087E-3</v>
      </c>
      <c r="J1140" s="46">
        <v>7</v>
      </c>
      <c r="K1140" s="45">
        <f>IFERROR(J1140/F1127,"-")</f>
        <v>6.8627450980392163E-2</v>
      </c>
      <c r="L1140" s="187">
        <f t="shared" si="498"/>
        <v>52609</v>
      </c>
      <c r="M1140" s="199">
        <f t="shared" si="515"/>
        <v>3.5677879714576962E-3</v>
      </c>
      <c r="N1140" s="371"/>
      <c r="O1140" s="371"/>
      <c r="P1140" s="228" t="s">
        <v>161</v>
      </c>
      <c r="Q1140" s="46">
        <v>7305</v>
      </c>
      <c r="R1140" s="45">
        <f>IFERROR(Q1140/N1127,"-")</f>
        <v>5.3048567942833903E-4</v>
      </c>
      <c r="S1140" s="46">
        <v>2</v>
      </c>
      <c r="T1140" s="45">
        <f>IFERROR(S1140/O1127,"-")</f>
        <v>0.10526315789473684</v>
      </c>
      <c r="U1140" s="187">
        <f t="shared" si="500"/>
        <v>3652.5</v>
      </c>
      <c r="V1140" s="199">
        <f t="shared" si="516"/>
        <v>1.0193679918450561E-3</v>
      </c>
      <c r="W1140" s="371"/>
      <c r="X1140" s="371"/>
      <c r="Y1140" s="228" t="s">
        <v>161</v>
      </c>
      <c r="Z1140" s="46">
        <v>292528</v>
      </c>
      <c r="AA1140" s="45">
        <f>IFERROR(Z1140/W1127,"-")</f>
        <v>8.0601546850503261E-2</v>
      </c>
      <c r="AB1140" s="46">
        <v>2</v>
      </c>
      <c r="AC1140" s="45">
        <f>IFERROR(AB1140/X1127,"-")</f>
        <v>0.33333333333333331</v>
      </c>
      <c r="AD1140" s="187">
        <f t="shared" si="502"/>
        <v>146264</v>
      </c>
      <c r="AE1140" s="199">
        <f t="shared" si="517"/>
        <v>1.0193679918450561E-3</v>
      </c>
      <c r="AF1140" s="371"/>
      <c r="AG1140" s="371"/>
      <c r="AH1140" s="228" t="s">
        <v>161</v>
      </c>
      <c r="AI1140" s="46">
        <v>25153</v>
      </c>
      <c r="AJ1140" s="45">
        <f>IFERROR(AI1140/AF1127,"-")</f>
        <v>9.5857834824065644E-4</v>
      </c>
      <c r="AK1140" s="46">
        <v>3</v>
      </c>
      <c r="AL1140" s="45">
        <f>IFERROR(AK1140/AG1127,"-")</f>
        <v>0.13043478260869565</v>
      </c>
      <c r="AM1140" s="187">
        <f t="shared" si="504"/>
        <v>8384.3333333333339</v>
      </c>
      <c r="AN1140" s="199">
        <f t="shared" si="518"/>
        <v>1.5290519877675841E-3</v>
      </c>
      <c r="AO1140" s="371"/>
      <c r="AP1140" s="401"/>
      <c r="AQ1140" s="228" t="s">
        <v>161</v>
      </c>
      <c r="AR1140" s="46">
        <f t="shared" si="514"/>
        <v>693249</v>
      </c>
      <c r="AS1140" s="45">
        <f>IFERROR(AR1140/AO1127,"-")</f>
        <v>7.0995814902045607E-3</v>
      </c>
      <c r="AT1140" s="46">
        <f t="shared" si="497"/>
        <v>14</v>
      </c>
      <c r="AU1140" s="45">
        <f>IFERROR(AT1140/AP1127,"-")</f>
        <v>9.3333333333333338E-2</v>
      </c>
      <c r="AV1140" s="187">
        <f t="shared" si="506"/>
        <v>49517.785714285717</v>
      </c>
      <c r="AW1140" s="199">
        <f t="shared" si="519"/>
        <v>7.1355759429153924E-3</v>
      </c>
      <c r="AX1140" s="217"/>
      <c r="BE1140" s="277"/>
      <c r="BG1140" s="142"/>
      <c r="BH1140" s="264"/>
    </row>
    <row r="1141" spans="2:60" s="20" customFormat="1">
      <c r="B1141" s="381"/>
      <c r="C1141" s="383"/>
      <c r="D1141" s="383"/>
      <c r="E1141" s="371"/>
      <c r="F1141" s="371"/>
      <c r="G1141" s="228" t="s">
        <v>162</v>
      </c>
      <c r="H1141" s="46">
        <v>83961</v>
      </c>
      <c r="I1141" s="45">
        <f>IFERROR(H1141/E1127,"-")</f>
        <v>1.5546361248619388E-3</v>
      </c>
      <c r="J1141" s="46">
        <v>4</v>
      </c>
      <c r="K1141" s="45">
        <f>IFERROR(J1141/F1127,"-")</f>
        <v>3.9215686274509803E-2</v>
      </c>
      <c r="L1141" s="187">
        <f t="shared" si="498"/>
        <v>20990.25</v>
      </c>
      <c r="M1141" s="199">
        <f t="shared" si="515"/>
        <v>2.0387359836901123E-3</v>
      </c>
      <c r="N1141" s="371"/>
      <c r="O1141" s="371"/>
      <c r="P1141" s="228" t="s">
        <v>162</v>
      </c>
      <c r="Q1141" s="46">
        <v>0</v>
      </c>
      <c r="R1141" s="45">
        <f>IFERROR(Q1141/N1127,"-")</f>
        <v>0</v>
      </c>
      <c r="S1141" s="46">
        <v>0</v>
      </c>
      <c r="T1141" s="45">
        <f>IFERROR(S1141/O1127,"-")</f>
        <v>0</v>
      </c>
      <c r="U1141" s="187" t="str">
        <f t="shared" si="500"/>
        <v>-</v>
      </c>
      <c r="V1141" s="199">
        <f t="shared" si="516"/>
        <v>0</v>
      </c>
      <c r="W1141" s="371"/>
      <c r="X1141" s="371"/>
      <c r="Y1141" s="228" t="s">
        <v>162</v>
      </c>
      <c r="Z1141" s="46">
        <v>0</v>
      </c>
      <c r="AA1141" s="45">
        <f>IFERROR(Z1141/W1127,"-")</f>
        <v>0</v>
      </c>
      <c r="AB1141" s="46">
        <v>0</v>
      </c>
      <c r="AC1141" s="45">
        <f>IFERROR(AB1141/X1127,"-")</f>
        <v>0</v>
      </c>
      <c r="AD1141" s="187" t="str">
        <f t="shared" si="502"/>
        <v>-</v>
      </c>
      <c r="AE1141" s="199">
        <f t="shared" si="517"/>
        <v>0</v>
      </c>
      <c r="AF1141" s="371"/>
      <c r="AG1141" s="371"/>
      <c r="AH1141" s="228" t="s">
        <v>162</v>
      </c>
      <c r="AI1141" s="46">
        <v>0</v>
      </c>
      <c r="AJ1141" s="45">
        <f>IFERROR(AI1141/AF1127,"-")</f>
        <v>0</v>
      </c>
      <c r="AK1141" s="46">
        <v>0</v>
      </c>
      <c r="AL1141" s="45">
        <f>IFERROR(AK1141/AG1127,"-")</f>
        <v>0</v>
      </c>
      <c r="AM1141" s="187" t="str">
        <f t="shared" si="504"/>
        <v>-</v>
      </c>
      <c r="AN1141" s="199">
        <f t="shared" si="518"/>
        <v>0</v>
      </c>
      <c r="AO1141" s="371"/>
      <c r="AP1141" s="401"/>
      <c r="AQ1141" s="228" t="s">
        <v>162</v>
      </c>
      <c r="AR1141" s="46">
        <f t="shared" si="514"/>
        <v>83961</v>
      </c>
      <c r="AS1141" s="45">
        <f>IFERROR(AR1141/AO1127,"-")</f>
        <v>8.5984683930170121E-4</v>
      </c>
      <c r="AT1141" s="46">
        <f t="shared" si="497"/>
        <v>4</v>
      </c>
      <c r="AU1141" s="45">
        <f>IFERROR(AT1141/AP1127,"-")</f>
        <v>2.6666666666666668E-2</v>
      </c>
      <c r="AV1141" s="187">
        <f t="shared" si="506"/>
        <v>20990.25</v>
      </c>
      <c r="AW1141" s="199">
        <f t="shared" si="519"/>
        <v>2.0387359836901123E-3</v>
      </c>
      <c r="AX1141" s="217"/>
      <c r="BE1141" s="277"/>
      <c r="BG1141" s="142"/>
      <c r="BH1141" s="264"/>
    </row>
    <row r="1142" spans="2:60" s="20" customFormat="1">
      <c r="B1142" s="381"/>
      <c r="C1142" s="383"/>
      <c r="D1142" s="383"/>
      <c r="E1142" s="371"/>
      <c r="F1142" s="371"/>
      <c r="G1142" s="229" t="s">
        <v>163</v>
      </c>
      <c r="H1142" s="48">
        <v>74916</v>
      </c>
      <c r="I1142" s="47">
        <f>IFERROR(H1142/E1127,"-")</f>
        <v>1.3871573698521576E-3</v>
      </c>
      <c r="J1142" s="48">
        <v>6</v>
      </c>
      <c r="K1142" s="47">
        <f>IFERROR(J1142/F1127,"-")</f>
        <v>5.8823529411764705E-2</v>
      </c>
      <c r="L1142" s="188">
        <f t="shared" si="498"/>
        <v>12486</v>
      </c>
      <c r="M1142" s="200">
        <f t="shared" si="515"/>
        <v>3.0581039755351682E-3</v>
      </c>
      <c r="N1142" s="371"/>
      <c r="O1142" s="371"/>
      <c r="P1142" s="229" t="s">
        <v>163</v>
      </c>
      <c r="Q1142" s="48">
        <v>4174</v>
      </c>
      <c r="R1142" s="47">
        <f>IFERROR(Q1142/N1127,"-")</f>
        <v>3.0311392552140825E-4</v>
      </c>
      <c r="S1142" s="48">
        <v>1</v>
      </c>
      <c r="T1142" s="47">
        <f>IFERROR(S1142/O1127,"-")</f>
        <v>5.2631578947368418E-2</v>
      </c>
      <c r="U1142" s="188">
        <f t="shared" si="500"/>
        <v>4174</v>
      </c>
      <c r="V1142" s="200">
        <f t="shared" si="516"/>
        <v>5.0968399592252807E-4</v>
      </c>
      <c r="W1142" s="371"/>
      <c r="X1142" s="371"/>
      <c r="Y1142" s="229" t="s">
        <v>163</v>
      </c>
      <c r="Z1142" s="48">
        <v>0</v>
      </c>
      <c r="AA1142" s="47">
        <f>IFERROR(Z1142/W1127,"-")</f>
        <v>0</v>
      </c>
      <c r="AB1142" s="48">
        <v>0</v>
      </c>
      <c r="AC1142" s="47">
        <f>IFERROR(AB1142/X1127,"-")</f>
        <v>0</v>
      </c>
      <c r="AD1142" s="188" t="str">
        <f t="shared" si="502"/>
        <v>-</v>
      </c>
      <c r="AE1142" s="200">
        <f t="shared" si="517"/>
        <v>0</v>
      </c>
      <c r="AF1142" s="371"/>
      <c r="AG1142" s="371"/>
      <c r="AH1142" s="229" t="s">
        <v>163</v>
      </c>
      <c r="AI1142" s="48">
        <v>158523</v>
      </c>
      <c r="AJ1142" s="47">
        <f>IFERROR(AI1142/AF1127,"-")</f>
        <v>6.0412958890849432E-3</v>
      </c>
      <c r="AK1142" s="48">
        <v>3</v>
      </c>
      <c r="AL1142" s="47">
        <f>IFERROR(AK1142/AG1127,"-")</f>
        <v>0.13043478260869565</v>
      </c>
      <c r="AM1142" s="188">
        <f t="shared" si="504"/>
        <v>52841</v>
      </c>
      <c r="AN1142" s="200">
        <f t="shared" si="518"/>
        <v>1.5290519877675841E-3</v>
      </c>
      <c r="AO1142" s="371"/>
      <c r="AP1142" s="401"/>
      <c r="AQ1142" s="229" t="s">
        <v>163</v>
      </c>
      <c r="AR1142" s="48">
        <f t="shared" si="514"/>
        <v>237613</v>
      </c>
      <c r="AS1142" s="47">
        <f>IFERROR(AR1142/AO1127,"-")</f>
        <v>2.4334010674836549E-3</v>
      </c>
      <c r="AT1142" s="48">
        <f t="shared" si="497"/>
        <v>10</v>
      </c>
      <c r="AU1142" s="47">
        <f>IFERROR(AT1142/AP1127,"-")</f>
        <v>6.6666666666666666E-2</v>
      </c>
      <c r="AV1142" s="188">
        <f t="shared" si="506"/>
        <v>23761.3</v>
      </c>
      <c r="AW1142" s="200">
        <f t="shared" si="519"/>
        <v>5.0968399592252805E-3</v>
      </c>
      <c r="AX1142" s="217"/>
      <c r="BE1142" s="277"/>
      <c r="BG1142" s="142"/>
      <c r="BH1142" s="264"/>
    </row>
    <row r="1143" spans="2:60" s="20" customFormat="1">
      <c r="B1143" s="381"/>
      <c r="C1143" s="384"/>
      <c r="D1143" s="384"/>
      <c r="E1143" s="372"/>
      <c r="F1143" s="372"/>
      <c r="G1143" s="230" t="s">
        <v>86</v>
      </c>
      <c r="H1143" s="49">
        <f>SUM(H1127:H1142)</f>
        <v>5441244</v>
      </c>
      <c r="I1143" s="47">
        <f>IFERROR(H1143/E1127,"-")</f>
        <v>0.10075099732719091</v>
      </c>
      <c r="J1143" s="48">
        <v>75</v>
      </c>
      <c r="K1143" s="47">
        <f>IFERROR(J1143/F1127,"-")</f>
        <v>0.73529411764705888</v>
      </c>
      <c r="L1143" s="188">
        <f t="shared" si="498"/>
        <v>72549.919999999998</v>
      </c>
      <c r="M1143" s="201">
        <f t="shared" si="515"/>
        <v>3.82262996941896E-2</v>
      </c>
      <c r="N1143" s="372"/>
      <c r="O1143" s="372"/>
      <c r="P1143" s="230" t="s">
        <v>86</v>
      </c>
      <c r="Q1143" s="49">
        <f>SUM(Q1127:Q1142)</f>
        <v>4241877</v>
      </c>
      <c r="R1143" s="47">
        <f>IFERROR(Q1143/N1127,"-")</f>
        <v>0.30804312147795271</v>
      </c>
      <c r="S1143" s="48">
        <v>16</v>
      </c>
      <c r="T1143" s="47">
        <f>IFERROR(S1143/O1127,"-")</f>
        <v>0.84210526315789469</v>
      </c>
      <c r="U1143" s="188">
        <f t="shared" si="500"/>
        <v>265117.3125</v>
      </c>
      <c r="V1143" s="201">
        <f t="shared" si="516"/>
        <v>8.1549439347604492E-3</v>
      </c>
      <c r="W1143" s="372"/>
      <c r="X1143" s="372"/>
      <c r="Y1143" s="230" t="s">
        <v>86</v>
      </c>
      <c r="Z1143" s="49">
        <f>SUM(Z1127:Z1142)</f>
        <v>633137</v>
      </c>
      <c r="AA1143" s="47">
        <f>IFERROR(Z1143/W1127,"-")</f>
        <v>0.17445106645615832</v>
      </c>
      <c r="AB1143" s="48">
        <v>6</v>
      </c>
      <c r="AC1143" s="47">
        <f>IFERROR(AB1143/X1127,"-")</f>
        <v>1</v>
      </c>
      <c r="AD1143" s="188">
        <f t="shared" si="502"/>
        <v>105522.83333333333</v>
      </c>
      <c r="AE1143" s="201">
        <f t="shared" si="517"/>
        <v>3.0581039755351682E-3</v>
      </c>
      <c r="AF1143" s="372"/>
      <c r="AG1143" s="372"/>
      <c r="AH1143" s="230" t="s">
        <v>86</v>
      </c>
      <c r="AI1143" s="49">
        <f>SUM(AI1127:AI1142)</f>
        <v>2894503</v>
      </c>
      <c r="AJ1143" s="47">
        <f>IFERROR(AI1143/AF1127,"-")</f>
        <v>0.11030922373941975</v>
      </c>
      <c r="AK1143" s="48">
        <v>19</v>
      </c>
      <c r="AL1143" s="47">
        <f>IFERROR(AK1143/AG1127,"-")</f>
        <v>0.82608695652173914</v>
      </c>
      <c r="AM1143" s="188">
        <f t="shared" si="504"/>
        <v>152342.26315789475</v>
      </c>
      <c r="AN1143" s="201">
        <f t="shared" si="518"/>
        <v>9.6839959225280322E-3</v>
      </c>
      <c r="AO1143" s="372"/>
      <c r="AP1143" s="402"/>
      <c r="AQ1143" s="230" t="s">
        <v>86</v>
      </c>
      <c r="AR1143" s="49">
        <f>SUM(AR1127:AR1142)</f>
        <v>13210761</v>
      </c>
      <c r="AS1143" s="47">
        <f>IFERROR(AR1143/AO1127,"-")</f>
        <v>0.13529175558438064</v>
      </c>
      <c r="AT1143" s="48">
        <f t="shared" si="497"/>
        <v>116</v>
      </c>
      <c r="AU1143" s="47">
        <f>IFERROR(AT1143/AP1127,"-")</f>
        <v>0.77333333333333332</v>
      </c>
      <c r="AV1143" s="188">
        <f t="shared" si="506"/>
        <v>113885.87068965517</v>
      </c>
      <c r="AW1143" s="201">
        <f t="shared" si="519"/>
        <v>5.9123343527013254E-2</v>
      </c>
      <c r="AX1143" s="217"/>
      <c r="BE1143" s="277"/>
      <c r="BG1143" s="142"/>
      <c r="BH1143" s="264"/>
    </row>
    <row r="1144" spans="2:60" s="20" customFormat="1">
      <c r="B1144" s="381">
        <v>68</v>
      </c>
      <c r="C1144" s="382" t="s">
        <v>52</v>
      </c>
      <c r="D1144" s="385">
        <f>BA72</f>
        <v>2663</v>
      </c>
      <c r="E1144" s="380">
        <v>137159560</v>
      </c>
      <c r="F1144" s="380">
        <v>258</v>
      </c>
      <c r="G1144" s="226" t="s">
        <v>149</v>
      </c>
      <c r="H1144" s="44">
        <v>1193880</v>
      </c>
      <c r="I1144" s="43">
        <f>IFERROR(H1144/E1144,"-")</f>
        <v>8.7043148869827228E-3</v>
      </c>
      <c r="J1144" s="44">
        <v>43</v>
      </c>
      <c r="K1144" s="43">
        <f>IFERROR(J1144/F1144,"-")</f>
        <v>0.16666666666666666</v>
      </c>
      <c r="L1144" s="186">
        <f t="shared" si="498"/>
        <v>27764.651162790698</v>
      </c>
      <c r="M1144" s="198">
        <f>IFERROR(J1144/$BA$72,0)</f>
        <v>1.6147202403304545E-2</v>
      </c>
      <c r="N1144" s="380">
        <v>26536580</v>
      </c>
      <c r="O1144" s="380">
        <v>32</v>
      </c>
      <c r="P1144" s="226" t="s">
        <v>149</v>
      </c>
      <c r="Q1144" s="44">
        <v>79460</v>
      </c>
      <c r="R1144" s="43">
        <f>IFERROR(Q1144/N1144,"-")</f>
        <v>2.9943572231237031E-3</v>
      </c>
      <c r="S1144" s="44">
        <v>5</v>
      </c>
      <c r="T1144" s="43">
        <f>IFERROR(S1144/O1144,"-")</f>
        <v>0.15625</v>
      </c>
      <c r="U1144" s="186">
        <f t="shared" si="500"/>
        <v>15892</v>
      </c>
      <c r="V1144" s="198">
        <f>IFERROR(S1144/$BA$72,0)</f>
        <v>1.8775816748028539E-3</v>
      </c>
      <c r="W1144" s="380">
        <v>22619080</v>
      </c>
      <c r="X1144" s="380">
        <v>25</v>
      </c>
      <c r="Y1144" s="226" t="s">
        <v>149</v>
      </c>
      <c r="Z1144" s="44">
        <v>81690</v>
      </c>
      <c r="AA1144" s="43">
        <f>IFERROR(Z1144/W1144,"-")</f>
        <v>3.6115527245139945E-3</v>
      </c>
      <c r="AB1144" s="44">
        <v>7</v>
      </c>
      <c r="AC1144" s="43">
        <f>IFERROR(AB1144/X1144,"-")</f>
        <v>0.28000000000000003</v>
      </c>
      <c r="AD1144" s="186">
        <f t="shared" si="502"/>
        <v>11670</v>
      </c>
      <c r="AE1144" s="198">
        <f>IFERROR(AB1144/$BA$72,0)</f>
        <v>2.6286143447239955E-3</v>
      </c>
      <c r="AF1144" s="380">
        <v>17376490</v>
      </c>
      <c r="AG1144" s="380">
        <v>40</v>
      </c>
      <c r="AH1144" s="226" t="s">
        <v>149</v>
      </c>
      <c r="AI1144" s="44">
        <v>243393</v>
      </c>
      <c r="AJ1144" s="43">
        <f>IFERROR(AI1144/AF1144,"-")</f>
        <v>1.4007029037509876E-2</v>
      </c>
      <c r="AK1144" s="44">
        <v>15</v>
      </c>
      <c r="AL1144" s="43">
        <f>IFERROR(AK1144/AG1144,"-")</f>
        <v>0.375</v>
      </c>
      <c r="AM1144" s="186">
        <f t="shared" si="504"/>
        <v>16226.2</v>
      </c>
      <c r="AN1144" s="198">
        <f>IFERROR(AK1144/$BA$72,0)</f>
        <v>5.6327450244085617E-3</v>
      </c>
      <c r="AO1144" s="380">
        <f>SUM(E1144,N1144,W1144,AF1144)</f>
        <v>203691710</v>
      </c>
      <c r="AP1144" s="400">
        <f>SUM(F1144,O1144,X1144,AG1144)</f>
        <v>355</v>
      </c>
      <c r="AQ1144" s="226" t="s">
        <v>149</v>
      </c>
      <c r="AR1144" s="44">
        <f t="shared" ref="AR1144:AR1159" si="520">SUM(H1144,Q1144,Z1144,AI1144)</f>
        <v>1598423</v>
      </c>
      <c r="AS1144" s="43">
        <f>IFERROR(AR1144/AO1144,"-")</f>
        <v>7.8472658509273641E-3</v>
      </c>
      <c r="AT1144" s="44">
        <f t="shared" si="497"/>
        <v>70</v>
      </c>
      <c r="AU1144" s="43">
        <f>IFERROR(AT1144/AP1144,"-")</f>
        <v>0.19718309859154928</v>
      </c>
      <c r="AV1144" s="186">
        <f t="shared" si="506"/>
        <v>22834.614285714284</v>
      </c>
      <c r="AW1144" s="198">
        <f>IFERROR(AT1144/$BA$72,0)</f>
        <v>2.6286143447239955E-2</v>
      </c>
      <c r="AX1144" s="217"/>
      <c r="BE1144" s="277"/>
      <c r="BG1144" s="142"/>
      <c r="BH1144" s="264"/>
    </row>
    <row r="1145" spans="2:60" s="20" customFormat="1">
      <c r="B1145" s="381"/>
      <c r="C1145" s="383"/>
      <c r="D1145" s="383"/>
      <c r="E1145" s="371"/>
      <c r="F1145" s="371"/>
      <c r="G1145" s="227" t="s">
        <v>150</v>
      </c>
      <c r="H1145" s="46">
        <v>1652540</v>
      </c>
      <c r="I1145" s="45">
        <f>IFERROR(H1145/E1144,"-")</f>
        <v>1.2048303450375606E-2</v>
      </c>
      <c r="J1145" s="46">
        <v>63</v>
      </c>
      <c r="K1145" s="45">
        <f>IFERROR(J1145/F1144,"-")</f>
        <v>0.2441860465116279</v>
      </c>
      <c r="L1145" s="187">
        <f t="shared" si="498"/>
        <v>26230.79365079365</v>
      </c>
      <c r="M1145" s="199">
        <f t="shared" ref="M1145:M1160" si="521">IFERROR(J1145/$BA$72,0)</f>
        <v>2.3657529102515961E-2</v>
      </c>
      <c r="N1145" s="371"/>
      <c r="O1145" s="371"/>
      <c r="P1145" s="227" t="s">
        <v>150</v>
      </c>
      <c r="Q1145" s="46">
        <v>2256809</v>
      </c>
      <c r="R1145" s="45">
        <f>IFERROR(Q1145/N1144,"-")</f>
        <v>8.504520929222982E-2</v>
      </c>
      <c r="S1145" s="46">
        <v>10</v>
      </c>
      <c r="T1145" s="45">
        <f>IFERROR(S1145/O1144,"-")</f>
        <v>0.3125</v>
      </c>
      <c r="U1145" s="187">
        <f t="shared" si="500"/>
        <v>225680.9</v>
      </c>
      <c r="V1145" s="199">
        <f t="shared" ref="V1145:V1160" si="522">IFERROR(S1145/$BA$72,0)</f>
        <v>3.7551633496057078E-3</v>
      </c>
      <c r="W1145" s="371"/>
      <c r="X1145" s="371"/>
      <c r="Y1145" s="227" t="s">
        <v>150</v>
      </c>
      <c r="Z1145" s="46">
        <v>613476</v>
      </c>
      <c r="AA1145" s="45">
        <f>IFERROR(Z1145/W1144,"-")</f>
        <v>2.7122058014738E-2</v>
      </c>
      <c r="AB1145" s="46">
        <v>8</v>
      </c>
      <c r="AC1145" s="45">
        <f>IFERROR(AB1145/X1144,"-")</f>
        <v>0.32</v>
      </c>
      <c r="AD1145" s="187">
        <f t="shared" si="502"/>
        <v>76684.5</v>
      </c>
      <c r="AE1145" s="199">
        <f t="shared" ref="AE1145:AE1160" si="523">IFERROR(AB1145/$BA$72,0)</f>
        <v>3.0041306796845663E-3</v>
      </c>
      <c r="AF1145" s="371"/>
      <c r="AG1145" s="371"/>
      <c r="AH1145" s="227" t="s">
        <v>150</v>
      </c>
      <c r="AI1145" s="46">
        <v>244167</v>
      </c>
      <c r="AJ1145" s="45">
        <f>IFERROR(AI1145/AF1144,"-")</f>
        <v>1.4051571980302121E-2</v>
      </c>
      <c r="AK1145" s="46">
        <v>10</v>
      </c>
      <c r="AL1145" s="45">
        <f>IFERROR(AK1145/AG1144,"-")</f>
        <v>0.25</v>
      </c>
      <c r="AM1145" s="187">
        <f t="shared" si="504"/>
        <v>24416.7</v>
      </c>
      <c r="AN1145" s="199">
        <f t="shared" ref="AN1145:AN1160" si="524">IFERROR(AK1145/$BA$72,0)</f>
        <v>3.7551633496057078E-3</v>
      </c>
      <c r="AO1145" s="371"/>
      <c r="AP1145" s="401"/>
      <c r="AQ1145" s="227" t="s">
        <v>150</v>
      </c>
      <c r="AR1145" s="46">
        <f t="shared" si="520"/>
        <v>4766992</v>
      </c>
      <c r="AS1145" s="45">
        <f>IFERROR(AR1145/AO1144,"-")</f>
        <v>2.3402975015527142E-2</v>
      </c>
      <c r="AT1145" s="46">
        <f t="shared" si="497"/>
        <v>91</v>
      </c>
      <c r="AU1145" s="45">
        <f>IFERROR(AT1145/AP1144,"-")</f>
        <v>0.25633802816901408</v>
      </c>
      <c r="AV1145" s="187">
        <f t="shared" si="506"/>
        <v>52384.527472527472</v>
      </c>
      <c r="AW1145" s="199">
        <f t="shared" ref="AW1145:AW1160" si="525">IFERROR(AT1145/$BA$72,0)</f>
        <v>3.417198648141194E-2</v>
      </c>
      <c r="AX1145" s="217"/>
      <c r="BE1145" s="277"/>
      <c r="BG1145" s="142"/>
      <c r="BH1145" s="264"/>
    </row>
    <row r="1146" spans="2:60" s="20" customFormat="1">
      <c r="B1146" s="381"/>
      <c r="C1146" s="383"/>
      <c r="D1146" s="383"/>
      <c r="E1146" s="371"/>
      <c r="F1146" s="371"/>
      <c r="G1146" s="228" t="s">
        <v>151</v>
      </c>
      <c r="H1146" s="46">
        <v>3910395</v>
      </c>
      <c r="I1146" s="45">
        <f>IFERROR(H1146/E1144,"-")</f>
        <v>2.850982461594365E-2</v>
      </c>
      <c r="J1146" s="46">
        <v>93</v>
      </c>
      <c r="K1146" s="45">
        <f>IFERROR(J1146/F1144,"-")</f>
        <v>0.36046511627906974</v>
      </c>
      <c r="L1146" s="187">
        <f t="shared" si="498"/>
        <v>42047.258064516129</v>
      </c>
      <c r="M1146" s="199">
        <f t="shared" si="521"/>
        <v>3.4923019151333085E-2</v>
      </c>
      <c r="N1146" s="371"/>
      <c r="O1146" s="371"/>
      <c r="P1146" s="228" t="s">
        <v>151</v>
      </c>
      <c r="Q1146" s="46">
        <v>3868974</v>
      </c>
      <c r="R1146" s="45">
        <f>IFERROR(Q1146/N1144,"-")</f>
        <v>0.14579776293704766</v>
      </c>
      <c r="S1146" s="46">
        <v>16</v>
      </c>
      <c r="T1146" s="45">
        <f>IFERROR(S1146/O1144,"-")</f>
        <v>0.5</v>
      </c>
      <c r="U1146" s="187">
        <f t="shared" si="500"/>
        <v>241810.875</v>
      </c>
      <c r="V1146" s="199">
        <f t="shared" si="522"/>
        <v>6.0082613593691325E-3</v>
      </c>
      <c r="W1146" s="371"/>
      <c r="X1146" s="371"/>
      <c r="Y1146" s="228" t="s">
        <v>151</v>
      </c>
      <c r="Z1146" s="46">
        <v>259639</v>
      </c>
      <c r="AA1146" s="45">
        <f>IFERROR(Z1146/W1144,"-")</f>
        <v>1.1478760409353519E-2</v>
      </c>
      <c r="AB1146" s="46">
        <v>11</v>
      </c>
      <c r="AC1146" s="45">
        <f>IFERROR(AB1146/X1144,"-")</f>
        <v>0.44</v>
      </c>
      <c r="AD1146" s="187">
        <f t="shared" si="502"/>
        <v>23603.545454545456</v>
      </c>
      <c r="AE1146" s="199">
        <f t="shared" si="523"/>
        <v>4.1306796845662786E-3</v>
      </c>
      <c r="AF1146" s="371"/>
      <c r="AG1146" s="371"/>
      <c r="AH1146" s="228" t="s">
        <v>151</v>
      </c>
      <c r="AI1146" s="46">
        <v>706481</v>
      </c>
      <c r="AJ1146" s="45">
        <f>IFERROR(AI1146/AF1144,"-")</f>
        <v>4.0657290396391904E-2</v>
      </c>
      <c r="AK1146" s="46">
        <v>12</v>
      </c>
      <c r="AL1146" s="45">
        <f>IFERROR(AK1146/AG1144,"-")</f>
        <v>0.3</v>
      </c>
      <c r="AM1146" s="187">
        <f t="shared" si="504"/>
        <v>58873.416666666664</v>
      </c>
      <c r="AN1146" s="199">
        <f t="shared" si="524"/>
        <v>4.5061960195268494E-3</v>
      </c>
      <c r="AO1146" s="371"/>
      <c r="AP1146" s="401"/>
      <c r="AQ1146" s="228" t="s">
        <v>151</v>
      </c>
      <c r="AR1146" s="46">
        <f t="shared" si="520"/>
        <v>8745489</v>
      </c>
      <c r="AS1146" s="45">
        <f>IFERROR(AR1146/AO1144,"-")</f>
        <v>4.2934928475979704E-2</v>
      </c>
      <c r="AT1146" s="46">
        <f t="shared" si="497"/>
        <v>132</v>
      </c>
      <c r="AU1146" s="45">
        <f>IFERROR(AT1146/AP1144,"-")</f>
        <v>0.37183098591549296</v>
      </c>
      <c r="AV1146" s="187">
        <f t="shared" si="506"/>
        <v>66253.704545454544</v>
      </c>
      <c r="AW1146" s="199">
        <f t="shared" si="525"/>
        <v>4.9568156214795343E-2</v>
      </c>
      <c r="AX1146" s="217"/>
      <c r="BE1146" s="277"/>
      <c r="BG1146" s="142"/>
      <c r="BH1146" s="264"/>
    </row>
    <row r="1147" spans="2:60" s="20" customFormat="1">
      <c r="B1147" s="381"/>
      <c r="C1147" s="383"/>
      <c r="D1147" s="383"/>
      <c r="E1147" s="371"/>
      <c r="F1147" s="371"/>
      <c r="G1147" s="228" t="s">
        <v>152</v>
      </c>
      <c r="H1147" s="46">
        <v>471475</v>
      </c>
      <c r="I1147" s="45">
        <f>IFERROR(H1147/E1144,"-")</f>
        <v>3.4374198925689174E-3</v>
      </c>
      <c r="J1147" s="46">
        <v>17</v>
      </c>
      <c r="K1147" s="45">
        <f>IFERROR(J1147/F1144,"-")</f>
        <v>6.589147286821706E-2</v>
      </c>
      <c r="L1147" s="187">
        <f t="shared" si="498"/>
        <v>27733.823529411766</v>
      </c>
      <c r="M1147" s="199">
        <f t="shared" si="521"/>
        <v>6.3837776943297033E-3</v>
      </c>
      <c r="N1147" s="371"/>
      <c r="O1147" s="371"/>
      <c r="P1147" s="228" t="s">
        <v>152</v>
      </c>
      <c r="Q1147" s="46">
        <v>44961</v>
      </c>
      <c r="R1147" s="45">
        <f>IFERROR(Q1147/N1144,"-")</f>
        <v>1.6943027323038614E-3</v>
      </c>
      <c r="S1147" s="46">
        <v>3</v>
      </c>
      <c r="T1147" s="45">
        <f>IFERROR(S1147/O1144,"-")</f>
        <v>9.375E-2</v>
      </c>
      <c r="U1147" s="187">
        <f t="shared" si="500"/>
        <v>14987</v>
      </c>
      <c r="V1147" s="199">
        <f t="shared" si="522"/>
        <v>1.1265490048817123E-3</v>
      </c>
      <c r="W1147" s="371"/>
      <c r="X1147" s="371"/>
      <c r="Y1147" s="228" t="s">
        <v>152</v>
      </c>
      <c r="Z1147" s="46">
        <v>14050</v>
      </c>
      <c r="AA1147" s="45">
        <f>IFERROR(Z1147/W1144,"-")</f>
        <v>6.2115700550155006E-4</v>
      </c>
      <c r="AB1147" s="46">
        <v>3</v>
      </c>
      <c r="AC1147" s="45">
        <f>IFERROR(AB1147/X1144,"-")</f>
        <v>0.12</v>
      </c>
      <c r="AD1147" s="187">
        <f t="shared" si="502"/>
        <v>4683.333333333333</v>
      </c>
      <c r="AE1147" s="199">
        <f t="shared" si="523"/>
        <v>1.1265490048817123E-3</v>
      </c>
      <c r="AF1147" s="371"/>
      <c r="AG1147" s="371"/>
      <c r="AH1147" s="228" t="s">
        <v>152</v>
      </c>
      <c r="AI1147" s="46">
        <v>134849</v>
      </c>
      <c r="AJ1147" s="45">
        <f>IFERROR(AI1147/AF1144,"-")</f>
        <v>7.7604280266037615E-3</v>
      </c>
      <c r="AK1147" s="46">
        <v>5</v>
      </c>
      <c r="AL1147" s="45">
        <f>IFERROR(AK1147/AG1144,"-")</f>
        <v>0.125</v>
      </c>
      <c r="AM1147" s="187">
        <f t="shared" si="504"/>
        <v>26969.8</v>
      </c>
      <c r="AN1147" s="199">
        <f t="shared" si="524"/>
        <v>1.8775816748028539E-3</v>
      </c>
      <c r="AO1147" s="371"/>
      <c r="AP1147" s="401"/>
      <c r="AQ1147" s="228" t="s">
        <v>152</v>
      </c>
      <c r="AR1147" s="46">
        <f t="shared" si="520"/>
        <v>665335</v>
      </c>
      <c r="AS1147" s="45">
        <f>IFERROR(AR1147/AO1144,"-")</f>
        <v>3.2663823186520453E-3</v>
      </c>
      <c r="AT1147" s="46">
        <f t="shared" si="497"/>
        <v>28</v>
      </c>
      <c r="AU1147" s="45">
        <f>IFERROR(AT1147/AP1144,"-")</f>
        <v>7.8873239436619724E-2</v>
      </c>
      <c r="AV1147" s="187">
        <f t="shared" si="506"/>
        <v>23761.964285714286</v>
      </c>
      <c r="AW1147" s="199">
        <f t="shared" si="525"/>
        <v>1.0514457378895982E-2</v>
      </c>
      <c r="AX1147" s="217"/>
      <c r="BE1147" s="277"/>
      <c r="BG1147" s="142"/>
      <c r="BH1147" s="264"/>
    </row>
    <row r="1148" spans="2:60" s="20" customFormat="1">
      <c r="B1148" s="381"/>
      <c r="C1148" s="383"/>
      <c r="D1148" s="383"/>
      <c r="E1148" s="371"/>
      <c r="F1148" s="371"/>
      <c r="G1148" s="228" t="s">
        <v>153</v>
      </c>
      <c r="H1148" s="46">
        <v>4260453</v>
      </c>
      <c r="I1148" s="45">
        <f>IFERROR(H1148/E1144,"-")</f>
        <v>3.1062020029810535E-2</v>
      </c>
      <c r="J1148" s="46">
        <v>113</v>
      </c>
      <c r="K1148" s="45">
        <f>IFERROR(J1148/F1144,"-")</f>
        <v>0.43798449612403101</v>
      </c>
      <c r="L1148" s="187">
        <f t="shared" si="498"/>
        <v>37703.123893805307</v>
      </c>
      <c r="M1148" s="199">
        <f t="shared" si="521"/>
        <v>4.24333458505445E-2</v>
      </c>
      <c r="N1148" s="371"/>
      <c r="O1148" s="371"/>
      <c r="P1148" s="228" t="s">
        <v>153</v>
      </c>
      <c r="Q1148" s="46">
        <v>972193</v>
      </c>
      <c r="R1148" s="45">
        <f>IFERROR(Q1148/N1144,"-")</f>
        <v>3.6635956856535395E-2</v>
      </c>
      <c r="S1148" s="46">
        <v>13</v>
      </c>
      <c r="T1148" s="45">
        <f>IFERROR(S1148/O1144,"-")</f>
        <v>0.40625</v>
      </c>
      <c r="U1148" s="187">
        <f t="shared" si="500"/>
        <v>74784.076923076922</v>
      </c>
      <c r="V1148" s="199">
        <f t="shared" si="522"/>
        <v>4.8817123544874202E-3</v>
      </c>
      <c r="W1148" s="371"/>
      <c r="X1148" s="371"/>
      <c r="Y1148" s="228" t="s">
        <v>153</v>
      </c>
      <c r="Z1148" s="46">
        <v>324347</v>
      </c>
      <c r="AA1148" s="45">
        <f>IFERROR(Z1148/W1144,"-")</f>
        <v>1.4339531050776601E-2</v>
      </c>
      <c r="AB1148" s="46">
        <v>11</v>
      </c>
      <c r="AC1148" s="45">
        <f>IFERROR(AB1148/X1144,"-")</f>
        <v>0.44</v>
      </c>
      <c r="AD1148" s="187">
        <f t="shared" si="502"/>
        <v>29486.090909090908</v>
      </c>
      <c r="AE1148" s="199">
        <f t="shared" si="523"/>
        <v>4.1306796845662786E-3</v>
      </c>
      <c r="AF1148" s="371"/>
      <c r="AG1148" s="371"/>
      <c r="AH1148" s="228" t="s">
        <v>153</v>
      </c>
      <c r="AI1148" s="46">
        <v>536014</v>
      </c>
      <c r="AJ1148" s="45">
        <f>IFERROR(AI1148/AF1144,"-")</f>
        <v>3.0847081315041186E-2</v>
      </c>
      <c r="AK1148" s="46">
        <v>13</v>
      </c>
      <c r="AL1148" s="45">
        <f>IFERROR(AK1148/AG1144,"-")</f>
        <v>0.32500000000000001</v>
      </c>
      <c r="AM1148" s="187">
        <f t="shared" si="504"/>
        <v>41231.846153846156</v>
      </c>
      <c r="AN1148" s="199">
        <f t="shared" si="524"/>
        <v>4.8817123544874202E-3</v>
      </c>
      <c r="AO1148" s="371"/>
      <c r="AP1148" s="401"/>
      <c r="AQ1148" s="228" t="s">
        <v>153</v>
      </c>
      <c r="AR1148" s="46">
        <f t="shared" si="520"/>
        <v>6093007</v>
      </c>
      <c r="AS1148" s="45">
        <f>IFERROR(AR1148/AO1144,"-")</f>
        <v>2.9912886489096683E-2</v>
      </c>
      <c r="AT1148" s="46">
        <f t="shared" si="497"/>
        <v>150</v>
      </c>
      <c r="AU1148" s="45">
        <f>IFERROR(AT1148/AP1144,"-")</f>
        <v>0.42253521126760563</v>
      </c>
      <c r="AV1148" s="187">
        <f t="shared" si="506"/>
        <v>40620.046666666669</v>
      </c>
      <c r="AW1148" s="199">
        <f t="shared" si="525"/>
        <v>5.6327450244085621E-2</v>
      </c>
      <c r="AX1148" s="217"/>
      <c r="BE1148" s="277"/>
      <c r="BG1148" s="142"/>
      <c r="BH1148" s="264"/>
    </row>
    <row r="1149" spans="2:60" s="20" customFormat="1">
      <c r="B1149" s="381"/>
      <c r="C1149" s="383"/>
      <c r="D1149" s="383"/>
      <c r="E1149" s="371"/>
      <c r="F1149" s="371"/>
      <c r="G1149" s="228" t="s">
        <v>154</v>
      </c>
      <c r="H1149" s="46">
        <v>8143968</v>
      </c>
      <c r="I1149" s="45">
        <f>IFERROR(H1149/E1144,"-")</f>
        <v>5.9375868514013899E-2</v>
      </c>
      <c r="J1149" s="46">
        <v>107</v>
      </c>
      <c r="K1149" s="45">
        <f>IFERROR(J1149/F1144,"-")</f>
        <v>0.41472868217054265</v>
      </c>
      <c r="L1149" s="187">
        <f t="shared" si="498"/>
        <v>76111.850467289725</v>
      </c>
      <c r="M1149" s="199">
        <f t="shared" si="521"/>
        <v>4.0180247840781072E-2</v>
      </c>
      <c r="N1149" s="371"/>
      <c r="O1149" s="371"/>
      <c r="P1149" s="228" t="s">
        <v>154</v>
      </c>
      <c r="Q1149" s="46">
        <v>535143</v>
      </c>
      <c r="R1149" s="45">
        <f>IFERROR(Q1149/N1144,"-")</f>
        <v>2.0166238452732039E-2</v>
      </c>
      <c r="S1149" s="46">
        <v>13</v>
      </c>
      <c r="T1149" s="45">
        <f>IFERROR(S1149/O1144,"-")</f>
        <v>0.40625</v>
      </c>
      <c r="U1149" s="187">
        <f t="shared" si="500"/>
        <v>41164.846153846156</v>
      </c>
      <c r="V1149" s="199">
        <f t="shared" si="522"/>
        <v>4.8817123544874202E-3</v>
      </c>
      <c r="W1149" s="371"/>
      <c r="X1149" s="371"/>
      <c r="Y1149" s="228" t="s">
        <v>154</v>
      </c>
      <c r="Z1149" s="46">
        <v>742605</v>
      </c>
      <c r="AA1149" s="45">
        <f>IFERROR(Z1149/W1144,"-")</f>
        <v>3.2830910894695982E-2</v>
      </c>
      <c r="AB1149" s="46">
        <v>11</v>
      </c>
      <c r="AC1149" s="45">
        <f>IFERROR(AB1149/X1144,"-")</f>
        <v>0.44</v>
      </c>
      <c r="AD1149" s="187">
        <f t="shared" si="502"/>
        <v>67509.545454545456</v>
      </c>
      <c r="AE1149" s="199">
        <f t="shared" si="523"/>
        <v>4.1306796845662786E-3</v>
      </c>
      <c r="AF1149" s="371"/>
      <c r="AG1149" s="371"/>
      <c r="AH1149" s="228" t="s">
        <v>154</v>
      </c>
      <c r="AI1149" s="46">
        <v>974429</v>
      </c>
      <c r="AJ1149" s="45">
        <f>IFERROR(AI1149/AF1144,"-")</f>
        <v>5.6077435661632473E-2</v>
      </c>
      <c r="AK1149" s="46">
        <v>19</v>
      </c>
      <c r="AL1149" s="45">
        <f>IFERROR(AK1149/AG1144,"-")</f>
        <v>0.47499999999999998</v>
      </c>
      <c r="AM1149" s="187">
        <f t="shared" si="504"/>
        <v>51285.73684210526</v>
      </c>
      <c r="AN1149" s="199">
        <f t="shared" si="524"/>
        <v>7.1348103642508449E-3</v>
      </c>
      <c r="AO1149" s="371"/>
      <c r="AP1149" s="401"/>
      <c r="AQ1149" s="228" t="s">
        <v>154</v>
      </c>
      <c r="AR1149" s="46">
        <f t="shared" si="520"/>
        <v>10396145</v>
      </c>
      <c r="AS1149" s="45">
        <f>IFERROR(AR1149/AO1144,"-")</f>
        <v>5.1038625970590557E-2</v>
      </c>
      <c r="AT1149" s="46">
        <f t="shared" si="497"/>
        <v>150</v>
      </c>
      <c r="AU1149" s="45">
        <f>IFERROR(AT1149/AP1144,"-")</f>
        <v>0.42253521126760563</v>
      </c>
      <c r="AV1149" s="187">
        <f t="shared" si="506"/>
        <v>69307.633333333331</v>
      </c>
      <c r="AW1149" s="199">
        <f t="shared" si="525"/>
        <v>5.6327450244085621E-2</v>
      </c>
      <c r="AX1149" s="217"/>
      <c r="BE1149" s="277"/>
      <c r="BG1149" s="142"/>
      <c r="BH1149" s="264"/>
    </row>
    <row r="1150" spans="2:60" s="20" customFormat="1">
      <c r="B1150" s="381"/>
      <c r="C1150" s="383"/>
      <c r="D1150" s="383"/>
      <c r="E1150" s="371"/>
      <c r="F1150" s="371"/>
      <c r="G1150" s="228" t="s">
        <v>155</v>
      </c>
      <c r="H1150" s="46">
        <v>3782469</v>
      </c>
      <c r="I1150" s="45">
        <f>IFERROR(H1150/E1144,"-")</f>
        <v>2.7577144458614478E-2</v>
      </c>
      <c r="J1150" s="46">
        <v>33</v>
      </c>
      <c r="K1150" s="45">
        <f>IFERROR(J1150/F1144,"-")</f>
        <v>0.12790697674418605</v>
      </c>
      <c r="L1150" s="187">
        <f t="shared" si="498"/>
        <v>114620.27272727272</v>
      </c>
      <c r="M1150" s="199">
        <f t="shared" si="521"/>
        <v>1.2392039053698836E-2</v>
      </c>
      <c r="N1150" s="371"/>
      <c r="O1150" s="371"/>
      <c r="P1150" s="228" t="s">
        <v>155</v>
      </c>
      <c r="Q1150" s="46">
        <v>40364</v>
      </c>
      <c r="R1150" s="45">
        <f>IFERROR(Q1150/N1144,"-")</f>
        <v>1.5210701605105105E-3</v>
      </c>
      <c r="S1150" s="46">
        <v>6</v>
      </c>
      <c r="T1150" s="45">
        <f>IFERROR(S1150/O1144,"-")</f>
        <v>0.1875</v>
      </c>
      <c r="U1150" s="187">
        <f t="shared" si="500"/>
        <v>6727.333333333333</v>
      </c>
      <c r="V1150" s="199">
        <f t="shared" si="522"/>
        <v>2.2530980097634247E-3</v>
      </c>
      <c r="W1150" s="371"/>
      <c r="X1150" s="371"/>
      <c r="Y1150" s="228" t="s">
        <v>155</v>
      </c>
      <c r="Z1150" s="46">
        <v>34908</v>
      </c>
      <c r="AA1150" s="45">
        <f>IFERROR(Z1150/W1144,"-")</f>
        <v>1.5432988432774455E-3</v>
      </c>
      <c r="AB1150" s="46">
        <v>2</v>
      </c>
      <c r="AC1150" s="45">
        <f>IFERROR(AB1150/X1144,"-")</f>
        <v>0.08</v>
      </c>
      <c r="AD1150" s="187">
        <f t="shared" si="502"/>
        <v>17454</v>
      </c>
      <c r="AE1150" s="199">
        <f t="shared" si="523"/>
        <v>7.5103266992114157E-4</v>
      </c>
      <c r="AF1150" s="371"/>
      <c r="AG1150" s="371"/>
      <c r="AH1150" s="228" t="s">
        <v>155</v>
      </c>
      <c r="AI1150" s="46">
        <v>99326</v>
      </c>
      <c r="AJ1150" s="45">
        <f>IFERROR(AI1150/AF1144,"-")</f>
        <v>5.7161141289178655E-3</v>
      </c>
      <c r="AK1150" s="46">
        <v>9</v>
      </c>
      <c r="AL1150" s="45">
        <f>IFERROR(AK1150/AG1144,"-")</f>
        <v>0.22500000000000001</v>
      </c>
      <c r="AM1150" s="187">
        <f t="shared" si="504"/>
        <v>11036.222222222223</v>
      </c>
      <c r="AN1150" s="199">
        <f t="shared" si="524"/>
        <v>3.379647014645137E-3</v>
      </c>
      <c r="AO1150" s="371"/>
      <c r="AP1150" s="401"/>
      <c r="AQ1150" s="228" t="s">
        <v>155</v>
      </c>
      <c r="AR1150" s="46">
        <f t="shared" si="520"/>
        <v>3957067</v>
      </c>
      <c r="AS1150" s="45">
        <f>IFERROR(AR1150/AO1144,"-")</f>
        <v>1.942674544781425E-2</v>
      </c>
      <c r="AT1150" s="46">
        <f t="shared" si="497"/>
        <v>50</v>
      </c>
      <c r="AU1150" s="45">
        <f>IFERROR(AT1150/AP1144,"-")</f>
        <v>0.14084507042253522</v>
      </c>
      <c r="AV1150" s="187">
        <f t="shared" si="506"/>
        <v>79141.34</v>
      </c>
      <c r="AW1150" s="199">
        <f t="shared" si="525"/>
        <v>1.8775816748028539E-2</v>
      </c>
      <c r="AX1150" s="217"/>
      <c r="BE1150" s="277"/>
      <c r="BG1150" s="142"/>
      <c r="BH1150" s="264"/>
    </row>
    <row r="1151" spans="2:60" s="20" customFormat="1">
      <c r="B1151" s="381"/>
      <c r="C1151" s="383"/>
      <c r="D1151" s="383"/>
      <c r="E1151" s="371"/>
      <c r="F1151" s="371"/>
      <c r="G1151" s="228" t="s">
        <v>165</v>
      </c>
      <c r="H1151" s="46">
        <v>0</v>
      </c>
      <c r="I1151" s="45">
        <f>IFERROR(H1151/E1144,"-")</f>
        <v>0</v>
      </c>
      <c r="J1151" s="46">
        <v>0</v>
      </c>
      <c r="K1151" s="45">
        <f>IFERROR(J1151/F1144,"-")</f>
        <v>0</v>
      </c>
      <c r="L1151" s="187" t="str">
        <f t="shared" si="498"/>
        <v>-</v>
      </c>
      <c r="M1151" s="199">
        <f t="shared" si="521"/>
        <v>0</v>
      </c>
      <c r="N1151" s="371"/>
      <c r="O1151" s="371"/>
      <c r="P1151" s="228" t="s">
        <v>165</v>
      </c>
      <c r="Q1151" s="46">
        <v>0</v>
      </c>
      <c r="R1151" s="45">
        <f>IFERROR(Q1151/N1144,"-")</f>
        <v>0</v>
      </c>
      <c r="S1151" s="46">
        <v>0</v>
      </c>
      <c r="T1151" s="45">
        <f>IFERROR(S1151/O1144,"-")</f>
        <v>0</v>
      </c>
      <c r="U1151" s="187" t="str">
        <f t="shared" si="500"/>
        <v>-</v>
      </c>
      <c r="V1151" s="199">
        <f t="shared" si="522"/>
        <v>0</v>
      </c>
      <c r="W1151" s="371"/>
      <c r="X1151" s="371"/>
      <c r="Y1151" s="228" t="s">
        <v>165</v>
      </c>
      <c r="Z1151" s="46">
        <v>0</v>
      </c>
      <c r="AA1151" s="45">
        <f>IFERROR(Z1151/W1144,"-")</f>
        <v>0</v>
      </c>
      <c r="AB1151" s="46">
        <v>0</v>
      </c>
      <c r="AC1151" s="45">
        <f>IFERROR(AB1151/X1144,"-")</f>
        <v>0</v>
      </c>
      <c r="AD1151" s="187" t="str">
        <f t="shared" si="502"/>
        <v>-</v>
      </c>
      <c r="AE1151" s="199">
        <f t="shared" si="523"/>
        <v>0</v>
      </c>
      <c r="AF1151" s="371"/>
      <c r="AG1151" s="371"/>
      <c r="AH1151" s="228" t="s">
        <v>165</v>
      </c>
      <c r="AI1151" s="46">
        <v>0</v>
      </c>
      <c r="AJ1151" s="45">
        <f>IFERROR(AI1151/AF1144,"-")</f>
        <v>0</v>
      </c>
      <c r="AK1151" s="46">
        <v>0</v>
      </c>
      <c r="AL1151" s="45">
        <f>IFERROR(AK1151/AG1144,"-")</f>
        <v>0</v>
      </c>
      <c r="AM1151" s="187" t="str">
        <f t="shared" si="504"/>
        <v>-</v>
      </c>
      <c r="AN1151" s="199">
        <f t="shared" si="524"/>
        <v>0</v>
      </c>
      <c r="AO1151" s="371"/>
      <c r="AP1151" s="401"/>
      <c r="AQ1151" s="228" t="s">
        <v>165</v>
      </c>
      <c r="AR1151" s="46">
        <f t="shared" si="520"/>
        <v>0</v>
      </c>
      <c r="AS1151" s="45">
        <f>IFERROR(AR1151/AO1144,"-")</f>
        <v>0</v>
      </c>
      <c r="AT1151" s="46">
        <f t="shared" si="497"/>
        <v>0</v>
      </c>
      <c r="AU1151" s="45">
        <f>IFERROR(AT1151/AP1144,"-")</f>
        <v>0</v>
      </c>
      <c r="AV1151" s="187" t="str">
        <f t="shared" si="506"/>
        <v>-</v>
      </c>
      <c r="AW1151" s="199">
        <f t="shared" si="525"/>
        <v>0</v>
      </c>
      <c r="AX1151" s="217"/>
      <c r="BE1151" s="277"/>
      <c r="BG1151" s="142"/>
      <c r="BH1151" s="264"/>
    </row>
    <row r="1152" spans="2:60" s="20" customFormat="1">
      <c r="B1152" s="381"/>
      <c r="C1152" s="383"/>
      <c r="D1152" s="383"/>
      <c r="E1152" s="371"/>
      <c r="F1152" s="371"/>
      <c r="G1152" s="228" t="s">
        <v>156</v>
      </c>
      <c r="H1152" s="46">
        <v>4776</v>
      </c>
      <c r="I1152" s="45">
        <f>IFERROR(H1152/E1144,"-")</f>
        <v>3.4820759121711965E-5</v>
      </c>
      <c r="J1152" s="46">
        <v>1</v>
      </c>
      <c r="K1152" s="45">
        <f>IFERROR(J1152/F1144,"-")</f>
        <v>3.875968992248062E-3</v>
      </c>
      <c r="L1152" s="187">
        <f t="shared" si="498"/>
        <v>4776</v>
      </c>
      <c r="M1152" s="199">
        <f t="shared" si="521"/>
        <v>3.7551633496057078E-4</v>
      </c>
      <c r="N1152" s="371"/>
      <c r="O1152" s="371"/>
      <c r="P1152" s="228" t="s">
        <v>156</v>
      </c>
      <c r="Q1152" s="46">
        <v>23057</v>
      </c>
      <c r="R1152" s="45">
        <f>IFERROR(Q1152/N1144,"-")</f>
        <v>8.6887609480950441E-4</v>
      </c>
      <c r="S1152" s="46">
        <v>1</v>
      </c>
      <c r="T1152" s="45">
        <f>IFERROR(S1152/O1144,"-")</f>
        <v>3.125E-2</v>
      </c>
      <c r="U1152" s="187">
        <f t="shared" si="500"/>
        <v>23057</v>
      </c>
      <c r="V1152" s="199">
        <f t="shared" si="522"/>
        <v>3.7551633496057078E-4</v>
      </c>
      <c r="W1152" s="371"/>
      <c r="X1152" s="371"/>
      <c r="Y1152" s="228" t="s">
        <v>156</v>
      </c>
      <c r="Z1152" s="46">
        <v>0</v>
      </c>
      <c r="AA1152" s="45">
        <f>IFERROR(Z1152/W1144,"-")</f>
        <v>0</v>
      </c>
      <c r="AB1152" s="46">
        <v>0</v>
      </c>
      <c r="AC1152" s="45">
        <f>IFERROR(AB1152/X1144,"-")</f>
        <v>0</v>
      </c>
      <c r="AD1152" s="187" t="str">
        <f t="shared" si="502"/>
        <v>-</v>
      </c>
      <c r="AE1152" s="199">
        <f t="shared" si="523"/>
        <v>0</v>
      </c>
      <c r="AF1152" s="371"/>
      <c r="AG1152" s="371"/>
      <c r="AH1152" s="228" t="s">
        <v>156</v>
      </c>
      <c r="AI1152" s="46">
        <v>0</v>
      </c>
      <c r="AJ1152" s="45">
        <f>IFERROR(AI1152/AF1144,"-")</f>
        <v>0</v>
      </c>
      <c r="AK1152" s="46">
        <v>0</v>
      </c>
      <c r="AL1152" s="45">
        <f>IFERROR(AK1152/AG1144,"-")</f>
        <v>0</v>
      </c>
      <c r="AM1152" s="187" t="str">
        <f t="shared" si="504"/>
        <v>-</v>
      </c>
      <c r="AN1152" s="199">
        <f t="shared" si="524"/>
        <v>0</v>
      </c>
      <c r="AO1152" s="371"/>
      <c r="AP1152" s="401"/>
      <c r="AQ1152" s="228" t="s">
        <v>156</v>
      </c>
      <c r="AR1152" s="46">
        <f t="shared" si="520"/>
        <v>27833</v>
      </c>
      <c r="AS1152" s="45">
        <f>IFERROR(AR1152/AO1144,"-")</f>
        <v>1.3664277255073364E-4</v>
      </c>
      <c r="AT1152" s="46">
        <f t="shared" si="497"/>
        <v>2</v>
      </c>
      <c r="AU1152" s="45">
        <f>IFERROR(AT1152/AP1144,"-")</f>
        <v>5.6338028169014088E-3</v>
      </c>
      <c r="AV1152" s="187">
        <f t="shared" si="506"/>
        <v>13916.5</v>
      </c>
      <c r="AW1152" s="199">
        <f t="shared" si="525"/>
        <v>7.5103266992114157E-4</v>
      </c>
      <c r="AX1152" s="217"/>
      <c r="BE1152" s="277"/>
      <c r="BG1152" s="142"/>
      <c r="BH1152" s="264"/>
    </row>
    <row r="1153" spans="2:60" s="20" customFormat="1">
      <c r="B1153" s="381"/>
      <c r="C1153" s="383"/>
      <c r="D1153" s="383"/>
      <c r="E1153" s="371"/>
      <c r="F1153" s="371"/>
      <c r="G1153" s="228" t="s">
        <v>157</v>
      </c>
      <c r="H1153" s="46">
        <v>129628</v>
      </c>
      <c r="I1153" s="45">
        <f>IFERROR(H1153/E1144,"-")</f>
        <v>9.4508906269457271E-4</v>
      </c>
      <c r="J1153" s="46">
        <v>13</v>
      </c>
      <c r="K1153" s="45">
        <f>IFERROR(J1153/F1144,"-")</f>
        <v>5.0387596899224806E-2</v>
      </c>
      <c r="L1153" s="187">
        <f t="shared" si="498"/>
        <v>9971.3846153846152</v>
      </c>
      <c r="M1153" s="199">
        <f t="shared" si="521"/>
        <v>4.8817123544874202E-3</v>
      </c>
      <c r="N1153" s="371"/>
      <c r="O1153" s="371"/>
      <c r="P1153" s="228" t="s">
        <v>157</v>
      </c>
      <c r="Q1153" s="46">
        <v>0</v>
      </c>
      <c r="R1153" s="45">
        <f>IFERROR(Q1153/N1144,"-")</f>
        <v>0</v>
      </c>
      <c r="S1153" s="46">
        <v>0</v>
      </c>
      <c r="T1153" s="45">
        <f>IFERROR(S1153/O1144,"-")</f>
        <v>0</v>
      </c>
      <c r="U1153" s="187" t="str">
        <f t="shared" si="500"/>
        <v>-</v>
      </c>
      <c r="V1153" s="199">
        <f t="shared" si="522"/>
        <v>0</v>
      </c>
      <c r="W1153" s="371"/>
      <c r="X1153" s="371"/>
      <c r="Y1153" s="228" t="s">
        <v>157</v>
      </c>
      <c r="Z1153" s="46">
        <v>0</v>
      </c>
      <c r="AA1153" s="45">
        <f>IFERROR(Z1153/W1144,"-")</f>
        <v>0</v>
      </c>
      <c r="AB1153" s="46">
        <v>0</v>
      </c>
      <c r="AC1153" s="45">
        <f>IFERROR(AB1153/X1144,"-")</f>
        <v>0</v>
      </c>
      <c r="AD1153" s="187" t="str">
        <f t="shared" si="502"/>
        <v>-</v>
      </c>
      <c r="AE1153" s="199">
        <f t="shared" si="523"/>
        <v>0</v>
      </c>
      <c r="AF1153" s="371"/>
      <c r="AG1153" s="371"/>
      <c r="AH1153" s="228" t="s">
        <v>157</v>
      </c>
      <c r="AI1153" s="46">
        <v>17924</v>
      </c>
      <c r="AJ1153" s="45">
        <f>IFERROR(AI1153/AF1144,"-")</f>
        <v>1.0315086648684515E-3</v>
      </c>
      <c r="AK1153" s="46">
        <v>2</v>
      </c>
      <c r="AL1153" s="45">
        <f>IFERROR(AK1153/AG1144,"-")</f>
        <v>0.05</v>
      </c>
      <c r="AM1153" s="187">
        <f t="shared" si="504"/>
        <v>8962</v>
      </c>
      <c r="AN1153" s="199">
        <f t="shared" si="524"/>
        <v>7.5103266992114157E-4</v>
      </c>
      <c r="AO1153" s="371"/>
      <c r="AP1153" s="401"/>
      <c r="AQ1153" s="228" t="s">
        <v>157</v>
      </c>
      <c r="AR1153" s="46">
        <f t="shared" si="520"/>
        <v>147552</v>
      </c>
      <c r="AS1153" s="45">
        <f>IFERROR(AR1153/AO1144,"-")</f>
        <v>7.2438883251556968E-4</v>
      </c>
      <c r="AT1153" s="46">
        <f t="shared" si="497"/>
        <v>15</v>
      </c>
      <c r="AU1153" s="45">
        <f>IFERROR(AT1153/AP1144,"-")</f>
        <v>4.2253521126760563E-2</v>
      </c>
      <c r="AV1153" s="187">
        <f t="shared" si="506"/>
        <v>9836.7999999999993</v>
      </c>
      <c r="AW1153" s="199">
        <f t="shared" si="525"/>
        <v>5.6327450244085617E-3</v>
      </c>
      <c r="AX1153" s="217"/>
      <c r="BE1153" s="277"/>
      <c r="BG1153" s="142"/>
      <c r="BH1153" s="264"/>
    </row>
    <row r="1154" spans="2:60" s="20" customFormat="1">
      <c r="B1154" s="381"/>
      <c r="C1154" s="383"/>
      <c r="D1154" s="383"/>
      <c r="E1154" s="371"/>
      <c r="F1154" s="371"/>
      <c r="G1154" s="228" t="s">
        <v>158</v>
      </c>
      <c r="H1154" s="46">
        <v>5665</v>
      </c>
      <c r="I1154" s="45">
        <f>IFERROR(H1154/E1144,"-")</f>
        <v>4.1302261395414217E-5</v>
      </c>
      <c r="J1154" s="46">
        <v>1</v>
      </c>
      <c r="K1154" s="45">
        <f>IFERROR(J1154/F1144,"-")</f>
        <v>3.875968992248062E-3</v>
      </c>
      <c r="L1154" s="187">
        <f t="shared" si="498"/>
        <v>5665</v>
      </c>
      <c r="M1154" s="199">
        <f t="shared" si="521"/>
        <v>3.7551633496057078E-4</v>
      </c>
      <c r="N1154" s="371"/>
      <c r="O1154" s="371"/>
      <c r="P1154" s="228" t="s">
        <v>158</v>
      </c>
      <c r="Q1154" s="46">
        <v>0</v>
      </c>
      <c r="R1154" s="45">
        <f>IFERROR(Q1154/N1144,"-")</f>
        <v>0</v>
      </c>
      <c r="S1154" s="46">
        <v>0</v>
      </c>
      <c r="T1154" s="45">
        <f>IFERROR(S1154/O1144,"-")</f>
        <v>0</v>
      </c>
      <c r="U1154" s="187" t="str">
        <f t="shared" si="500"/>
        <v>-</v>
      </c>
      <c r="V1154" s="199">
        <f t="shared" si="522"/>
        <v>0</v>
      </c>
      <c r="W1154" s="371"/>
      <c r="X1154" s="371"/>
      <c r="Y1154" s="228" t="s">
        <v>158</v>
      </c>
      <c r="Z1154" s="46">
        <v>0</v>
      </c>
      <c r="AA1154" s="45">
        <f>IFERROR(Z1154/W1144,"-")</f>
        <v>0</v>
      </c>
      <c r="AB1154" s="46">
        <v>0</v>
      </c>
      <c r="AC1154" s="45">
        <f>IFERROR(AB1154/X1144,"-")</f>
        <v>0</v>
      </c>
      <c r="AD1154" s="187" t="str">
        <f t="shared" si="502"/>
        <v>-</v>
      </c>
      <c r="AE1154" s="199">
        <f t="shared" si="523"/>
        <v>0</v>
      </c>
      <c r="AF1154" s="371"/>
      <c r="AG1154" s="371"/>
      <c r="AH1154" s="228" t="s">
        <v>158</v>
      </c>
      <c r="AI1154" s="46">
        <v>0</v>
      </c>
      <c r="AJ1154" s="45">
        <f>IFERROR(AI1154/AF1144,"-")</f>
        <v>0</v>
      </c>
      <c r="AK1154" s="46">
        <v>0</v>
      </c>
      <c r="AL1154" s="45">
        <f>IFERROR(AK1154/AG1144,"-")</f>
        <v>0</v>
      </c>
      <c r="AM1154" s="187" t="str">
        <f t="shared" si="504"/>
        <v>-</v>
      </c>
      <c r="AN1154" s="199">
        <f t="shared" si="524"/>
        <v>0</v>
      </c>
      <c r="AO1154" s="371"/>
      <c r="AP1154" s="401"/>
      <c r="AQ1154" s="228" t="s">
        <v>158</v>
      </c>
      <c r="AR1154" s="46">
        <f t="shared" si="520"/>
        <v>5665</v>
      </c>
      <c r="AS1154" s="45">
        <f>IFERROR(AR1154/AO1144,"-")</f>
        <v>2.7811637498649307E-5</v>
      </c>
      <c r="AT1154" s="46">
        <f t="shared" si="497"/>
        <v>1</v>
      </c>
      <c r="AU1154" s="45">
        <f>IFERROR(AT1154/AP1144,"-")</f>
        <v>2.8169014084507044E-3</v>
      </c>
      <c r="AV1154" s="187">
        <f t="shared" si="506"/>
        <v>5665</v>
      </c>
      <c r="AW1154" s="199">
        <f t="shared" si="525"/>
        <v>3.7551633496057078E-4</v>
      </c>
      <c r="AX1154" s="217"/>
      <c r="BE1154" s="277"/>
      <c r="BG1154" s="142"/>
      <c r="BH1154" s="264"/>
    </row>
    <row r="1155" spans="2:60" s="20" customFormat="1">
      <c r="B1155" s="381"/>
      <c r="C1155" s="383"/>
      <c r="D1155" s="383"/>
      <c r="E1155" s="371"/>
      <c r="F1155" s="371"/>
      <c r="G1155" s="228" t="s">
        <v>159</v>
      </c>
      <c r="H1155" s="46">
        <v>6965</v>
      </c>
      <c r="I1155" s="45">
        <f>IFERROR(H1155/E1144,"-")</f>
        <v>5.0780273719163287E-5</v>
      </c>
      <c r="J1155" s="46">
        <v>1</v>
      </c>
      <c r="K1155" s="45">
        <f>IFERROR(J1155/F1144,"-")</f>
        <v>3.875968992248062E-3</v>
      </c>
      <c r="L1155" s="187">
        <f t="shared" si="498"/>
        <v>6965</v>
      </c>
      <c r="M1155" s="199">
        <f t="shared" si="521"/>
        <v>3.7551633496057078E-4</v>
      </c>
      <c r="N1155" s="371"/>
      <c r="O1155" s="371"/>
      <c r="P1155" s="228" t="s">
        <v>159</v>
      </c>
      <c r="Q1155" s="46">
        <v>0</v>
      </c>
      <c r="R1155" s="45">
        <f>IFERROR(Q1155/N1144,"-")</f>
        <v>0</v>
      </c>
      <c r="S1155" s="46">
        <v>0</v>
      </c>
      <c r="T1155" s="45">
        <f>IFERROR(S1155/O1144,"-")</f>
        <v>0</v>
      </c>
      <c r="U1155" s="187" t="str">
        <f t="shared" si="500"/>
        <v>-</v>
      </c>
      <c r="V1155" s="199">
        <f t="shared" si="522"/>
        <v>0</v>
      </c>
      <c r="W1155" s="371"/>
      <c r="X1155" s="371"/>
      <c r="Y1155" s="228" t="s">
        <v>159</v>
      </c>
      <c r="Z1155" s="46">
        <v>0</v>
      </c>
      <c r="AA1155" s="45">
        <f>IFERROR(Z1155/W1144,"-")</f>
        <v>0</v>
      </c>
      <c r="AB1155" s="46">
        <v>0</v>
      </c>
      <c r="AC1155" s="45">
        <f>IFERROR(AB1155/X1144,"-")</f>
        <v>0</v>
      </c>
      <c r="AD1155" s="187" t="str">
        <f t="shared" si="502"/>
        <v>-</v>
      </c>
      <c r="AE1155" s="199">
        <f t="shared" si="523"/>
        <v>0</v>
      </c>
      <c r="AF1155" s="371"/>
      <c r="AG1155" s="371"/>
      <c r="AH1155" s="228" t="s">
        <v>159</v>
      </c>
      <c r="AI1155" s="46">
        <v>0</v>
      </c>
      <c r="AJ1155" s="45">
        <f>IFERROR(AI1155/AF1144,"-")</f>
        <v>0</v>
      </c>
      <c r="AK1155" s="46">
        <v>0</v>
      </c>
      <c r="AL1155" s="45">
        <f>IFERROR(AK1155/AG1144,"-")</f>
        <v>0</v>
      </c>
      <c r="AM1155" s="187" t="str">
        <f t="shared" si="504"/>
        <v>-</v>
      </c>
      <c r="AN1155" s="199">
        <f t="shared" si="524"/>
        <v>0</v>
      </c>
      <c r="AO1155" s="371"/>
      <c r="AP1155" s="401"/>
      <c r="AQ1155" s="228" t="s">
        <v>159</v>
      </c>
      <c r="AR1155" s="46">
        <f t="shared" si="520"/>
        <v>6965</v>
      </c>
      <c r="AS1155" s="45">
        <f>IFERROR(AR1155/AO1144,"-")</f>
        <v>3.4193831452443498E-5</v>
      </c>
      <c r="AT1155" s="46">
        <f t="shared" si="497"/>
        <v>1</v>
      </c>
      <c r="AU1155" s="45">
        <f>IFERROR(AT1155/AP1144,"-")</f>
        <v>2.8169014084507044E-3</v>
      </c>
      <c r="AV1155" s="187">
        <f t="shared" si="506"/>
        <v>6965</v>
      </c>
      <c r="AW1155" s="199">
        <f t="shared" si="525"/>
        <v>3.7551633496057078E-4</v>
      </c>
      <c r="AX1155" s="217"/>
      <c r="BE1155" s="277"/>
      <c r="BG1155" s="142"/>
      <c r="BH1155" s="264"/>
    </row>
    <row r="1156" spans="2:60" s="20" customFormat="1">
      <c r="B1156" s="381"/>
      <c r="C1156" s="383"/>
      <c r="D1156" s="383"/>
      <c r="E1156" s="371"/>
      <c r="F1156" s="371"/>
      <c r="G1156" s="228" t="s">
        <v>160</v>
      </c>
      <c r="H1156" s="46">
        <v>589433</v>
      </c>
      <c r="I1156" s="45">
        <f>IFERROR(H1156/E1144,"-")</f>
        <v>4.2974255677110662E-3</v>
      </c>
      <c r="J1156" s="46">
        <v>30</v>
      </c>
      <c r="K1156" s="45">
        <f>IFERROR(J1156/F1144,"-")</f>
        <v>0.11627906976744186</v>
      </c>
      <c r="L1156" s="187">
        <f t="shared" si="498"/>
        <v>19647.766666666666</v>
      </c>
      <c r="M1156" s="199">
        <f t="shared" si="521"/>
        <v>1.1265490048817123E-2</v>
      </c>
      <c r="N1156" s="371"/>
      <c r="O1156" s="371"/>
      <c r="P1156" s="228" t="s">
        <v>160</v>
      </c>
      <c r="Q1156" s="46">
        <v>181086</v>
      </c>
      <c r="R1156" s="45">
        <f>IFERROR(Q1156/N1144,"-")</f>
        <v>6.8240142475028808E-3</v>
      </c>
      <c r="S1156" s="46">
        <v>7</v>
      </c>
      <c r="T1156" s="45">
        <f>IFERROR(S1156/O1144,"-")</f>
        <v>0.21875</v>
      </c>
      <c r="U1156" s="187">
        <f t="shared" si="500"/>
        <v>25869.428571428572</v>
      </c>
      <c r="V1156" s="199">
        <f t="shared" si="522"/>
        <v>2.6286143447239955E-3</v>
      </c>
      <c r="W1156" s="371"/>
      <c r="X1156" s="371"/>
      <c r="Y1156" s="228" t="s">
        <v>160</v>
      </c>
      <c r="Z1156" s="46">
        <v>45634</v>
      </c>
      <c r="AA1156" s="45">
        <f>IFERROR(Z1156/W1144,"-")</f>
        <v>2.0175002696838245E-3</v>
      </c>
      <c r="AB1156" s="46">
        <v>6</v>
      </c>
      <c r="AC1156" s="45">
        <f>IFERROR(AB1156/X1144,"-")</f>
        <v>0.24</v>
      </c>
      <c r="AD1156" s="187">
        <f t="shared" si="502"/>
        <v>7605.666666666667</v>
      </c>
      <c r="AE1156" s="199">
        <f t="shared" si="523"/>
        <v>2.2530980097634247E-3</v>
      </c>
      <c r="AF1156" s="371"/>
      <c r="AG1156" s="371"/>
      <c r="AH1156" s="228" t="s">
        <v>160</v>
      </c>
      <c r="AI1156" s="46">
        <v>263509</v>
      </c>
      <c r="AJ1156" s="45">
        <f>IFERROR(AI1156/AF1144,"-")</f>
        <v>1.5164685157934657E-2</v>
      </c>
      <c r="AK1156" s="46">
        <v>9</v>
      </c>
      <c r="AL1156" s="45">
        <f>IFERROR(AK1156/AG1144,"-")</f>
        <v>0.22500000000000001</v>
      </c>
      <c r="AM1156" s="187">
        <f t="shared" si="504"/>
        <v>29278.777777777777</v>
      </c>
      <c r="AN1156" s="199">
        <f t="shared" si="524"/>
        <v>3.379647014645137E-3</v>
      </c>
      <c r="AO1156" s="371"/>
      <c r="AP1156" s="401"/>
      <c r="AQ1156" s="228" t="s">
        <v>160</v>
      </c>
      <c r="AR1156" s="46">
        <f t="shared" si="520"/>
        <v>1079662</v>
      </c>
      <c r="AS1156" s="45">
        <f>IFERROR(AR1156/AO1144,"-")</f>
        <v>5.3004709911856499E-3</v>
      </c>
      <c r="AT1156" s="46">
        <f t="shared" si="497"/>
        <v>52</v>
      </c>
      <c r="AU1156" s="45">
        <f>IFERROR(AT1156/AP1144,"-")</f>
        <v>0.14647887323943662</v>
      </c>
      <c r="AV1156" s="187">
        <f t="shared" si="506"/>
        <v>20762.73076923077</v>
      </c>
      <c r="AW1156" s="199">
        <f t="shared" si="525"/>
        <v>1.9526849417949681E-2</v>
      </c>
      <c r="AX1156" s="217"/>
      <c r="BE1156" s="277"/>
      <c r="BG1156" s="142"/>
      <c r="BH1156" s="264"/>
    </row>
    <row r="1157" spans="2:60" s="20" customFormat="1">
      <c r="B1157" s="381"/>
      <c r="C1157" s="383"/>
      <c r="D1157" s="383"/>
      <c r="E1157" s="371"/>
      <c r="F1157" s="371"/>
      <c r="G1157" s="228" t="s">
        <v>161</v>
      </c>
      <c r="H1157" s="46">
        <v>1498972</v>
      </c>
      <c r="I1157" s="45">
        <f>IFERROR(H1157/E1144,"-")</f>
        <v>1.092867314534984E-2</v>
      </c>
      <c r="J1157" s="46">
        <v>17</v>
      </c>
      <c r="K1157" s="45">
        <f>IFERROR(J1157/F1144,"-")</f>
        <v>6.589147286821706E-2</v>
      </c>
      <c r="L1157" s="187">
        <f t="shared" si="498"/>
        <v>88174.823529411762</v>
      </c>
      <c r="M1157" s="199">
        <f t="shared" si="521"/>
        <v>6.3837776943297033E-3</v>
      </c>
      <c r="N1157" s="371"/>
      <c r="O1157" s="371"/>
      <c r="P1157" s="228" t="s">
        <v>161</v>
      </c>
      <c r="Q1157" s="46">
        <v>224606</v>
      </c>
      <c r="R1157" s="45">
        <f>IFERROR(Q1157/N1144,"-")</f>
        <v>8.4640145791205958E-3</v>
      </c>
      <c r="S1157" s="46">
        <v>2</v>
      </c>
      <c r="T1157" s="45">
        <f>IFERROR(S1157/O1144,"-")</f>
        <v>6.25E-2</v>
      </c>
      <c r="U1157" s="187">
        <f t="shared" si="500"/>
        <v>112303</v>
      </c>
      <c r="V1157" s="199">
        <f t="shared" si="522"/>
        <v>7.5103266992114157E-4</v>
      </c>
      <c r="W1157" s="371"/>
      <c r="X1157" s="371"/>
      <c r="Y1157" s="228" t="s">
        <v>161</v>
      </c>
      <c r="Z1157" s="46">
        <v>0</v>
      </c>
      <c r="AA1157" s="45">
        <f>IFERROR(Z1157/W1144,"-")</f>
        <v>0</v>
      </c>
      <c r="AB1157" s="46">
        <v>0</v>
      </c>
      <c r="AC1157" s="45">
        <f>IFERROR(AB1157/X1144,"-")</f>
        <v>0</v>
      </c>
      <c r="AD1157" s="187" t="str">
        <f t="shared" si="502"/>
        <v>-</v>
      </c>
      <c r="AE1157" s="199">
        <f t="shared" si="523"/>
        <v>0</v>
      </c>
      <c r="AF1157" s="371"/>
      <c r="AG1157" s="371"/>
      <c r="AH1157" s="228" t="s">
        <v>161</v>
      </c>
      <c r="AI1157" s="46">
        <v>100847</v>
      </c>
      <c r="AJ1157" s="45">
        <f>IFERROR(AI1157/AF1144,"-")</f>
        <v>5.8036461909165777E-3</v>
      </c>
      <c r="AK1157" s="46">
        <v>3</v>
      </c>
      <c r="AL1157" s="45">
        <f>IFERROR(AK1157/AG1144,"-")</f>
        <v>7.4999999999999997E-2</v>
      </c>
      <c r="AM1157" s="187">
        <f t="shared" si="504"/>
        <v>33615.666666666664</v>
      </c>
      <c r="AN1157" s="199">
        <f t="shared" si="524"/>
        <v>1.1265490048817123E-3</v>
      </c>
      <c r="AO1157" s="371"/>
      <c r="AP1157" s="401"/>
      <c r="AQ1157" s="228" t="s">
        <v>161</v>
      </c>
      <c r="AR1157" s="46">
        <f t="shared" si="520"/>
        <v>1824425</v>
      </c>
      <c r="AS1157" s="45">
        <f>IFERROR(AR1157/AO1144,"-")</f>
        <v>8.956795541654591E-3</v>
      </c>
      <c r="AT1157" s="46">
        <f t="shared" ref="AT1157:AT1220" si="526">SUM(J1157,S1157,AB1157,AK1157)</f>
        <v>22</v>
      </c>
      <c r="AU1157" s="45">
        <f>IFERROR(AT1157/AP1144,"-")</f>
        <v>6.1971830985915494E-2</v>
      </c>
      <c r="AV1157" s="187">
        <f t="shared" si="506"/>
        <v>82928.409090909088</v>
      </c>
      <c r="AW1157" s="199">
        <f t="shared" si="525"/>
        <v>8.2613593691325572E-3</v>
      </c>
      <c r="AX1157" s="217"/>
      <c r="BE1157" s="277"/>
      <c r="BG1157" s="142"/>
      <c r="BH1157" s="264"/>
    </row>
    <row r="1158" spans="2:60" s="20" customFormat="1">
      <c r="B1158" s="381"/>
      <c r="C1158" s="383"/>
      <c r="D1158" s="383"/>
      <c r="E1158" s="371"/>
      <c r="F1158" s="371"/>
      <c r="G1158" s="228" t="s">
        <v>162</v>
      </c>
      <c r="H1158" s="46">
        <v>566783</v>
      </c>
      <c r="I1158" s="45">
        <f>IFERROR(H1158/E1144,"-")</f>
        <v>4.1322894299165146E-3</v>
      </c>
      <c r="J1158" s="46">
        <v>16</v>
      </c>
      <c r="K1158" s="45">
        <f>IFERROR(J1158/F1144,"-")</f>
        <v>6.2015503875968991E-2</v>
      </c>
      <c r="L1158" s="187">
        <f t="shared" ref="L1158:L1221" si="527">IFERROR(H1158/J1158,"-")</f>
        <v>35423.9375</v>
      </c>
      <c r="M1158" s="199">
        <f t="shared" si="521"/>
        <v>6.0082613593691325E-3</v>
      </c>
      <c r="N1158" s="371"/>
      <c r="O1158" s="371"/>
      <c r="P1158" s="228" t="s">
        <v>162</v>
      </c>
      <c r="Q1158" s="46">
        <v>3983</v>
      </c>
      <c r="R1158" s="45">
        <f>IFERROR(Q1158/N1144,"-")</f>
        <v>1.500946994676782E-4</v>
      </c>
      <c r="S1158" s="46">
        <v>1</v>
      </c>
      <c r="T1158" s="45">
        <f>IFERROR(S1158/O1144,"-")</f>
        <v>3.125E-2</v>
      </c>
      <c r="U1158" s="187">
        <f t="shared" ref="U1158:U1221" si="528">IFERROR(Q1158/S1158,"-")</f>
        <v>3983</v>
      </c>
      <c r="V1158" s="199">
        <f t="shared" si="522"/>
        <v>3.7551633496057078E-4</v>
      </c>
      <c r="W1158" s="371"/>
      <c r="X1158" s="371"/>
      <c r="Y1158" s="228" t="s">
        <v>162</v>
      </c>
      <c r="Z1158" s="46">
        <v>20637</v>
      </c>
      <c r="AA1158" s="45">
        <f>IFERROR(Z1158/W1144,"-")</f>
        <v>9.1237132544736571E-4</v>
      </c>
      <c r="AB1158" s="46">
        <v>1</v>
      </c>
      <c r="AC1158" s="45">
        <f>IFERROR(AB1158/X1144,"-")</f>
        <v>0.04</v>
      </c>
      <c r="AD1158" s="187">
        <f t="shared" ref="AD1158:AD1221" si="529">IFERROR(Z1158/AB1158,"-")</f>
        <v>20637</v>
      </c>
      <c r="AE1158" s="199">
        <f t="shared" si="523"/>
        <v>3.7551633496057078E-4</v>
      </c>
      <c r="AF1158" s="371"/>
      <c r="AG1158" s="371"/>
      <c r="AH1158" s="228" t="s">
        <v>162</v>
      </c>
      <c r="AI1158" s="46">
        <v>149547</v>
      </c>
      <c r="AJ1158" s="45">
        <f>IFERROR(AI1158/AF1144,"-")</f>
        <v>8.6062835474828344E-3</v>
      </c>
      <c r="AK1158" s="46">
        <v>3</v>
      </c>
      <c r="AL1158" s="45">
        <f>IFERROR(AK1158/AG1144,"-")</f>
        <v>7.4999999999999997E-2</v>
      </c>
      <c r="AM1158" s="187">
        <f t="shared" ref="AM1158:AM1221" si="530">IFERROR(AI1158/AK1158,"-")</f>
        <v>49849</v>
      </c>
      <c r="AN1158" s="199">
        <f t="shared" si="524"/>
        <v>1.1265490048817123E-3</v>
      </c>
      <c r="AO1158" s="371"/>
      <c r="AP1158" s="401"/>
      <c r="AQ1158" s="228" t="s">
        <v>162</v>
      </c>
      <c r="AR1158" s="46">
        <f t="shared" si="520"/>
        <v>740950</v>
      </c>
      <c r="AS1158" s="45">
        <f>IFERROR(AR1158/AO1144,"-")</f>
        <v>3.6376050846644668E-3</v>
      </c>
      <c r="AT1158" s="46">
        <f t="shared" si="526"/>
        <v>21</v>
      </c>
      <c r="AU1158" s="45">
        <f>IFERROR(AT1158/AP1144,"-")</f>
        <v>5.9154929577464786E-2</v>
      </c>
      <c r="AV1158" s="187">
        <f t="shared" ref="AV1158:AV1221" si="531">IFERROR(AR1158/AT1158,"-")</f>
        <v>35283.333333333336</v>
      </c>
      <c r="AW1158" s="199">
        <f t="shared" si="525"/>
        <v>7.8858430341719864E-3</v>
      </c>
      <c r="AX1158" s="217"/>
      <c r="BE1158" s="277"/>
      <c r="BG1158" s="142"/>
      <c r="BH1158" s="264"/>
    </row>
    <row r="1159" spans="2:60" s="20" customFormat="1">
      <c r="B1159" s="381"/>
      <c r="C1159" s="383"/>
      <c r="D1159" s="383"/>
      <c r="E1159" s="371"/>
      <c r="F1159" s="371"/>
      <c r="G1159" s="229" t="s">
        <v>163</v>
      </c>
      <c r="H1159" s="48">
        <v>486288</v>
      </c>
      <c r="I1159" s="47">
        <f>IFERROR(H1159/E1144,"-")</f>
        <v>3.5454181976086827E-3</v>
      </c>
      <c r="J1159" s="48">
        <v>14</v>
      </c>
      <c r="K1159" s="47">
        <f>IFERROR(J1159/F1144,"-")</f>
        <v>5.4263565891472867E-2</v>
      </c>
      <c r="L1159" s="188">
        <f t="shared" si="527"/>
        <v>34734.857142857145</v>
      </c>
      <c r="M1159" s="200">
        <f t="shared" si="521"/>
        <v>5.257228689447991E-3</v>
      </c>
      <c r="N1159" s="371"/>
      <c r="O1159" s="371"/>
      <c r="P1159" s="229" t="s">
        <v>163</v>
      </c>
      <c r="Q1159" s="48">
        <v>0</v>
      </c>
      <c r="R1159" s="47">
        <f>IFERROR(Q1159/N1144,"-")</f>
        <v>0</v>
      </c>
      <c r="S1159" s="48">
        <v>0</v>
      </c>
      <c r="T1159" s="47">
        <f>IFERROR(S1159/O1144,"-")</f>
        <v>0</v>
      </c>
      <c r="U1159" s="188" t="str">
        <f t="shared" si="528"/>
        <v>-</v>
      </c>
      <c r="V1159" s="200">
        <f t="shared" si="522"/>
        <v>0</v>
      </c>
      <c r="W1159" s="371"/>
      <c r="X1159" s="371"/>
      <c r="Y1159" s="229" t="s">
        <v>163</v>
      </c>
      <c r="Z1159" s="48">
        <v>0</v>
      </c>
      <c r="AA1159" s="47">
        <f>IFERROR(Z1159/W1144,"-")</f>
        <v>0</v>
      </c>
      <c r="AB1159" s="48">
        <v>0</v>
      </c>
      <c r="AC1159" s="47">
        <f>IFERROR(AB1159/X1144,"-")</f>
        <v>0</v>
      </c>
      <c r="AD1159" s="188" t="str">
        <f t="shared" si="529"/>
        <v>-</v>
      </c>
      <c r="AE1159" s="200">
        <f t="shared" si="523"/>
        <v>0</v>
      </c>
      <c r="AF1159" s="371"/>
      <c r="AG1159" s="371"/>
      <c r="AH1159" s="229" t="s">
        <v>163</v>
      </c>
      <c r="AI1159" s="48">
        <v>47072</v>
      </c>
      <c r="AJ1159" s="47">
        <f>IFERROR(AI1159/AF1144,"-")</f>
        <v>2.7089475492461366E-3</v>
      </c>
      <c r="AK1159" s="48">
        <v>4</v>
      </c>
      <c r="AL1159" s="47">
        <f>IFERROR(AK1159/AG1144,"-")</f>
        <v>0.1</v>
      </c>
      <c r="AM1159" s="188">
        <f t="shared" si="530"/>
        <v>11768</v>
      </c>
      <c r="AN1159" s="200">
        <f t="shared" si="524"/>
        <v>1.5020653398422831E-3</v>
      </c>
      <c r="AO1159" s="371"/>
      <c r="AP1159" s="401"/>
      <c r="AQ1159" s="229" t="s">
        <v>163</v>
      </c>
      <c r="AR1159" s="48">
        <f t="shared" si="520"/>
        <v>533360</v>
      </c>
      <c r="AS1159" s="47">
        <f>IFERROR(AR1159/AO1144,"-")</f>
        <v>2.6184668978428234E-3</v>
      </c>
      <c r="AT1159" s="48">
        <f t="shared" si="526"/>
        <v>18</v>
      </c>
      <c r="AU1159" s="47">
        <f>IFERROR(AT1159/AP1144,"-")</f>
        <v>5.0704225352112678E-2</v>
      </c>
      <c r="AV1159" s="188">
        <f t="shared" si="531"/>
        <v>29631.111111111109</v>
      </c>
      <c r="AW1159" s="200">
        <f t="shared" si="525"/>
        <v>6.7592940292902741E-3</v>
      </c>
      <c r="AX1159" s="217"/>
      <c r="BE1159" s="277"/>
      <c r="BG1159" s="142"/>
      <c r="BH1159" s="264"/>
    </row>
    <row r="1160" spans="2:60" s="20" customFormat="1">
      <c r="B1160" s="381"/>
      <c r="C1160" s="384"/>
      <c r="D1160" s="384"/>
      <c r="E1160" s="372"/>
      <c r="F1160" s="372"/>
      <c r="G1160" s="230" t="s">
        <v>86</v>
      </c>
      <c r="H1160" s="49">
        <f>SUM(H1144:H1159)</f>
        <v>26703690</v>
      </c>
      <c r="I1160" s="47">
        <f>IFERROR(H1160/E1144,"-")</f>
        <v>0.19469069454582677</v>
      </c>
      <c r="J1160" s="48">
        <v>214</v>
      </c>
      <c r="K1160" s="47">
        <f>IFERROR(J1160/F1144,"-")</f>
        <v>0.8294573643410853</v>
      </c>
      <c r="L1160" s="188">
        <f t="shared" si="527"/>
        <v>124783.59813084113</v>
      </c>
      <c r="M1160" s="201">
        <f t="shared" si="521"/>
        <v>8.0360495681562144E-2</v>
      </c>
      <c r="N1160" s="372"/>
      <c r="O1160" s="372"/>
      <c r="P1160" s="230" t="s">
        <v>86</v>
      </c>
      <c r="Q1160" s="49">
        <f>SUM(Q1144:Q1159)</f>
        <v>8230636</v>
      </c>
      <c r="R1160" s="47">
        <f>IFERROR(Q1160/N1144,"-")</f>
        <v>0.31016189727538362</v>
      </c>
      <c r="S1160" s="48">
        <v>29</v>
      </c>
      <c r="T1160" s="47">
        <f>IFERROR(S1160/O1144,"-")</f>
        <v>0.90625</v>
      </c>
      <c r="U1160" s="188">
        <f t="shared" si="528"/>
        <v>283815.03448275861</v>
      </c>
      <c r="V1160" s="201">
        <f t="shared" si="522"/>
        <v>1.0889973713856553E-2</v>
      </c>
      <c r="W1160" s="372"/>
      <c r="X1160" s="372"/>
      <c r="Y1160" s="230" t="s">
        <v>86</v>
      </c>
      <c r="Z1160" s="49">
        <f>SUM(Z1144:Z1159)</f>
        <v>2136986</v>
      </c>
      <c r="AA1160" s="47">
        <f>IFERROR(Z1160/W1144,"-")</f>
        <v>9.447714053798828E-2</v>
      </c>
      <c r="AB1160" s="48">
        <v>22</v>
      </c>
      <c r="AC1160" s="47">
        <f>IFERROR(AB1160/X1144,"-")</f>
        <v>0.88</v>
      </c>
      <c r="AD1160" s="188">
        <f t="shared" si="529"/>
        <v>97135.727272727279</v>
      </c>
      <c r="AE1160" s="201">
        <f t="shared" si="523"/>
        <v>8.2613593691325572E-3</v>
      </c>
      <c r="AF1160" s="372"/>
      <c r="AG1160" s="372"/>
      <c r="AH1160" s="230" t="s">
        <v>86</v>
      </c>
      <c r="AI1160" s="49">
        <f>SUM(AI1144:AI1159)</f>
        <v>3517558</v>
      </c>
      <c r="AJ1160" s="47">
        <f>IFERROR(AI1160/AF1144,"-")</f>
        <v>0.20243202165684784</v>
      </c>
      <c r="AK1160" s="48">
        <v>33</v>
      </c>
      <c r="AL1160" s="47">
        <f>IFERROR(AK1160/AG1144,"-")</f>
        <v>0.82499999999999996</v>
      </c>
      <c r="AM1160" s="188">
        <f t="shared" si="530"/>
        <v>106592.66666666667</v>
      </c>
      <c r="AN1160" s="201">
        <f t="shared" si="524"/>
        <v>1.2392039053698836E-2</v>
      </c>
      <c r="AO1160" s="372"/>
      <c r="AP1160" s="402"/>
      <c r="AQ1160" s="230" t="s">
        <v>86</v>
      </c>
      <c r="AR1160" s="49">
        <f>SUM(AR1144:AR1159)</f>
        <v>40588870</v>
      </c>
      <c r="AS1160" s="47">
        <f>IFERROR(AR1160/AO1144,"-")</f>
        <v>0.19926618515795266</v>
      </c>
      <c r="AT1160" s="48">
        <f t="shared" si="526"/>
        <v>298</v>
      </c>
      <c r="AU1160" s="47">
        <f>IFERROR(AT1160/AP1144,"-")</f>
        <v>0.83943661971830985</v>
      </c>
      <c r="AV1160" s="188">
        <f t="shared" si="531"/>
        <v>136204.26174496644</v>
      </c>
      <c r="AW1160" s="201">
        <f t="shared" si="525"/>
        <v>0.1119038678182501</v>
      </c>
      <c r="AX1160" s="217"/>
      <c r="BE1160" s="277"/>
      <c r="BG1160" s="142"/>
      <c r="BH1160" s="264"/>
    </row>
    <row r="1161" spans="2:60" s="20" customFormat="1">
      <c r="B1161" s="381">
        <v>69</v>
      </c>
      <c r="C1161" s="382" t="s">
        <v>53</v>
      </c>
      <c r="D1161" s="385">
        <f>BA73</f>
        <v>5922</v>
      </c>
      <c r="E1161" s="380">
        <v>369848580</v>
      </c>
      <c r="F1161" s="380">
        <v>596</v>
      </c>
      <c r="G1161" s="226" t="s">
        <v>149</v>
      </c>
      <c r="H1161" s="44">
        <v>6194124</v>
      </c>
      <c r="I1161" s="43">
        <f>IFERROR(H1161/E1161,"-")</f>
        <v>1.6747729570842206E-2</v>
      </c>
      <c r="J1161" s="44">
        <v>109</v>
      </c>
      <c r="K1161" s="43">
        <f>IFERROR(J1161/F1161,"-")</f>
        <v>0.18288590604026847</v>
      </c>
      <c r="L1161" s="186">
        <f t="shared" si="527"/>
        <v>56826.825688073397</v>
      </c>
      <c r="M1161" s="198">
        <f>IFERROR(J1161/$BA$73,0)</f>
        <v>1.840594393785883E-2</v>
      </c>
      <c r="N1161" s="380">
        <v>70036120</v>
      </c>
      <c r="O1161" s="380">
        <v>94</v>
      </c>
      <c r="P1161" s="226" t="s">
        <v>149</v>
      </c>
      <c r="Q1161" s="44">
        <v>332842</v>
      </c>
      <c r="R1161" s="43">
        <f>IFERROR(Q1161/N1161,"-")</f>
        <v>4.752433458621066E-3</v>
      </c>
      <c r="S1161" s="44">
        <v>17</v>
      </c>
      <c r="T1161" s="43">
        <f>IFERROR(S1161/O1161,"-")</f>
        <v>0.18085106382978725</v>
      </c>
      <c r="U1161" s="186">
        <f t="shared" si="528"/>
        <v>19578.941176470587</v>
      </c>
      <c r="V1161" s="198">
        <f>IFERROR(S1161/$BA$73,0)</f>
        <v>2.8706518068220195E-3</v>
      </c>
      <c r="W1161" s="380">
        <v>38963200</v>
      </c>
      <c r="X1161" s="380">
        <v>47</v>
      </c>
      <c r="Y1161" s="226" t="s">
        <v>149</v>
      </c>
      <c r="Z1161" s="44">
        <v>1479350</v>
      </c>
      <c r="AA1161" s="43">
        <f>IFERROR(Z1161/W1161,"-")</f>
        <v>3.7967877381734558E-2</v>
      </c>
      <c r="AB1161" s="44">
        <v>12</v>
      </c>
      <c r="AC1161" s="43">
        <f>IFERROR(AB1161/X1161,"-")</f>
        <v>0.25531914893617019</v>
      </c>
      <c r="AD1161" s="186">
        <f t="shared" si="529"/>
        <v>123279.16666666667</v>
      </c>
      <c r="AE1161" s="198">
        <f>IFERROR(AB1161/$BA$73,0)</f>
        <v>2.0263424518743669E-3</v>
      </c>
      <c r="AF1161" s="380">
        <v>58144130</v>
      </c>
      <c r="AG1161" s="380">
        <v>68</v>
      </c>
      <c r="AH1161" s="226" t="s">
        <v>149</v>
      </c>
      <c r="AI1161" s="44">
        <v>432724</v>
      </c>
      <c r="AJ1161" s="43">
        <f>IFERROR(AI1161/AF1161,"-")</f>
        <v>7.4422645931756142E-3</v>
      </c>
      <c r="AK1161" s="44">
        <v>17</v>
      </c>
      <c r="AL1161" s="43">
        <f>IFERROR(AK1161/AG1161,"-")</f>
        <v>0.25</v>
      </c>
      <c r="AM1161" s="186">
        <f t="shared" si="530"/>
        <v>25454.352941176472</v>
      </c>
      <c r="AN1161" s="198">
        <f>IFERROR(AK1161/$BA$73,0)</f>
        <v>2.8706518068220195E-3</v>
      </c>
      <c r="AO1161" s="380">
        <f>SUM(E1161,N1161,W1161,AF1161)</f>
        <v>536992030</v>
      </c>
      <c r="AP1161" s="400">
        <f>SUM(F1161,O1161,X1161,AG1161)</f>
        <v>805</v>
      </c>
      <c r="AQ1161" s="226" t="s">
        <v>149</v>
      </c>
      <c r="AR1161" s="44">
        <f t="shared" ref="AR1161:AR1176" si="532">SUM(H1161,Q1161,Z1161,AI1161)</f>
        <v>8439040</v>
      </c>
      <c r="AS1161" s="43">
        <f>IFERROR(AR1161/AO1161,"-")</f>
        <v>1.5715391530112654E-2</v>
      </c>
      <c r="AT1161" s="44">
        <f t="shared" si="526"/>
        <v>155</v>
      </c>
      <c r="AU1161" s="43">
        <f>IFERROR(AT1161/AP1161,"-")</f>
        <v>0.19254658385093168</v>
      </c>
      <c r="AV1161" s="186">
        <f t="shared" si="531"/>
        <v>54445.419354838712</v>
      </c>
      <c r="AW1161" s="198">
        <f>IFERROR(AT1161/$BA$73,0)</f>
        <v>2.6173590003377236E-2</v>
      </c>
      <c r="AX1161" s="217"/>
      <c r="BE1161" s="277"/>
      <c r="BG1161" s="142"/>
      <c r="BH1161" s="264"/>
    </row>
    <row r="1162" spans="2:60" s="20" customFormat="1">
      <c r="B1162" s="381"/>
      <c r="C1162" s="383"/>
      <c r="D1162" s="383"/>
      <c r="E1162" s="371"/>
      <c r="F1162" s="371"/>
      <c r="G1162" s="227" t="s">
        <v>150</v>
      </c>
      <c r="H1162" s="46">
        <v>9402818</v>
      </c>
      <c r="I1162" s="45">
        <f>IFERROR(H1162/E1161,"-")</f>
        <v>2.5423425986926866E-2</v>
      </c>
      <c r="J1162" s="46">
        <v>161</v>
      </c>
      <c r="K1162" s="45">
        <f>IFERROR(J1162/F1161,"-")</f>
        <v>0.27013422818791949</v>
      </c>
      <c r="L1162" s="187">
        <f t="shared" si="527"/>
        <v>58402.596273291929</v>
      </c>
      <c r="M1162" s="199">
        <f t="shared" ref="M1162:M1177" si="533">IFERROR(J1162/$BA$73,0)</f>
        <v>2.7186761229314422E-2</v>
      </c>
      <c r="N1162" s="371"/>
      <c r="O1162" s="371"/>
      <c r="P1162" s="227" t="s">
        <v>150</v>
      </c>
      <c r="Q1162" s="46">
        <v>1718801</v>
      </c>
      <c r="R1162" s="45">
        <f>IFERROR(Q1162/N1161,"-")</f>
        <v>2.4541636515557973E-2</v>
      </c>
      <c r="S1162" s="46">
        <v>26</v>
      </c>
      <c r="T1162" s="45">
        <f>IFERROR(S1162/O1161,"-")</f>
        <v>0.27659574468085107</v>
      </c>
      <c r="U1162" s="187">
        <f t="shared" si="528"/>
        <v>66107.730769230766</v>
      </c>
      <c r="V1162" s="199">
        <f t="shared" ref="V1162:V1177" si="534">IFERROR(S1162/$BA$73,0)</f>
        <v>4.3904086457277943E-3</v>
      </c>
      <c r="W1162" s="371"/>
      <c r="X1162" s="371"/>
      <c r="Y1162" s="227" t="s">
        <v>150</v>
      </c>
      <c r="Z1162" s="46">
        <v>191339</v>
      </c>
      <c r="AA1162" s="45">
        <f>IFERROR(Z1162/W1161,"-")</f>
        <v>4.9107619497371878E-3</v>
      </c>
      <c r="AB1162" s="46">
        <v>13</v>
      </c>
      <c r="AC1162" s="45">
        <f>IFERROR(AB1162/X1161,"-")</f>
        <v>0.27659574468085107</v>
      </c>
      <c r="AD1162" s="187">
        <f t="shared" si="529"/>
        <v>14718.384615384615</v>
      </c>
      <c r="AE1162" s="199">
        <f t="shared" ref="AE1162:AE1177" si="535">IFERROR(AB1162/$BA$73,0)</f>
        <v>2.1952043228638972E-3</v>
      </c>
      <c r="AF1162" s="371"/>
      <c r="AG1162" s="371"/>
      <c r="AH1162" s="227" t="s">
        <v>150</v>
      </c>
      <c r="AI1162" s="46">
        <v>517999</v>
      </c>
      <c r="AJ1162" s="45">
        <f>IFERROR(AI1162/AF1161,"-")</f>
        <v>8.9088786778648166E-3</v>
      </c>
      <c r="AK1162" s="46">
        <v>21</v>
      </c>
      <c r="AL1162" s="45">
        <f>IFERROR(AK1162/AG1161,"-")</f>
        <v>0.30882352941176472</v>
      </c>
      <c r="AM1162" s="187">
        <f t="shared" si="530"/>
        <v>24666.619047619046</v>
      </c>
      <c r="AN1162" s="199">
        <f t="shared" ref="AN1162:AN1177" si="536">IFERROR(AK1162/$BA$73,0)</f>
        <v>3.5460992907801418E-3</v>
      </c>
      <c r="AO1162" s="371"/>
      <c r="AP1162" s="401"/>
      <c r="AQ1162" s="227" t="s">
        <v>150</v>
      </c>
      <c r="AR1162" s="46">
        <f t="shared" si="532"/>
        <v>11830957</v>
      </c>
      <c r="AS1162" s="45">
        <f>IFERROR(AR1162/AO1161,"-")</f>
        <v>2.2031904272396742E-2</v>
      </c>
      <c r="AT1162" s="46">
        <f t="shared" si="526"/>
        <v>221</v>
      </c>
      <c r="AU1162" s="45">
        <f>IFERROR(AT1162/AP1161,"-")</f>
        <v>0.27453416149068322</v>
      </c>
      <c r="AV1162" s="187">
        <f t="shared" si="531"/>
        <v>53533.742081447963</v>
      </c>
      <c r="AW1162" s="199">
        <f t="shared" ref="AW1162:AW1177" si="537">IFERROR(AT1162/$BA$73,0)</f>
        <v>3.7318473488686256E-2</v>
      </c>
      <c r="AX1162" s="217"/>
      <c r="BE1162" s="277"/>
      <c r="BG1162" s="142"/>
      <c r="BH1162" s="264"/>
    </row>
    <row r="1163" spans="2:60" s="20" customFormat="1">
      <c r="B1163" s="381"/>
      <c r="C1163" s="383"/>
      <c r="D1163" s="383"/>
      <c r="E1163" s="371"/>
      <c r="F1163" s="371"/>
      <c r="G1163" s="228" t="s">
        <v>151</v>
      </c>
      <c r="H1163" s="46">
        <v>5766075</v>
      </c>
      <c r="I1163" s="45">
        <f>IFERROR(H1163/E1161,"-")</f>
        <v>1.5590366738733997E-2</v>
      </c>
      <c r="J1163" s="46">
        <v>145</v>
      </c>
      <c r="K1163" s="45">
        <f>IFERROR(J1163/F1161,"-")</f>
        <v>0.24328859060402686</v>
      </c>
      <c r="L1163" s="187">
        <f t="shared" si="527"/>
        <v>39766.034482758623</v>
      </c>
      <c r="M1163" s="199">
        <f t="shared" si="533"/>
        <v>2.4484971293481931E-2</v>
      </c>
      <c r="N1163" s="371"/>
      <c r="O1163" s="371"/>
      <c r="P1163" s="228" t="s">
        <v>151</v>
      </c>
      <c r="Q1163" s="46">
        <v>1366317</v>
      </c>
      <c r="R1163" s="45">
        <f>IFERROR(Q1163/N1161,"-")</f>
        <v>1.9508747771864003E-2</v>
      </c>
      <c r="S1163" s="46">
        <v>31</v>
      </c>
      <c r="T1163" s="45">
        <f>IFERROR(S1163/O1161,"-")</f>
        <v>0.32978723404255317</v>
      </c>
      <c r="U1163" s="187">
        <f t="shared" si="528"/>
        <v>44074.741935483871</v>
      </c>
      <c r="V1163" s="199">
        <f t="shared" si="534"/>
        <v>5.2347180006754477E-3</v>
      </c>
      <c r="W1163" s="371"/>
      <c r="X1163" s="371"/>
      <c r="Y1163" s="228" t="s">
        <v>151</v>
      </c>
      <c r="Z1163" s="46">
        <v>164454</v>
      </c>
      <c r="AA1163" s="45">
        <f>IFERROR(Z1163/W1161,"-")</f>
        <v>4.220751888961892E-3</v>
      </c>
      <c r="AB1163" s="46">
        <v>11</v>
      </c>
      <c r="AC1163" s="45">
        <f>IFERROR(AB1163/X1161,"-")</f>
        <v>0.23404255319148937</v>
      </c>
      <c r="AD1163" s="187">
        <f t="shared" si="529"/>
        <v>14950.363636363636</v>
      </c>
      <c r="AE1163" s="199">
        <f t="shared" si="535"/>
        <v>1.8574805808848362E-3</v>
      </c>
      <c r="AF1163" s="371"/>
      <c r="AG1163" s="371"/>
      <c r="AH1163" s="228" t="s">
        <v>151</v>
      </c>
      <c r="AI1163" s="46">
        <v>2226487</v>
      </c>
      <c r="AJ1163" s="45">
        <f>IFERROR(AI1163/AF1161,"-")</f>
        <v>3.8292549910025314E-2</v>
      </c>
      <c r="AK1163" s="46">
        <v>20</v>
      </c>
      <c r="AL1163" s="45">
        <f>IFERROR(AK1163/AG1161,"-")</f>
        <v>0.29411764705882354</v>
      </c>
      <c r="AM1163" s="187">
        <f t="shared" si="530"/>
        <v>111324.35</v>
      </c>
      <c r="AN1163" s="199">
        <f t="shared" si="536"/>
        <v>3.3772374197906111E-3</v>
      </c>
      <c r="AO1163" s="371"/>
      <c r="AP1163" s="401"/>
      <c r="AQ1163" s="228" t="s">
        <v>151</v>
      </c>
      <c r="AR1163" s="46">
        <f t="shared" si="532"/>
        <v>9523333</v>
      </c>
      <c r="AS1163" s="45">
        <f>IFERROR(AR1163/AO1161,"-")</f>
        <v>1.7734589096229231E-2</v>
      </c>
      <c r="AT1163" s="46">
        <f t="shared" si="526"/>
        <v>207</v>
      </c>
      <c r="AU1163" s="45">
        <f>IFERROR(AT1163/AP1161,"-")</f>
        <v>0.25714285714285712</v>
      </c>
      <c r="AV1163" s="187">
        <f t="shared" si="531"/>
        <v>46006.439613526571</v>
      </c>
      <c r="AW1163" s="199">
        <f t="shared" si="537"/>
        <v>3.4954407294832825E-2</v>
      </c>
      <c r="AX1163" s="217"/>
      <c r="BE1163" s="277"/>
      <c r="BG1163" s="142"/>
      <c r="BH1163" s="264"/>
    </row>
    <row r="1164" spans="2:60" s="20" customFormat="1">
      <c r="B1164" s="381"/>
      <c r="C1164" s="383"/>
      <c r="D1164" s="383"/>
      <c r="E1164" s="371"/>
      <c r="F1164" s="371"/>
      <c r="G1164" s="228" t="s">
        <v>152</v>
      </c>
      <c r="H1164" s="46">
        <v>2357334</v>
      </c>
      <c r="I1164" s="45">
        <f>IFERROR(H1164/E1161,"-")</f>
        <v>6.3737813999448101E-3</v>
      </c>
      <c r="J1164" s="46">
        <v>25</v>
      </c>
      <c r="K1164" s="45">
        <f>IFERROR(J1164/F1161,"-")</f>
        <v>4.1946308724832217E-2</v>
      </c>
      <c r="L1164" s="187">
        <f t="shared" si="527"/>
        <v>94293.36</v>
      </c>
      <c r="M1164" s="199">
        <f t="shared" si="533"/>
        <v>4.2215467747382645E-3</v>
      </c>
      <c r="N1164" s="371"/>
      <c r="O1164" s="371"/>
      <c r="P1164" s="228" t="s">
        <v>152</v>
      </c>
      <c r="Q1164" s="46">
        <v>47021</v>
      </c>
      <c r="R1164" s="45">
        <f>IFERROR(Q1164/N1161,"-")</f>
        <v>6.7138213824523686E-4</v>
      </c>
      <c r="S1164" s="46">
        <v>7</v>
      </c>
      <c r="T1164" s="45">
        <f>IFERROR(S1164/O1161,"-")</f>
        <v>7.4468085106382975E-2</v>
      </c>
      <c r="U1164" s="187">
        <f t="shared" si="528"/>
        <v>6717.2857142857147</v>
      </c>
      <c r="V1164" s="199">
        <f t="shared" si="534"/>
        <v>1.1820330969267139E-3</v>
      </c>
      <c r="W1164" s="371"/>
      <c r="X1164" s="371"/>
      <c r="Y1164" s="228" t="s">
        <v>152</v>
      </c>
      <c r="Z1164" s="46">
        <v>31350</v>
      </c>
      <c r="AA1164" s="45">
        <f>IFERROR(Z1164/W1161,"-")</f>
        <v>8.046053712220762E-4</v>
      </c>
      <c r="AB1164" s="46">
        <v>3</v>
      </c>
      <c r="AC1164" s="45">
        <f>IFERROR(AB1164/X1161,"-")</f>
        <v>6.3829787234042548E-2</v>
      </c>
      <c r="AD1164" s="187">
        <f t="shared" si="529"/>
        <v>10450</v>
      </c>
      <c r="AE1164" s="199">
        <f t="shared" si="535"/>
        <v>5.0658561296859173E-4</v>
      </c>
      <c r="AF1164" s="371"/>
      <c r="AG1164" s="371"/>
      <c r="AH1164" s="228" t="s">
        <v>152</v>
      </c>
      <c r="AI1164" s="46">
        <v>10726</v>
      </c>
      <c r="AJ1164" s="45">
        <f>IFERROR(AI1164/AF1161,"-")</f>
        <v>1.8447262002200393E-4</v>
      </c>
      <c r="AK1164" s="46">
        <v>1</v>
      </c>
      <c r="AL1164" s="45">
        <f>IFERROR(AK1164/AG1161,"-")</f>
        <v>1.4705882352941176E-2</v>
      </c>
      <c r="AM1164" s="187">
        <f t="shared" si="530"/>
        <v>10726</v>
      </c>
      <c r="AN1164" s="199">
        <f t="shared" si="536"/>
        <v>1.6886187098953058E-4</v>
      </c>
      <c r="AO1164" s="371"/>
      <c r="AP1164" s="401"/>
      <c r="AQ1164" s="228" t="s">
        <v>152</v>
      </c>
      <c r="AR1164" s="46">
        <f t="shared" si="532"/>
        <v>2446431</v>
      </c>
      <c r="AS1164" s="45">
        <f>IFERROR(AR1164/AO1161,"-")</f>
        <v>4.555805046119586E-3</v>
      </c>
      <c r="AT1164" s="46">
        <f t="shared" si="526"/>
        <v>36</v>
      </c>
      <c r="AU1164" s="45">
        <f>IFERROR(AT1164/AP1161,"-")</f>
        <v>4.472049689440994E-2</v>
      </c>
      <c r="AV1164" s="187">
        <f t="shared" si="531"/>
        <v>67956.416666666672</v>
      </c>
      <c r="AW1164" s="199">
        <f t="shared" si="537"/>
        <v>6.0790273556231003E-3</v>
      </c>
      <c r="AX1164" s="217"/>
      <c r="BE1164" s="277"/>
      <c r="BG1164" s="142"/>
      <c r="BH1164" s="264"/>
    </row>
    <row r="1165" spans="2:60" s="20" customFormat="1">
      <c r="B1165" s="381"/>
      <c r="C1165" s="383"/>
      <c r="D1165" s="383"/>
      <c r="E1165" s="371"/>
      <c r="F1165" s="371"/>
      <c r="G1165" s="228" t="s">
        <v>153</v>
      </c>
      <c r="H1165" s="46">
        <v>11905954</v>
      </c>
      <c r="I1165" s="45">
        <f>IFERROR(H1165/E1161,"-")</f>
        <v>3.2191428178526466E-2</v>
      </c>
      <c r="J1165" s="46">
        <v>193</v>
      </c>
      <c r="K1165" s="45">
        <f>IFERROR(J1165/F1161,"-")</f>
        <v>0.3238255033557047</v>
      </c>
      <c r="L1165" s="187">
        <f t="shared" si="527"/>
        <v>61688.880829015543</v>
      </c>
      <c r="M1165" s="199">
        <f t="shared" si="533"/>
        <v>3.25903411009794E-2</v>
      </c>
      <c r="N1165" s="371"/>
      <c r="O1165" s="371"/>
      <c r="P1165" s="228" t="s">
        <v>153</v>
      </c>
      <c r="Q1165" s="46">
        <v>2755727</v>
      </c>
      <c r="R1165" s="45">
        <f>IFERROR(Q1165/N1161,"-")</f>
        <v>3.9347225403120564E-2</v>
      </c>
      <c r="S1165" s="46">
        <v>31</v>
      </c>
      <c r="T1165" s="45">
        <f>IFERROR(S1165/O1161,"-")</f>
        <v>0.32978723404255317</v>
      </c>
      <c r="U1165" s="187">
        <f t="shared" si="528"/>
        <v>88894.419354838712</v>
      </c>
      <c r="V1165" s="199">
        <f t="shared" si="534"/>
        <v>5.2347180006754477E-3</v>
      </c>
      <c r="W1165" s="371"/>
      <c r="X1165" s="371"/>
      <c r="Y1165" s="228" t="s">
        <v>153</v>
      </c>
      <c r="Z1165" s="46">
        <v>553473</v>
      </c>
      <c r="AA1165" s="45">
        <f>IFERROR(Z1165/W1161,"-")</f>
        <v>1.4205019094940867E-2</v>
      </c>
      <c r="AB1165" s="46">
        <v>17</v>
      </c>
      <c r="AC1165" s="45">
        <f>IFERROR(AB1165/X1161,"-")</f>
        <v>0.36170212765957449</v>
      </c>
      <c r="AD1165" s="187">
        <f t="shared" si="529"/>
        <v>32557.235294117647</v>
      </c>
      <c r="AE1165" s="199">
        <f t="shared" si="535"/>
        <v>2.8706518068220195E-3</v>
      </c>
      <c r="AF1165" s="371"/>
      <c r="AG1165" s="371"/>
      <c r="AH1165" s="228" t="s">
        <v>153</v>
      </c>
      <c r="AI1165" s="46">
        <v>1452484</v>
      </c>
      <c r="AJ1165" s="45">
        <f>IFERROR(AI1165/AF1161,"-")</f>
        <v>2.4980750421409695E-2</v>
      </c>
      <c r="AK1165" s="46">
        <v>29</v>
      </c>
      <c r="AL1165" s="45">
        <f>IFERROR(AK1165/AG1161,"-")</f>
        <v>0.4264705882352941</v>
      </c>
      <c r="AM1165" s="187">
        <f t="shared" si="530"/>
        <v>50085.65517241379</v>
      </c>
      <c r="AN1165" s="199">
        <f t="shared" si="536"/>
        <v>4.8969942586963864E-3</v>
      </c>
      <c r="AO1165" s="371"/>
      <c r="AP1165" s="401"/>
      <c r="AQ1165" s="228" t="s">
        <v>153</v>
      </c>
      <c r="AR1165" s="46">
        <f t="shared" si="532"/>
        <v>16667638</v>
      </c>
      <c r="AS1165" s="45">
        <f>IFERROR(AR1165/AO1161,"-")</f>
        <v>3.103889270013933E-2</v>
      </c>
      <c r="AT1165" s="46">
        <f t="shared" si="526"/>
        <v>270</v>
      </c>
      <c r="AU1165" s="45">
        <f>IFERROR(AT1165/AP1161,"-")</f>
        <v>0.33540372670807456</v>
      </c>
      <c r="AV1165" s="187">
        <f t="shared" si="531"/>
        <v>61731.992592592593</v>
      </c>
      <c r="AW1165" s="199">
        <f t="shared" si="537"/>
        <v>4.5592705167173252E-2</v>
      </c>
      <c r="AX1165" s="217"/>
      <c r="BE1165" s="277"/>
      <c r="BG1165" s="142"/>
      <c r="BH1165" s="264"/>
    </row>
    <row r="1166" spans="2:60" s="20" customFormat="1">
      <c r="B1166" s="381"/>
      <c r="C1166" s="383"/>
      <c r="D1166" s="383"/>
      <c r="E1166" s="371"/>
      <c r="F1166" s="371"/>
      <c r="G1166" s="228" t="s">
        <v>154</v>
      </c>
      <c r="H1166" s="46">
        <v>10185147</v>
      </c>
      <c r="I1166" s="45">
        <f>IFERROR(H1166/E1161,"-")</f>
        <v>2.7538694348914358E-2</v>
      </c>
      <c r="J1166" s="46">
        <v>145</v>
      </c>
      <c r="K1166" s="45">
        <f>IFERROR(J1166/F1161,"-")</f>
        <v>0.24328859060402686</v>
      </c>
      <c r="L1166" s="187">
        <f t="shared" si="527"/>
        <v>70242.393103448281</v>
      </c>
      <c r="M1166" s="199">
        <f t="shared" si="533"/>
        <v>2.4484971293481931E-2</v>
      </c>
      <c r="N1166" s="371"/>
      <c r="O1166" s="371"/>
      <c r="P1166" s="228" t="s">
        <v>154</v>
      </c>
      <c r="Q1166" s="46">
        <v>3635507</v>
      </c>
      <c r="R1166" s="45">
        <f>IFERROR(Q1166/N1161,"-")</f>
        <v>5.1909029226633339E-2</v>
      </c>
      <c r="S1166" s="46">
        <v>37</v>
      </c>
      <c r="T1166" s="45">
        <f>IFERROR(S1166/O1161,"-")</f>
        <v>0.39361702127659576</v>
      </c>
      <c r="U1166" s="187">
        <f t="shared" si="528"/>
        <v>98256.945945945947</v>
      </c>
      <c r="V1166" s="199">
        <f t="shared" si="534"/>
        <v>6.247889226612631E-3</v>
      </c>
      <c r="W1166" s="371"/>
      <c r="X1166" s="371"/>
      <c r="Y1166" s="228" t="s">
        <v>154</v>
      </c>
      <c r="Z1166" s="46">
        <v>1117568</v>
      </c>
      <c r="AA1166" s="45">
        <f>IFERROR(Z1166/W1161,"-")</f>
        <v>2.8682654402102496E-2</v>
      </c>
      <c r="AB1166" s="46">
        <v>14</v>
      </c>
      <c r="AC1166" s="45">
        <f>IFERROR(AB1166/X1161,"-")</f>
        <v>0.2978723404255319</v>
      </c>
      <c r="AD1166" s="187">
        <f t="shared" si="529"/>
        <v>79826.28571428571</v>
      </c>
      <c r="AE1166" s="199">
        <f t="shared" si="535"/>
        <v>2.3640661938534278E-3</v>
      </c>
      <c r="AF1166" s="371"/>
      <c r="AG1166" s="371"/>
      <c r="AH1166" s="228" t="s">
        <v>154</v>
      </c>
      <c r="AI1166" s="46">
        <v>3620918</v>
      </c>
      <c r="AJ1166" s="45">
        <f>IFERROR(AI1166/AF1161,"-")</f>
        <v>6.2274867643560924E-2</v>
      </c>
      <c r="AK1166" s="46">
        <v>21</v>
      </c>
      <c r="AL1166" s="45">
        <f>IFERROR(AK1166/AG1161,"-")</f>
        <v>0.30882352941176472</v>
      </c>
      <c r="AM1166" s="187">
        <f t="shared" si="530"/>
        <v>172424.66666666666</v>
      </c>
      <c r="AN1166" s="199">
        <f t="shared" si="536"/>
        <v>3.5460992907801418E-3</v>
      </c>
      <c r="AO1166" s="371"/>
      <c r="AP1166" s="401"/>
      <c r="AQ1166" s="228" t="s">
        <v>154</v>
      </c>
      <c r="AR1166" s="46">
        <f t="shared" si="532"/>
        <v>18559140</v>
      </c>
      <c r="AS1166" s="45">
        <f>IFERROR(AR1166/AO1161,"-")</f>
        <v>3.4561295071735047E-2</v>
      </c>
      <c r="AT1166" s="46">
        <f t="shared" si="526"/>
        <v>217</v>
      </c>
      <c r="AU1166" s="45">
        <f>IFERROR(AT1166/AP1161,"-")</f>
        <v>0.26956521739130435</v>
      </c>
      <c r="AV1166" s="187">
        <f t="shared" si="531"/>
        <v>85525.990783410132</v>
      </c>
      <c r="AW1166" s="199">
        <f t="shared" si="537"/>
        <v>3.664302600472813E-2</v>
      </c>
      <c r="AX1166" s="217"/>
      <c r="BE1166" s="277"/>
      <c r="BG1166" s="142"/>
      <c r="BH1166" s="264"/>
    </row>
    <row r="1167" spans="2:60" s="20" customFormat="1">
      <c r="B1167" s="381"/>
      <c r="C1167" s="383"/>
      <c r="D1167" s="383"/>
      <c r="E1167" s="371"/>
      <c r="F1167" s="371"/>
      <c r="G1167" s="228" t="s">
        <v>155</v>
      </c>
      <c r="H1167" s="46">
        <v>2374725</v>
      </c>
      <c r="I1167" s="45">
        <f>IFERROR(H1167/E1161,"-")</f>
        <v>6.4208033460612449E-3</v>
      </c>
      <c r="J1167" s="46">
        <v>42</v>
      </c>
      <c r="K1167" s="45">
        <f>IFERROR(J1167/F1161,"-")</f>
        <v>7.0469798657718116E-2</v>
      </c>
      <c r="L1167" s="187">
        <f t="shared" si="527"/>
        <v>56541.071428571428</v>
      </c>
      <c r="M1167" s="199">
        <f t="shared" si="533"/>
        <v>7.0921985815602835E-3</v>
      </c>
      <c r="N1167" s="371"/>
      <c r="O1167" s="371"/>
      <c r="P1167" s="228" t="s">
        <v>155</v>
      </c>
      <c r="Q1167" s="46">
        <v>838278</v>
      </c>
      <c r="R1167" s="45">
        <f>IFERROR(Q1167/N1161,"-")</f>
        <v>1.1969223880477673E-2</v>
      </c>
      <c r="S1167" s="46">
        <v>11</v>
      </c>
      <c r="T1167" s="45">
        <f>IFERROR(S1167/O1161,"-")</f>
        <v>0.11702127659574468</v>
      </c>
      <c r="U1167" s="187">
        <f t="shared" si="528"/>
        <v>76207.090909090912</v>
      </c>
      <c r="V1167" s="199">
        <f t="shared" si="534"/>
        <v>1.8574805808848362E-3</v>
      </c>
      <c r="W1167" s="371"/>
      <c r="X1167" s="371"/>
      <c r="Y1167" s="228" t="s">
        <v>155</v>
      </c>
      <c r="Z1167" s="46">
        <v>14084</v>
      </c>
      <c r="AA1167" s="45">
        <f>IFERROR(Z1167/W1161,"-")</f>
        <v>3.6146928383705651E-4</v>
      </c>
      <c r="AB1167" s="46">
        <v>2</v>
      </c>
      <c r="AC1167" s="45">
        <f>IFERROR(AB1167/X1161,"-")</f>
        <v>4.2553191489361701E-2</v>
      </c>
      <c r="AD1167" s="187">
        <f t="shared" si="529"/>
        <v>7042</v>
      </c>
      <c r="AE1167" s="199">
        <f t="shared" si="535"/>
        <v>3.3772374197906115E-4</v>
      </c>
      <c r="AF1167" s="371"/>
      <c r="AG1167" s="371"/>
      <c r="AH1167" s="228" t="s">
        <v>155</v>
      </c>
      <c r="AI1167" s="46">
        <v>2138437</v>
      </c>
      <c r="AJ1167" s="45">
        <f>IFERROR(AI1167/AF1161,"-")</f>
        <v>3.677820959742626E-2</v>
      </c>
      <c r="AK1167" s="46">
        <v>11</v>
      </c>
      <c r="AL1167" s="45">
        <f>IFERROR(AK1167/AG1161,"-")</f>
        <v>0.16176470588235295</v>
      </c>
      <c r="AM1167" s="187">
        <f t="shared" si="530"/>
        <v>194403.36363636365</v>
      </c>
      <c r="AN1167" s="199">
        <f t="shared" si="536"/>
        <v>1.8574805808848362E-3</v>
      </c>
      <c r="AO1167" s="371"/>
      <c r="AP1167" s="401"/>
      <c r="AQ1167" s="228" t="s">
        <v>155</v>
      </c>
      <c r="AR1167" s="46">
        <f t="shared" si="532"/>
        <v>5365524</v>
      </c>
      <c r="AS1167" s="45">
        <f>IFERROR(AR1167/AO1161,"-")</f>
        <v>9.9918131000938694E-3</v>
      </c>
      <c r="AT1167" s="46">
        <f t="shared" si="526"/>
        <v>66</v>
      </c>
      <c r="AU1167" s="45">
        <f>IFERROR(AT1167/AP1161,"-")</f>
        <v>8.1987577639751549E-2</v>
      </c>
      <c r="AV1167" s="187">
        <f t="shared" si="531"/>
        <v>81295.818181818177</v>
      </c>
      <c r="AW1167" s="199">
        <f t="shared" si="537"/>
        <v>1.1144883485309016E-2</v>
      </c>
      <c r="AX1167" s="217"/>
      <c r="BE1167" s="277"/>
      <c r="BG1167" s="142"/>
      <c r="BH1167" s="264"/>
    </row>
    <row r="1168" spans="2:60" s="20" customFormat="1">
      <c r="B1168" s="381"/>
      <c r="C1168" s="383"/>
      <c r="D1168" s="383"/>
      <c r="E1168" s="371"/>
      <c r="F1168" s="371"/>
      <c r="G1168" s="228" t="s">
        <v>165</v>
      </c>
      <c r="H1168" s="46">
        <v>0</v>
      </c>
      <c r="I1168" s="45">
        <f>IFERROR(H1168/E1161,"-")</f>
        <v>0</v>
      </c>
      <c r="J1168" s="46">
        <v>0</v>
      </c>
      <c r="K1168" s="45">
        <f>IFERROR(J1168/F1161,"-")</f>
        <v>0</v>
      </c>
      <c r="L1168" s="187" t="str">
        <f t="shared" si="527"/>
        <v>-</v>
      </c>
      <c r="M1168" s="199">
        <f t="shared" si="533"/>
        <v>0</v>
      </c>
      <c r="N1168" s="371"/>
      <c r="O1168" s="371"/>
      <c r="P1168" s="228" t="s">
        <v>165</v>
      </c>
      <c r="Q1168" s="46">
        <v>0</v>
      </c>
      <c r="R1168" s="45">
        <f>IFERROR(Q1168/N1161,"-")</f>
        <v>0</v>
      </c>
      <c r="S1168" s="46">
        <v>0</v>
      </c>
      <c r="T1168" s="45">
        <f>IFERROR(S1168/O1161,"-")</f>
        <v>0</v>
      </c>
      <c r="U1168" s="187" t="str">
        <f t="shared" si="528"/>
        <v>-</v>
      </c>
      <c r="V1168" s="199">
        <f t="shared" si="534"/>
        <v>0</v>
      </c>
      <c r="W1168" s="371"/>
      <c r="X1168" s="371"/>
      <c r="Y1168" s="228" t="s">
        <v>165</v>
      </c>
      <c r="Z1168" s="46">
        <v>0</v>
      </c>
      <c r="AA1168" s="45">
        <f>IFERROR(Z1168/W1161,"-")</f>
        <v>0</v>
      </c>
      <c r="AB1168" s="46">
        <v>0</v>
      </c>
      <c r="AC1168" s="45">
        <f>IFERROR(AB1168/X1161,"-")</f>
        <v>0</v>
      </c>
      <c r="AD1168" s="187" t="str">
        <f t="shared" si="529"/>
        <v>-</v>
      </c>
      <c r="AE1168" s="199">
        <f t="shared" si="535"/>
        <v>0</v>
      </c>
      <c r="AF1168" s="371"/>
      <c r="AG1168" s="371"/>
      <c r="AH1168" s="228" t="s">
        <v>165</v>
      </c>
      <c r="AI1168" s="46">
        <v>0</v>
      </c>
      <c r="AJ1168" s="45">
        <f>IFERROR(AI1168/AF1161,"-")</f>
        <v>0</v>
      </c>
      <c r="AK1168" s="46">
        <v>0</v>
      </c>
      <c r="AL1168" s="45">
        <f>IFERROR(AK1168/AG1161,"-")</f>
        <v>0</v>
      </c>
      <c r="AM1168" s="187" t="str">
        <f t="shared" si="530"/>
        <v>-</v>
      </c>
      <c r="AN1168" s="199">
        <f t="shared" si="536"/>
        <v>0</v>
      </c>
      <c r="AO1168" s="371"/>
      <c r="AP1168" s="401"/>
      <c r="AQ1168" s="228" t="s">
        <v>165</v>
      </c>
      <c r="AR1168" s="46">
        <f t="shared" si="532"/>
        <v>0</v>
      </c>
      <c r="AS1168" s="45">
        <f>IFERROR(AR1168/AO1161,"-")</f>
        <v>0</v>
      </c>
      <c r="AT1168" s="46">
        <f t="shared" si="526"/>
        <v>0</v>
      </c>
      <c r="AU1168" s="45">
        <f>IFERROR(AT1168/AP1161,"-")</f>
        <v>0</v>
      </c>
      <c r="AV1168" s="187" t="str">
        <f t="shared" si="531"/>
        <v>-</v>
      </c>
      <c r="AW1168" s="199">
        <f t="shared" si="537"/>
        <v>0</v>
      </c>
      <c r="AX1168" s="217"/>
      <c r="BE1168" s="277"/>
      <c r="BG1168" s="142"/>
      <c r="BH1168" s="264"/>
    </row>
    <row r="1169" spans="2:60" s="20" customFormat="1">
      <c r="B1169" s="381"/>
      <c r="C1169" s="383"/>
      <c r="D1169" s="383"/>
      <c r="E1169" s="371"/>
      <c r="F1169" s="371"/>
      <c r="G1169" s="228" t="s">
        <v>156</v>
      </c>
      <c r="H1169" s="46">
        <v>62025</v>
      </c>
      <c r="I1169" s="45">
        <f>IFERROR(H1169/E1161,"-")</f>
        <v>1.677037667685516E-4</v>
      </c>
      <c r="J1169" s="46">
        <v>7</v>
      </c>
      <c r="K1169" s="45">
        <f>IFERROR(J1169/F1161,"-")</f>
        <v>1.1744966442953021E-2</v>
      </c>
      <c r="L1169" s="187">
        <f t="shared" si="527"/>
        <v>8860.7142857142862</v>
      </c>
      <c r="M1169" s="199">
        <f t="shared" si="533"/>
        <v>1.1820330969267139E-3</v>
      </c>
      <c r="N1169" s="371"/>
      <c r="O1169" s="371"/>
      <c r="P1169" s="228" t="s">
        <v>156</v>
      </c>
      <c r="Q1169" s="46">
        <v>79385</v>
      </c>
      <c r="R1169" s="45">
        <f>IFERROR(Q1169/N1161,"-")</f>
        <v>1.1334865495118804E-3</v>
      </c>
      <c r="S1169" s="46">
        <v>3</v>
      </c>
      <c r="T1169" s="45">
        <f>IFERROR(S1169/O1161,"-")</f>
        <v>3.1914893617021274E-2</v>
      </c>
      <c r="U1169" s="187">
        <f t="shared" si="528"/>
        <v>26461.666666666668</v>
      </c>
      <c r="V1169" s="199">
        <f t="shared" si="534"/>
        <v>5.0658561296859173E-4</v>
      </c>
      <c r="W1169" s="371"/>
      <c r="X1169" s="371"/>
      <c r="Y1169" s="228" t="s">
        <v>156</v>
      </c>
      <c r="Z1169" s="46">
        <v>12637</v>
      </c>
      <c r="AA1169" s="45">
        <f>IFERROR(Z1169/W1161,"-")</f>
        <v>3.2433167706964522E-4</v>
      </c>
      <c r="AB1169" s="46">
        <v>1</v>
      </c>
      <c r="AC1169" s="45">
        <f>IFERROR(AB1169/X1161,"-")</f>
        <v>2.1276595744680851E-2</v>
      </c>
      <c r="AD1169" s="187">
        <f t="shared" si="529"/>
        <v>12637</v>
      </c>
      <c r="AE1169" s="199">
        <f t="shared" si="535"/>
        <v>1.6886187098953058E-4</v>
      </c>
      <c r="AF1169" s="371"/>
      <c r="AG1169" s="371"/>
      <c r="AH1169" s="228" t="s">
        <v>156</v>
      </c>
      <c r="AI1169" s="46">
        <v>62915</v>
      </c>
      <c r="AJ1169" s="45">
        <f>IFERROR(AI1169/AF1161,"-")</f>
        <v>1.0820524789002777E-3</v>
      </c>
      <c r="AK1169" s="46">
        <v>1</v>
      </c>
      <c r="AL1169" s="45">
        <f>IFERROR(AK1169/AG1161,"-")</f>
        <v>1.4705882352941176E-2</v>
      </c>
      <c r="AM1169" s="187">
        <f t="shared" si="530"/>
        <v>62915</v>
      </c>
      <c r="AN1169" s="199">
        <f t="shared" si="536"/>
        <v>1.6886187098953058E-4</v>
      </c>
      <c r="AO1169" s="371"/>
      <c r="AP1169" s="401"/>
      <c r="AQ1169" s="228" t="s">
        <v>156</v>
      </c>
      <c r="AR1169" s="46">
        <f t="shared" si="532"/>
        <v>216962</v>
      </c>
      <c r="AS1169" s="45">
        <f>IFERROR(AR1169/AO1161,"-")</f>
        <v>4.0403206729157598E-4</v>
      </c>
      <c r="AT1169" s="46">
        <f t="shared" si="526"/>
        <v>12</v>
      </c>
      <c r="AU1169" s="45">
        <f>IFERROR(AT1169/AP1161,"-")</f>
        <v>1.4906832298136646E-2</v>
      </c>
      <c r="AV1169" s="187">
        <f t="shared" si="531"/>
        <v>18080.166666666668</v>
      </c>
      <c r="AW1169" s="199">
        <f t="shared" si="537"/>
        <v>2.0263424518743669E-3</v>
      </c>
      <c r="AX1169" s="217"/>
      <c r="BE1169" s="277"/>
      <c r="BG1169" s="142"/>
      <c r="BH1169" s="264"/>
    </row>
    <row r="1170" spans="2:60" s="20" customFormat="1">
      <c r="B1170" s="381"/>
      <c r="C1170" s="383"/>
      <c r="D1170" s="383"/>
      <c r="E1170" s="371"/>
      <c r="F1170" s="371"/>
      <c r="G1170" s="228" t="s">
        <v>157</v>
      </c>
      <c r="H1170" s="46">
        <v>251715</v>
      </c>
      <c r="I1170" s="45">
        <f>IFERROR(H1170/E1161,"-")</f>
        <v>6.805893373985646E-4</v>
      </c>
      <c r="J1170" s="46">
        <v>24</v>
      </c>
      <c r="K1170" s="45">
        <f>IFERROR(J1170/F1161,"-")</f>
        <v>4.0268456375838924E-2</v>
      </c>
      <c r="L1170" s="187">
        <f t="shared" si="527"/>
        <v>10488.125</v>
      </c>
      <c r="M1170" s="199">
        <f t="shared" si="533"/>
        <v>4.0526849037487338E-3</v>
      </c>
      <c r="N1170" s="371"/>
      <c r="O1170" s="371"/>
      <c r="P1170" s="228" t="s">
        <v>157</v>
      </c>
      <c r="Q1170" s="46">
        <v>14825</v>
      </c>
      <c r="R1170" s="45">
        <f>IFERROR(Q1170/N1161,"-")</f>
        <v>2.1167648921727818E-4</v>
      </c>
      <c r="S1170" s="46">
        <v>6</v>
      </c>
      <c r="T1170" s="45">
        <f>IFERROR(S1170/O1161,"-")</f>
        <v>6.3829787234042548E-2</v>
      </c>
      <c r="U1170" s="187">
        <f t="shared" si="528"/>
        <v>2470.8333333333335</v>
      </c>
      <c r="V1170" s="199">
        <f t="shared" si="534"/>
        <v>1.0131712259371835E-3</v>
      </c>
      <c r="W1170" s="371"/>
      <c r="X1170" s="371"/>
      <c r="Y1170" s="228" t="s">
        <v>157</v>
      </c>
      <c r="Z1170" s="46">
        <v>46708</v>
      </c>
      <c r="AA1170" s="45">
        <f>IFERROR(Z1170/W1161,"-")</f>
        <v>1.1987721747700394E-3</v>
      </c>
      <c r="AB1170" s="46">
        <v>4</v>
      </c>
      <c r="AC1170" s="45">
        <f>IFERROR(AB1170/X1161,"-")</f>
        <v>8.5106382978723402E-2</v>
      </c>
      <c r="AD1170" s="187">
        <f t="shared" si="529"/>
        <v>11677</v>
      </c>
      <c r="AE1170" s="199">
        <f t="shared" si="535"/>
        <v>6.754474839581223E-4</v>
      </c>
      <c r="AF1170" s="371"/>
      <c r="AG1170" s="371"/>
      <c r="AH1170" s="228" t="s">
        <v>157</v>
      </c>
      <c r="AI1170" s="46">
        <v>28122</v>
      </c>
      <c r="AJ1170" s="45">
        <f>IFERROR(AI1170/AF1161,"-")</f>
        <v>4.8366017343453243E-4</v>
      </c>
      <c r="AK1170" s="46">
        <v>6</v>
      </c>
      <c r="AL1170" s="45">
        <f>IFERROR(AK1170/AG1161,"-")</f>
        <v>8.8235294117647065E-2</v>
      </c>
      <c r="AM1170" s="187">
        <f t="shared" si="530"/>
        <v>4687</v>
      </c>
      <c r="AN1170" s="199">
        <f t="shared" si="536"/>
        <v>1.0131712259371835E-3</v>
      </c>
      <c r="AO1170" s="371"/>
      <c r="AP1170" s="401"/>
      <c r="AQ1170" s="228" t="s">
        <v>157</v>
      </c>
      <c r="AR1170" s="46">
        <f t="shared" si="532"/>
        <v>341370</v>
      </c>
      <c r="AS1170" s="45">
        <f>IFERROR(AR1170/AO1161,"-")</f>
        <v>6.3570775901459846E-4</v>
      </c>
      <c r="AT1170" s="46">
        <f t="shared" si="526"/>
        <v>40</v>
      </c>
      <c r="AU1170" s="45">
        <f>IFERROR(AT1170/AP1161,"-")</f>
        <v>4.9689440993788817E-2</v>
      </c>
      <c r="AV1170" s="187">
        <f t="shared" si="531"/>
        <v>8534.25</v>
      </c>
      <c r="AW1170" s="199">
        <f t="shared" si="537"/>
        <v>6.7544748395812221E-3</v>
      </c>
      <c r="AX1170" s="217"/>
      <c r="BE1170" s="277"/>
      <c r="BG1170" s="142"/>
      <c r="BH1170" s="264"/>
    </row>
    <row r="1171" spans="2:60" s="20" customFormat="1">
      <c r="B1171" s="381"/>
      <c r="C1171" s="383"/>
      <c r="D1171" s="383"/>
      <c r="E1171" s="371"/>
      <c r="F1171" s="371"/>
      <c r="G1171" s="228" t="s">
        <v>158</v>
      </c>
      <c r="H1171" s="46">
        <v>47047</v>
      </c>
      <c r="I1171" s="45">
        <f>IFERROR(H1171/E1161,"-")</f>
        <v>1.2720611229601045E-4</v>
      </c>
      <c r="J1171" s="46">
        <v>3</v>
      </c>
      <c r="K1171" s="45">
        <f>IFERROR(J1171/F1161,"-")</f>
        <v>5.0335570469798654E-3</v>
      </c>
      <c r="L1171" s="187">
        <f t="shared" si="527"/>
        <v>15682.333333333334</v>
      </c>
      <c r="M1171" s="199">
        <f t="shared" si="533"/>
        <v>5.0658561296859173E-4</v>
      </c>
      <c r="N1171" s="371"/>
      <c r="O1171" s="371"/>
      <c r="P1171" s="228" t="s">
        <v>158</v>
      </c>
      <c r="Q1171" s="46">
        <v>0</v>
      </c>
      <c r="R1171" s="45">
        <f>IFERROR(Q1171/N1161,"-")</f>
        <v>0</v>
      </c>
      <c r="S1171" s="46">
        <v>0</v>
      </c>
      <c r="T1171" s="45">
        <f>IFERROR(S1171/O1161,"-")</f>
        <v>0</v>
      </c>
      <c r="U1171" s="187" t="str">
        <f t="shared" si="528"/>
        <v>-</v>
      </c>
      <c r="V1171" s="199">
        <f t="shared" si="534"/>
        <v>0</v>
      </c>
      <c r="W1171" s="371"/>
      <c r="X1171" s="371"/>
      <c r="Y1171" s="228" t="s">
        <v>158</v>
      </c>
      <c r="Z1171" s="46">
        <v>20868</v>
      </c>
      <c r="AA1171" s="45">
        <f>IFERROR(Z1171/W1161,"-")</f>
        <v>5.3558229303547961E-4</v>
      </c>
      <c r="AB1171" s="46">
        <v>1</v>
      </c>
      <c r="AC1171" s="45">
        <f>IFERROR(AB1171/X1161,"-")</f>
        <v>2.1276595744680851E-2</v>
      </c>
      <c r="AD1171" s="187">
        <f t="shared" si="529"/>
        <v>20868</v>
      </c>
      <c r="AE1171" s="199">
        <f t="shared" si="535"/>
        <v>1.6886187098953058E-4</v>
      </c>
      <c r="AF1171" s="371"/>
      <c r="AG1171" s="371"/>
      <c r="AH1171" s="228" t="s">
        <v>158</v>
      </c>
      <c r="AI1171" s="46">
        <v>0</v>
      </c>
      <c r="AJ1171" s="45">
        <f>IFERROR(AI1171/AF1161,"-")</f>
        <v>0</v>
      </c>
      <c r="AK1171" s="46">
        <v>0</v>
      </c>
      <c r="AL1171" s="45">
        <f>IFERROR(AK1171/AG1161,"-")</f>
        <v>0</v>
      </c>
      <c r="AM1171" s="187" t="str">
        <f t="shared" si="530"/>
        <v>-</v>
      </c>
      <c r="AN1171" s="199">
        <f t="shared" si="536"/>
        <v>0</v>
      </c>
      <c r="AO1171" s="371"/>
      <c r="AP1171" s="401"/>
      <c r="AQ1171" s="228" t="s">
        <v>158</v>
      </c>
      <c r="AR1171" s="46">
        <f t="shared" si="532"/>
        <v>67915</v>
      </c>
      <c r="AS1171" s="45">
        <f>IFERROR(AR1171/AO1161,"-")</f>
        <v>1.2647301301659916E-4</v>
      </c>
      <c r="AT1171" s="46">
        <f t="shared" si="526"/>
        <v>4</v>
      </c>
      <c r="AU1171" s="45">
        <f>IFERROR(AT1171/AP1161,"-")</f>
        <v>4.9689440993788822E-3</v>
      </c>
      <c r="AV1171" s="187">
        <f t="shared" si="531"/>
        <v>16978.75</v>
      </c>
      <c r="AW1171" s="199">
        <f t="shared" si="537"/>
        <v>6.754474839581223E-4</v>
      </c>
      <c r="AX1171" s="217"/>
      <c r="BE1171" s="277"/>
      <c r="BG1171" s="142"/>
      <c r="BH1171" s="264"/>
    </row>
    <row r="1172" spans="2:60" s="20" customFormat="1">
      <c r="B1172" s="381"/>
      <c r="C1172" s="383"/>
      <c r="D1172" s="383"/>
      <c r="E1172" s="371"/>
      <c r="F1172" s="371"/>
      <c r="G1172" s="228" t="s">
        <v>159</v>
      </c>
      <c r="H1172" s="46">
        <v>906057</v>
      </c>
      <c r="I1172" s="45">
        <f>IFERROR(H1172/E1161,"-")</f>
        <v>2.449805268956285E-3</v>
      </c>
      <c r="J1172" s="46">
        <v>2</v>
      </c>
      <c r="K1172" s="45">
        <f>IFERROR(J1172/F1161,"-")</f>
        <v>3.3557046979865771E-3</v>
      </c>
      <c r="L1172" s="187">
        <f t="shared" si="527"/>
        <v>453028.5</v>
      </c>
      <c r="M1172" s="199">
        <f t="shared" si="533"/>
        <v>3.3772374197906115E-4</v>
      </c>
      <c r="N1172" s="371"/>
      <c r="O1172" s="371"/>
      <c r="P1172" s="228" t="s">
        <v>159</v>
      </c>
      <c r="Q1172" s="46">
        <v>1114</v>
      </c>
      <c r="R1172" s="45">
        <f>IFERROR(Q1172/N1161,"-")</f>
        <v>1.5906078177945894E-5</v>
      </c>
      <c r="S1172" s="46">
        <v>1</v>
      </c>
      <c r="T1172" s="45">
        <f>IFERROR(S1172/O1161,"-")</f>
        <v>1.0638297872340425E-2</v>
      </c>
      <c r="U1172" s="187">
        <f t="shared" si="528"/>
        <v>1114</v>
      </c>
      <c r="V1172" s="199">
        <f t="shared" si="534"/>
        <v>1.6886187098953058E-4</v>
      </c>
      <c r="W1172" s="371"/>
      <c r="X1172" s="371"/>
      <c r="Y1172" s="228" t="s">
        <v>159</v>
      </c>
      <c r="Z1172" s="46">
        <v>2224290</v>
      </c>
      <c r="AA1172" s="45">
        <f>IFERROR(Z1172/W1161,"-")</f>
        <v>5.7086943577529567E-2</v>
      </c>
      <c r="AB1172" s="46">
        <v>1</v>
      </c>
      <c r="AC1172" s="45">
        <f>IFERROR(AB1172/X1161,"-")</f>
        <v>2.1276595744680851E-2</v>
      </c>
      <c r="AD1172" s="187">
        <f t="shared" si="529"/>
        <v>2224290</v>
      </c>
      <c r="AE1172" s="199">
        <f t="shared" si="535"/>
        <v>1.6886187098953058E-4</v>
      </c>
      <c r="AF1172" s="371"/>
      <c r="AG1172" s="371"/>
      <c r="AH1172" s="228" t="s">
        <v>159</v>
      </c>
      <c r="AI1172" s="46">
        <v>0</v>
      </c>
      <c r="AJ1172" s="45">
        <f>IFERROR(AI1172/AF1161,"-")</f>
        <v>0</v>
      </c>
      <c r="AK1172" s="46">
        <v>0</v>
      </c>
      <c r="AL1172" s="45">
        <f>IFERROR(AK1172/AG1161,"-")</f>
        <v>0</v>
      </c>
      <c r="AM1172" s="187" t="str">
        <f t="shared" si="530"/>
        <v>-</v>
      </c>
      <c r="AN1172" s="199">
        <f t="shared" si="536"/>
        <v>0</v>
      </c>
      <c r="AO1172" s="371"/>
      <c r="AP1172" s="401"/>
      <c r="AQ1172" s="228" t="s">
        <v>159</v>
      </c>
      <c r="AR1172" s="46">
        <f t="shared" si="532"/>
        <v>3131461</v>
      </c>
      <c r="AS1172" s="45">
        <f>IFERROR(AR1172/AO1161,"-")</f>
        <v>5.8314850594709941E-3</v>
      </c>
      <c r="AT1172" s="46">
        <f t="shared" si="526"/>
        <v>4</v>
      </c>
      <c r="AU1172" s="45">
        <f>IFERROR(AT1172/AP1161,"-")</f>
        <v>4.9689440993788822E-3</v>
      </c>
      <c r="AV1172" s="187">
        <f t="shared" si="531"/>
        <v>782865.25</v>
      </c>
      <c r="AW1172" s="199">
        <f t="shared" si="537"/>
        <v>6.754474839581223E-4</v>
      </c>
      <c r="AX1172" s="217"/>
      <c r="BE1172" s="277"/>
      <c r="BG1172" s="142"/>
      <c r="BH1172" s="264"/>
    </row>
    <row r="1173" spans="2:60" s="20" customFormat="1">
      <c r="B1173" s="381"/>
      <c r="C1173" s="383"/>
      <c r="D1173" s="383"/>
      <c r="E1173" s="371"/>
      <c r="F1173" s="371"/>
      <c r="G1173" s="228" t="s">
        <v>160</v>
      </c>
      <c r="H1173" s="46">
        <v>2187016</v>
      </c>
      <c r="I1173" s="45">
        <f>IFERROR(H1173/E1161,"-")</f>
        <v>5.9132740214927959E-3</v>
      </c>
      <c r="J1173" s="46">
        <v>41</v>
      </c>
      <c r="K1173" s="45">
        <f>IFERROR(J1173/F1161,"-")</f>
        <v>6.879194630872483E-2</v>
      </c>
      <c r="L1173" s="187">
        <f t="shared" si="527"/>
        <v>53341.853658536587</v>
      </c>
      <c r="M1173" s="199">
        <f t="shared" si="533"/>
        <v>6.9233367105707528E-3</v>
      </c>
      <c r="N1173" s="371"/>
      <c r="O1173" s="371"/>
      <c r="P1173" s="228" t="s">
        <v>160</v>
      </c>
      <c r="Q1173" s="46">
        <v>536672</v>
      </c>
      <c r="R1173" s="45">
        <f>IFERROR(Q1173/N1161,"-")</f>
        <v>7.662788858092082E-3</v>
      </c>
      <c r="S1173" s="46">
        <v>10</v>
      </c>
      <c r="T1173" s="45">
        <f>IFERROR(S1173/O1161,"-")</f>
        <v>0.10638297872340426</v>
      </c>
      <c r="U1173" s="187">
        <f t="shared" si="528"/>
        <v>53667.199999999997</v>
      </c>
      <c r="V1173" s="199">
        <f t="shared" si="534"/>
        <v>1.6886187098953055E-3</v>
      </c>
      <c r="W1173" s="371"/>
      <c r="X1173" s="371"/>
      <c r="Y1173" s="228" t="s">
        <v>160</v>
      </c>
      <c r="Z1173" s="46">
        <v>111918</v>
      </c>
      <c r="AA1173" s="45">
        <f>IFERROR(Z1173/W1161,"-")</f>
        <v>2.8724026773981602E-3</v>
      </c>
      <c r="AB1173" s="46">
        <v>5</v>
      </c>
      <c r="AC1173" s="45">
        <f>IFERROR(AB1173/X1161,"-")</f>
        <v>0.10638297872340426</v>
      </c>
      <c r="AD1173" s="187">
        <f t="shared" si="529"/>
        <v>22383.599999999999</v>
      </c>
      <c r="AE1173" s="199">
        <f t="shared" si="535"/>
        <v>8.4430935494765277E-4</v>
      </c>
      <c r="AF1173" s="371"/>
      <c r="AG1173" s="371"/>
      <c r="AH1173" s="228" t="s">
        <v>160</v>
      </c>
      <c r="AI1173" s="46">
        <v>221576</v>
      </c>
      <c r="AJ1173" s="45">
        <f>IFERROR(AI1173/AF1161,"-")</f>
        <v>3.810806009136262E-3</v>
      </c>
      <c r="AK1173" s="46">
        <v>10</v>
      </c>
      <c r="AL1173" s="45">
        <f>IFERROR(AK1173/AG1161,"-")</f>
        <v>0.14705882352941177</v>
      </c>
      <c r="AM1173" s="187">
        <f t="shared" si="530"/>
        <v>22157.599999999999</v>
      </c>
      <c r="AN1173" s="199">
        <f t="shared" si="536"/>
        <v>1.6886187098953055E-3</v>
      </c>
      <c r="AO1173" s="371"/>
      <c r="AP1173" s="401"/>
      <c r="AQ1173" s="228" t="s">
        <v>160</v>
      </c>
      <c r="AR1173" s="46">
        <f t="shared" si="532"/>
        <v>3057182</v>
      </c>
      <c r="AS1173" s="45">
        <f>IFERROR(AR1173/AO1161,"-")</f>
        <v>5.6931608463537155E-3</v>
      </c>
      <c r="AT1173" s="46">
        <f t="shared" si="526"/>
        <v>66</v>
      </c>
      <c r="AU1173" s="45">
        <f>IFERROR(AT1173/AP1161,"-")</f>
        <v>8.1987577639751549E-2</v>
      </c>
      <c r="AV1173" s="187">
        <f t="shared" si="531"/>
        <v>46320.939393939392</v>
      </c>
      <c r="AW1173" s="199">
        <f t="shared" si="537"/>
        <v>1.1144883485309016E-2</v>
      </c>
      <c r="AX1173" s="217"/>
      <c r="BE1173" s="277"/>
      <c r="BG1173" s="142"/>
      <c r="BH1173" s="264"/>
    </row>
    <row r="1174" spans="2:60" s="20" customFormat="1">
      <c r="B1174" s="381"/>
      <c r="C1174" s="383"/>
      <c r="D1174" s="383"/>
      <c r="E1174" s="371"/>
      <c r="F1174" s="371"/>
      <c r="G1174" s="228" t="s">
        <v>161</v>
      </c>
      <c r="H1174" s="46">
        <v>4048056</v>
      </c>
      <c r="I1174" s="45">
        <f>IFERROR(H1174/E1161,"-")</f>
        <v>1.0945171129222667E-2</v>
      </c>
      <c r="J1174" s="46">
        <v>46</v>
      </c>
      <c r="K1174" s="45">
        <f>IFERROR(J1174/F1161,"-")</f>
        <v>7.7181208053691275E-2</v>
      </c>
      <c r="L1174" s="187">
        <f t="shared" si="527"/>
        <v>88001.217391304352</v>
      </c>
      <c r="M1174" s="199">
        <f t="shared" si="533"/>
        <v>7.7676460655184063E-3</v>
      </c>
      <c r="N1174" s="371"/>
      <c r="O1174" s="371"/>
      <c r="P1174" s="228" t="s">
        <v>161</v>
      </c>
      <c r="Q1174" s="46">
        <v>710582</v>
      </c>
      <c r="R1174" s="45">
        <f>IFERROR(Q1174/N1161,"-")</f>
        <v>1.0145936125530655E-2</v>
      </c>
      <c r="S1174" s="46">
        <v>10</v>
      </c>
      <c r="T1174" s="45">
        <f>IFERROR(S1174/O1161,"-")</f>
        <v>0.10638297872340426</v>
      </c>
      <c r="U1174" s="187">
        <f t="shared" si="528"/>
        <v>71058.2</v>
      </c>
      <c r="V1174" s="199">
        <f t="shared" si="534"/>
        <v>1.6886187098953055E-3</v>
      </c>
      <c r="W1174" s="371"/>
      <c r="X1174" s="371"/>
      <c r="Y1174" s="228" t="s">
        <v>161</v>
      </c>
      <c r="Z1174" s="46">
        <v>244373</v>
      </c>
      <c r="AA1174" s="45">
        <f>IFERROR(Z1174/W1161,"-")</f>
        <v>6.2718924523653087E-3</v>
      </c>
      <c r="AB1174" s="46">
        <v>7</v>
      </c>
      <c r="AC1174" s="45">
        <f>IFERROR(AB1174/X1161,"-")</f>
        <v>0.14893617021276595</v>
      </c>
      <c r="AD1174" s="187">
        <f t="shared" si="529"/>
        <v>34910.428571428572</v>
      </c>
      <c r="AE1174" s="199">
        <f t="shared" si="535"/>
        <v>1.1820330969267139E-3</v>
      </c>
      <c r="AF1174" s="371"/>
      <c r="AG1174" s="371"/>
      <c r="AH1174" s="228" t="s">
        <v>161</v>
      </c>
      <c r="AI1174" s="46">
        <v>720259</v>
      </c>
      <c r="AJ1174" s="45">
        <f>IFERROR(AI1174/AF1161,"-")</f>
        <v>1.2387475743467139E-2</v>
      </c>
      <c r="AK1174" s="46">
        <v>8</v>
      </c>
      <c r="AL1174" s="45">
        <f>IFERROR(AK1174/AG1161,"-")</f>
        <v>0.11764705882352941</v>
      </c>
      <c r="AM1174" s="187">
        <f t="shared" si="530"/>
        <v>90032.375</v>
      </c>
      <c r="AN1174" s="199">
        <f t="shared" si="536"/>
        <v>1.3508949679162446E-3</v>
      </c>
      <c r="AO1174" s="371"/>
      <c r="AP1174" s="401"/>
      <c r="AQ1174" s="228" t="s">
        <v>161</v>
      </c>
      <c r="AR1174" s="46">
        <f t="shared" si="532"/>
        <v>5723270</v>
      </c>
      <c r="AS1174" s="45">
        <f>IFERROR(AR1174/AO1161,"-")</f>
        <v>1.065801665622486E-2</v>
      </c>
      <c r="AT1174" s="46">
        <f t="shared" si="526"/>
        <v>71</v>
      </c>
      <c r="AU1174" s="45">
        <f>IFERROR(AT1174/AP1161,"-")</f>
        <v>8.819875776397515E-2</v>
      </c>
      <c r="AV1174" s="187">
        <f t="shared" si="531"/>
        <v>80609.436619718312</v>
      </c>
      <c r="AW1174" s="199">
        <f t="shared" si="537"/>
        <v>1.1989192840256671E-2</v>
      </c>
      <c r="AX1174" s="217"/>
      <c r="BE1174" s="277"/>
      <c r="BG1174" s="142"/>
      <c r="BH1174" s="264"/>
    </row>
    <row r="1175" spans="2:60" s="20" customFormat="1">
      <c r="B1175" s="381"/>
      <c r="C1175" s="383"/>
      <c r="D1175" s="383"/>
      <c r="E1175" s="371"/>
      <c r="F1175" s="371"/>
      <c r="G1175" s="228" t="s">
        <v>162</v>
      </c>
      <c r="H1175" s="46">
        <v>2785342</v>
      </c>
      <c r="I1175" s="45">
        <f>IFERROR(H1175/E1161,"-")</f>
        <v>7.5310333758750675E-3</v>
      </c>
      <c r="J1175" s="46">
        <v>42</v>
      </c>
      <c r="K1175" s="45">
        <f>IFERROR(J1175/F1161,"-")</f>
        <v>7.0469798657718116E-2</v>
      </c>
      <c r="L1175" s="187">
        <f t="shared" si="527"/>
        <v>66317.666666666672</v>
      </c>
      <c r="M1175" s="199">
        <f t="shared" si="533"/>
        <v>7.0921985815602835E-3</v>
      </c>
      <c r="N1175" s="371"/>
      <c r="O1175" s="371"/>
      <c r="P1175" s="228" t="s">
        <v>162</v>
      </c>
      <c r="Q1175" s="46">
        <v>84146</v>
      </c>
      <c r="R1175" s="45">
        <f>IFERROR(Q1175/N1161,"-")</f>
        <v>1.2014657579546098E-3</v>
      </c>
      <c r="S1175" s="46">
        <v>4</v>
      </c>
      <c r="T1175" s="45">
        <f>IFERROR(S1175/O1161,"-")</f>
        <v>4.2553191489361701E-2</v>
      </c>
      <c r="U1175" s="187">
        <f t="shared" si="528"/>
        <v>21036.5</v>
      </c>
      <c r="V1175" s="199">
        <f t="shared" si="534"/>
        <v>6.754474839581223E-4</v>
      </c>
      <c r="W1175" s="371"/>
      <c r="X1175" s="371"/>
      <c r="Y1175" s="228" t="s">
        <v>162</v>
      </c>
      <c r="Z1175" s="46">
        <v>25044</v>
      </c>
      <c r="AA1175" s="45">
        <f>IFERROR(Z1175/W1161,"-")</f>
        <v>6.4276034822601837E-4</v>
      </c>
      <c r="AB1175" s="46">
        <v>4</v>
      </c>
      <c r="AC1175" s="45">
        <f>IFERROR(AB1175/X1161,"-")</f>
        <v>8.5106382978723402E-2</v>
      </c>
      <c r="AD1175" s="187">
        <f t="shared" si="529"/>
        <v>6261</v>
      </c>
      <c r="AE1175" s="199">
        <f t="shared" si="535"/>
        <v>6.754474839581223E-4</v>
      </c>
      <c r="AF1175" s="371"/>
      <c r="AG1175" s="371"/>
      <c r="AH1175" s="228" t="s">
        <v>162</v>
      </c>
      <c r="AI1175" s="46">
        <v>909929</v>
      </c>
      <c r="AJ1175" s="45">
        <f>IFERROR(AI1175/AF1161,"-")</f>
        <v>1.5649541922804589E-2</v>
      </c>
      <c r="AK1175" s="46">
        <v>9</v>
      </c>
      <c r="AL1175" s="45">
        <f>IFERROR(AK1175/AG1161,"-")</f>
        <v>0.13235294117647059</v>
      </c>
      <c r="AM1175" s="187">
        <f t="shared" si="530"/>
        <v>101103.22222222222</v>
      </c>
      <c r="AN1175" s="199">
        <f t="shared" si="536"/>
        <v>1.5197568389057751E-3</v>
      </c>
      <c r="AO1175" s="371"/>
      <c r="AP1175" s="401"/>
      <c r="AQ1175" s="228" t="s">
        <v>162</v>
      </c>
      <c r="AR1175" s="46">
        <f t="shared" si="532"/>
        <v>3804461</v>
      </c>
      <c r="AS1175" s="45">
        <f>IFERROR(AR1175/AO1161,"-")</f>
        <v>7.0847625056930548E-3</v>
      </c>
      <c r="AT1175" s="46">
        <f t="shared" si="526"/>
        <v>59</v>
      </c>
      <c r="AU1175" s="45">
        <f>IFERROR(AT1175/AP1161,"-")</f>
        <v>7.3291925465838514E-2</v>
      </c>
      <c r="AV1175" s="187">
        <f t="shared" si="531"/>
        <v>64482.389830508473</v>
      </c>
      <c r="AW1175" s="199">
        <f t="shared" si="537"/>
        <v>9.9628503883823025E-3</v>
      </c>
      <c r="AX1175" s="217"/>
      <c r="BE1175" s="277"/>
      <c r="BG1175" s="142"/>
      <c r="BH1175" s="264"/>
    </row>
    <row r="1176" spans="2:60" s="20" customFormat="1">
      <c r="B1176" s="381"/>
      <c r="C1176" s="383"/>
      <c r="D1176" s="383"/>
      <c r="E1176" s="371"/>
      <c r="F1176" s="371"/>
      <c r="G1176" s="229" t="s">
        <v>163</v>
      </c>
      <c r="H1176" s="48">
        <v>377543</v>
      </c>
      <c r="I1176" s="47">
        <f>IFERROR(H1176/E1161,"-")</f>
        <v>1.0208042437259053E-3</v>
      </c>
      <c r="J1176" s="48">
        <v>46</v>
      </c>
      <c r="K1176" s="47">
        <f>IFERROR(J1176/F1161,"-")</f>
        <v>7.7181208053691275E-2</v>
      </c>
      <c r="L1176" s="188">
        <f t="shared" si="527"/>
        <v>8207.45652173913</v>
      </c>
      <c r="M1176" s="200">
        <f t="shared" si="533"/>
        <v>7.7676460655184063E-3</v>
      </c>
      <c r="N1176" s="371"/>
      <c r="O1176" s="371"/>
      <c r="P1176" s="229" t="s">
        <v>163</v>
      </c>
      <c r="Q1176" s="48">
        <v>113537</v>
      </c>
      <c r="R1176" s="47">
        <f>IFERROR(Q1176/N1161,"-")</f>
        <v>1.6211206446045269E-3</v>
      </c>
      <c r="S1176" s="48">
        <v>10</v>
      </c>
      <c r="T1176" s="47">
        <f>IFERROR(S1176/O1161,"-")</f>
        <v>0.10638297872340426</v>
      </c>
      <c r="U1176" s="188">
        <f t="shared" si="528"/>
        <v>11353.7</v>
      </c>
      <c r="V1176" s="200">
        <f t="shared" si="534"/>
        <v>1.6886187098953055E-3</v>
      </c>
      <c r="W1176" s="371"/>
      <c r="X1176" s="371"/>
      <c r="Y1176" s="229" t="s">
        <v>163</v>
      </c>
      <c r="Z1176" s="48">
        <v>317934</v>
      </c>
      <c r="AA1176" s="47">
        <f>IFERROR(Z1176/W1161,"-")</f>
        <v>8.1598534001314053E-3</v>
      </c>
      <c r="AB1176" s="48">
        <v>7</v>
      </c>
      <c r="AC1176" s="47">
        <f>IFERROR(AB1176/X1161,"-")</f>
        <v>0.14893617021276595</v>
      </c>
      <c r="AD1176" s="188">
        <f t="shared" si="529"/>
        <v>45419.142857142855</v>
      </c>
      <c r="AE1176" s="200">
        <f t="shared" si="535"/>
        <v>1.1820330969267139E-3</v>
      </c>
      <c r="AF1176" s="371"/>
      <c r="AG1176" s="371"/>
      <c r="AH1176" s="229" t="s">
        <v>163</v>
      </c>
      <c r="AI1176" s="48">
        <v>212526</v>
      </c>
      <c r="AJ1176" s="47">
        <f>IFERROR(AI1176/AF1161,"-")</f>
        <v>3.6551583109077392E-3</v>
      </c>
      <c r="AK1176" s="48">
        <v>9</v>
      </c>
      <c r="AL1176" s="47">
        <f>IFERROR(AK1176/AG1161,"-")</f>
        <v>0.13235294117647059</v>
      </c>
      <c r="AM1176" s="188">
        <f t="shared" si="530"/>
        <v>23614</v>
      </c>
      <c r="AN1176" s="200">
        <f t="shared" si="536"/>
        <v>1.5197568389057751E-3</v>
      </c>
      <c r="AO1176" s="371"/>
      <c r="AP1176" s="401"/>
      <c r="AQ1176" s="229" t="s">
        <v>163</v>
      </c>
      <c r="AR1176" s="48">
        <f t="shared" si="532"/>
        <v>1021540</v>
      </c>
      <c r="AS1176" s="47">
        <f>IFERROR(AR1176/AO1161,"-")</f>
        <v>1.902337358712754E-3</v>
      </c>
      <c r="AT1176" s="48">
        <f t="shared" si="526"/>
        <v>72</v>
      </c>
      <c r="AU1176" s="47">
        <f>IFERROR(AT1176/AP1161,"-")</f>
        <v>8.9440993788819881E-2</v>
      </c>
      <c r="AV1176" s="188">
        <f t="shared" si="531"/>
        <v>14188.055555555555</v>
      </c>
      <c r="AW1176" s="200">
        <f t="shared" si="537"/>
        <v>1.2158054711246201E-2</v>
      </c>
      <c r="AX1176" s="217"/>
      <c r="BE1176" s="277"/>
      <c r="BG1176" s="142"/>
      <c r="BH1176" s="264"/>
    </row>
    <row r="1177" spans="2:60" s="20" customFormat="1">
      <c r="B1177" s="381"/>
      <c r="C1177" s="384"/>
      <c r="D1177" s="384"/>
      <c r="E1177" s="372"/>
      <c r="F1177" s="372"/>
      <c r="G1177" s="230" t="s">
        <v>86</v>
      </c>
      <c r="H1177" s="49">
        <f>SUM(H1161:H1176)</f>
        <v>58850978</v>
      </c>
      <c r="I1177" s="47">
        <f>IFERROR(H1177/E1161,"-")</f>
        <v>0.1591218168256858</v>
      </c>
      <c r="J1177" s="48">
        <v>431</v>
      </c>
      <c r="K1177" s="47">
        <f>IFERROR(J1177/F1161,"-")</f>
        <v>0.72315436241610742</v>
      </c>
      <c r="L1177" s="188">
        <f t="shared" si="527"/>
        <v>136545.19257540602</v>
      </c>
      <c r="M1177" s="201">
        <f t="shared" si="533"/>
        <v>7.2779466396487677E-2</v>
      </c>
      <c r="N1177" s="372"/>
      <c r="O1177" s="372"/>
      <c r="P1177" s="230" t="s">
        <v>86</v>
      </c>
      <c r="Q1177" s="49">
        <f>SUM(Q1161:Q1176)</f>
        <v>12234754</v>
      </c>
      <c r="R1177" s="47">
        <f>IFERROR(Q1177/N1161,"-")</f>
        <v>0.17469205889760883</v>
      </c>
      <c r="S1177" s="48">
        <v>75</v>
      </c>
      <c r="T1177" s="47">
        <f>IFERROR(S1177/O1161,"-")</f>
        <v>0.7978723404255319</v>
      </c>
      <c r="U1177" s="188">
        <f t="shared" si="528"/>
        <v>163130.05333333334</v>
      </c>
      <c r="V1177" s="201">
        <f t="shared" si="534"/>
        <v>1.2664640324214792E-2</v>
      </c>
      <c r="W1177" s="372"/>
      <c r="X1177" s="372"/>
      <c r="Y1177" s="230" t="s">
        <v>86</v>
      </c>
      <c r="Z1177" s="49">
        <f>SUM(Z1161:Z1176)</f>
        <v>6555390</v>
      </c>
      <c r="AA1177" s="47">
        <f>IFERROR(Z1177/W1161,"-")</f>
        <v>0.16824567797306175</v>
      </c>
      <c r="AB1177" s="48">
        <v>40</v>
      </c>
      <c r="AC1177" s="47">
        <f>IFERROR(AB1177/X1161,"-")</f>
        <v>0.85106382978723405</v>
      </c>
      <c r="AD1177" s="188">
        <f t="shared" si="529"/>
        <v>163884.75</v>
      </c>
      <c r="AE1177" s="201">
        <f t="shared" si="535"/>
        <v>6.7544748395812221E-3</v>
      </c>
      <c r="AF1177" s="372"/>
      <c r="AG1177" s="372"/>
      <c r="AH1177" s="230" t="s">
        <v>86</v>
      </c>
      <c r="AI1177" s="49">
        <f>SUM(AI1161:AI1176)</f>
        <v>12555102</v>
      </c>
      <c r="AJ1177" s="47">
        <f>IFERROR(AI1177/AF1161,"-")</f>
        <v>0.21593068810213517</v>
      </c>
      <c r="AK1177" s="48">
        <v>55</v>
      </c>
      <c r="AL1177" s="47">
        <f>IFERROR(AK1177/AG1161,"-")</f>
        <v>0.80882352941176472</v>
      </c>
      <c r="AM1177" s="188">
        <f t="shared" si="530"/>
        <v>228274.58181818182</v>
      </c>
      <c r="AN1177" s="201">
        <f t="shared" si="536"/>
        <v>9.2874029044241815E-3</v>
      </c>
      <c r="AO1177" s="372"/>
      <c r="AP1177" s="402"/>
      <c r="AQ1177" s="230" t="s">
        <v>86</v>
      </c>
      <c r="AR1177" s="49">
        <f>SUM(AR1161:AR1176)</f>
        <v>90196224</v>
      </c>
      <c r="AS1177" s="47">
        <f>IFERROR(AR1177/AO1161,"-")</f>
        <v>0.1679656660826046</v>
      </c>
      <c r="AT1177" s="48">
        <f t="shared" si="526"/>
        <v>601</v>
      </c>
      <c r="AU1177" s="47">
        <f>IFERROR(AT1177/AP1161,"-")</f>
        <v>0.74658385093167701</v>
      </c>
      <c r="AV1177" s="188">
        <f t="shared" si="531"/>
        <v>150076.91181364394</v>
      </c>
      <c r="AW1177" s="201">
        <f t="shared" si="537"/>
        <v>0.10148598446470787</v>
      </c>
      <c r="AX1177" s="217"/>
      <c r="BE1177" s="277"/>
      <c r="BG1177" s="142"/>
      <c r="BH1177" s="264"/>
    </row>
    <row r="1178" spans="2:60" s="20" customFormat="1">
      <c r="B1178" s="381">
        <v>70</v>
      </c>
      <c r="C1178" s="382" t="s">
        <v>54</v>
      </c>
      <c r="D1178" s="385">
        <f>BA74</f>
        <v>1120</v>
      </c>
      <c r="E1178" s="380">
        <v>77171530</v>
      </c>
      <c r="F1178" s="380">
        <v>116</v>
      </c>
      <c r="G1178" s="226" t="s">
        <v>149</v>
      </c>
      <c r="H1178" s="44">
        <v>333330</v>
      </c>
      <c r="I1178" s="43">
        <f>IFERROR(H1178/E1178,"-")</f>
        <v>4.3193390101245888E-3</v>
      </c>
      <c r="J1178" s="44">
        <v>18</v>
      </c>
      <c r="K1178" s="43">
        <f>IFERROR(J1178/F1178,"-")</f>
        <v>0.15517241379310345</v>
      </c>
      <c r="L1178" s="186">
        <f t="shared" si="527"/>
        <v>18518.333333333332</v>
      </c>
      <c r="M1178" s="198">
        <f>IFERROR(J1178/$BA$74,0)</f>
        <v>1.607142857142857E-2</v>
      </c>
      <c r="N1178" s="380">
        <v>7823350</v>
      </c>
      <c r="O1178" s="380">
        <v>15</v>
      </c>
      <c r="P1178" s="226" t="s">
        <v>149</v>
      </c>
      <c r="Q1178" s="44">
        <v>66790</v>
      </c>
      <c r="R1178" s="43">
        <f>IFERROR(Q1178/N1178,"-")</f>
        <v>8.537263448522691E-3</v>
      </c>
      <c r="S1178" s="44">
        <v>5</v>
      </c>
      <c r="T1178" s="43">
        <f>IFERROR(S1178/O1178,"-")</f>
        <v>0.33333333333333331</v>
      </c>
      <c r="U1178" s="186">
        <f t="shared" si="528"/>
        <v>13358</v>
      </c>
      <c r="V1178" s="198">
        <f>IFERROR(S1178/$BA$74,0)</f>
        <v>4.464285714285714E-3</v>
      </c>
      <c r="W1178" s="380">
        <v>13283890</v>
      </c>
      <c r="X1178" s="380">
        <v>11</v>
      </c>
      <c r="Y1178" s="226" t="s">
        <v>149</v>
      </c>
      <c r="Z1178" s="44">
        <v>156722</v>
      </c>
      <c r="AA1178" s="43">
        <f>IFERROR(Z1178/W1178,"-")</f>
        <v>1.1797899561047253E-2</v>
      </c>
      <c r="AB1178" s="44">
        <v>4</v>
      </c>
      <c r="AC1178" s="43">
        <f>IFERROR(AB1178/X1178,"-")</f>
        <v>0.36363636363636365</v>
      </c>
      <c r="AD1178" s="186">
        <f t="shared" si="529"/>
        <v>39180.5</v>
      </c>
      <c r="AE1178" s="198">
        <f>IFERROR(AB1178/$BA$74,0)</f>
        <v>3.5714285714285713E-3</v>
      </c>
      <c r="AF1178" s="380">
        <v>2402610</v>
      </c>
      <c r="AG1178" s="380">
        <v>5</v>
      </c>
      <c r="AH1178" s="226" t="s">
        <v>149</v>
      </c>
      <c r="AI1178" s="44">
        <v>27053</v>
      </c>
      <c r="AJ1178" s="43">
        <f>IFERROR(AI1178/AF1178,"-")</f>
        <v>1.1259838259226424E-2</v>
      </c>
      <c r="AK1178" s="44">
        <v>3</v>
      </c>
      <c r="AL1178" s="43">
        <f>IFERROR(AK1178/AG1178,"-")</f>
        <v>0.6</v>
      </c>
      <c r="AM1178" s="186">
        <f t="shared" si="530"/>
        <v>9017.6666666666661</v>
      </c>
      <c r="AN1178" s="198">
        <f>IFERROR(AK1178/$BA$74,0)</f>
        <v>2.6785714285714286E-3</v>
      </c>
      <c r="AO1178" s="380">
        <f>SUM(E1178,N1178,W1178,AF1178)</f>
        <v>100681380</v>
      </c>
      <c r="AP1178" s="400">
        <f>SUM(F1178,O1178,X1178,AG1178)</f>
        <v>147</v>
      </c>
      <c r="AQ1178" s="226" t="s">
        <v>149</v>
      </c>
      <c r="AR1178" s="44">
        <f t="shared" ref="AR1178:AR1193" si="538">SUM(H1178,Q1178,Z1178,AI1178)</f>
        <v>583895</v>
      </c>
      <c r="AS1178" s="43">
        <f>IFERROR(AR1178/AO1178,"-")</f>
        <v>5.7994338178519204E-3</v>
      </c>
      <c r="AT1178" s="44">
        <f t="shared" si="526"/>
        <v>30</v>
      </c>
      <c r="AU1178" s="43">
        <f>IFERROR(AT1178/AP1178,"-")</f>
        <v>0.20408163265306123</v>
      </c>
      <c r="AV1178" s="186">
        <f t="shared" si="531"/>
        <v>19463.166666666668</v>
      </c>
      <c r="AW1178" s="198">
        <f>IFERROR(AT1178/$BA$74,0)</f>
        <v>2.6785714285714284E-2</v>
      </c>
      <c r="AX1178" s="217"/>
      <c r="BE1178" s="277"/>
      <c r="BG1178" s="142"/>
      <c r="BH1178" s="264"/>
    </row>
    <row r="1179" spans="2:60" s="20" customFormat="1">
      <c r="B1179" s="381"/>
      <c r="C1179" s="383"/>
      <c r="D1179" s="383"/>
      <c r="E1179" s="371"/>
      <c r="F1179" s="371"/>
      <c r="G1179" s="227" t="s">
        <v>150</v>
      </c>
      <c r="H1179" s="46">
        <v>1571842</v>
      </c>
      <c r="I1179" s="45">
        <f>IFERROR(H1179/E1178,"-")</f>
        <v>2.0368159086647627E-2</v>
      </c>
      <c r="J1179" s="46">
        <v>38</v>
      </c>
      <c r="K1179" s="45">
        <f>IFERROR(J1179/F1178,"-")</f>
        <v>0.32758620689655171</v>
      </c>
      <c r="L1179" s="187">
        <f t="shared" si="527"/>
        <v>41364.26315789474</v>
      </c>
      <c r="M1179" s="199">
        <f t="shared" ref="M1179:M1194" si="539">IFERROR(J1179/$BA$74,0)</f>
        <v>3.3928571428571426E-2</v>
      </c>
      <c r="N1179" s="371"/>
      <c r="O1179" s="371"/>
      <c r="P1179" s="227" t="s">
        <v>150</v>
      </c>
      <c r="Q1179" s="46">
        <v>221198</v>
      </c>
      <c r="R1179" s="45">
        <f>IFERROR(Q1179/N1178,"-")</f>
        <v>2.8274076961915293E-2</v>
      </c>
      <c r="S1179" s="46">
        <v>7</v>
      </c>
      <c r="T1179" s="45">
        <f>IFERROR(S1179/O1178,"-")</f>
        <v>0.46666666666666667</v>
      </c>
      <c r="U1179" s="187">
        <f t="shared" si="528"/>
        <v>31599.714285714286</v>
      </c>
      <c r="V1179" s="199">
        <f t="shared" ref="V1179:V1194" si="540">IFERROR(S1179/$BA$74,0)</f>
        <v>6.2500000000000003E-3</v>
      </c>
      <c r="W1179" s="371"/>
      <c r="X1179" s="371"/>
      <c r="Y1179" s="227" t="s">
        <v>150</v>
      </c>
      <c r="Z1179" s="46">
        <v>161214</v>
      </c>
      <c r="AA1179" s="45">
        <f>IFERROR(Z1179/W1178,"-")</f>
        <v>1.2136053520467273E-2</v>
      </c>
      <c r="AB1179" s="46">
        <v>6</v>
      </c>
      <c r="AC1179" s="45">
        <f>IFERROR(AB1179/X1178,"-")</f>
        <v>0.54545454545454541</v>
      </c>
      <c r="AD1179" s="187">
        <f t="shared" si="529"/>
        <v>26869</v>
      </c>
      <c r="AE1179" s="199">
        <f t="shared" ref="AE1179:AE1194" si="541">IFERROR(AB1179/$BA$74,0)</f>
        <v>5.3571428571428572E-3</v>
      </c>
      <c r="AF1179" s="371"/>
      <c r="AG1179" s="371"/>
      <c r="AH1179" s="227" t="s">
        <v>150</v>
      </c>
      <c r="AI1179" s="46">
        <v>214668</v>
      </c>
      <c r="AJ1179" s="45">
        <f>IFERROR(AI1179/AF1178,"-")</f>
        <v>8.9347834230274578E-2</v>
      </c>
      <c r="AK1179" s="46">
        <v>4</v>
      </c>
      <c r="AL1179" s="45">
        <f>IFERROR(AK1179/AG1178,"-")</f>
        <v>0.8</v>
      </c>
      <c r="AM1179" s="187">
        <f t="shared" si="530"/>
        <v>53667</v>
      </c>
      <c r="AN1179" s="199">
        <f t="shared" ref="AN1179:AN1194" si="542">IFERROR(AK1179/$BA$74,0)</f>
        <v>3.5714285714285713E-3</v>
      </c>
      <c r="AO1179" s="371"/>
      <c r="AP1179" s="401"/>
      <c r="AQ1179" s="227" t="s">
        <v>150</v>
      </c>
      <c r="AR1179" s="46">
        <f t="shared" si="538"/>
        <v>2168922</v>
      </c>
      <c r="AS1179" s="45">
        <f>IFERROR(AR1179/AO1178,"-")</f>
        <v>2.1542434162106241E-2</v>
      </c>
      <c r="AT1179" s="46">
        <f t="shared" si="526"/>
        <v>55</v>
      </c>
      <c r="AU1179" s="45">
        <f>IFERROR(AT1179/AP1178,"-")</f>
        <v>0.37414965986394561</v>
      </c>
      <c r="AV1179" s="187">
        <f t="shared" si="531"/>
        <v>39434.945454545457</v>
      </c>
      <c r="AW1179" s="199">
        <f t="shared" ref="AW1179:AW1194" si="543">IFERROR(AT1179/$BA$74,0)</f>
        <v>4.9107142857142856E-2</v>
      </c>
      <c r="AX1179" s="217"/>
      <c r="BE1179" s="277"/>
      <c r="BG1179" s="142"/>
      <c r="BH1179" s="264"/>
    </row>
    <row r="1180" spans="2:60" s="20" customFormat="1">
      <c r="B1180" s="381"/>
      <c r="C1180" s="383"/>
      <c r="D1180" s="383"/>
      <c r="E1180" s="371"/>
      <c r="F1180" s="371"/>
      <c r="G1180" s="228" t="s">
        <v>151</v>
      </c>
      <c r="H1180" s="46">
        <v>1181272</v>
      </c>
      <c r="I1180" s="45">
        <f>IFERROR(H1180/E1178,"-")</f>
        <v>1.5307095764461324E-2</v>
      </c>
      <c r="J1180" s="46">
        <v>37</v>
      </c>
      <c r="K1180" s="45">
        <f>IFERROR(J1180/F1178,"-")</f>
        <v>0.31896551724137934</v>
      </c>
      <c r="L1180" s="187">
        <f t="shared" si="527"/>
        <v>31926.27027027027</v>
      </c>
      <c r="M1180" s="199">
        <f t="shared" si="539"/>
        <v>3.3035714285714286E-2</v>
      </c>
      <c r="N1180" s="371"/>
      <c r="O1180" s="371"/>
      <c r="P1180" s="228" t="s">
        <v>151</v>
      </c>
      <c r="Q1180" s="46">
        <v>183604</v>
      </c>
      <c r="R1180" s="45">
        <f>IFERROR(Q1180/N1178,"-")</f>
        <v>2.346871864354784E-2</v>
      </c>
      <c r="S1180" s="46">
        <v>7</v>
      </c>
      <c r="T1180" s="45">
        <f>IFERROR(S1180/O1178,"-")</f>
        <v>0.46666666666666667</v>
      </c>
      <c r="U1180" s="187">
        <f t="shared" si="528"/>
        <v>26229.142857142859</v>
      </c>
      <c r="V1180" s="199">
        <f t="shared" si="540"/>
        <v>6.2500000000000003E-3</v>
      </c>
      <c r="W1180" s="371"/>
      <c r="X1180" s="371"/>
      <c r="Y1180" s="228" t="s">
        <v>151</v>
      </c>
      <c r="Z1180" s="46">
        <v>22447</v>
      </c>
      <c r="AA1180" s="45">
        <f>IFERROR(Z1180/W1178,"-")</f>
        <v>1.6897911680991036E-3</v>
      </c>
      <c r="AB1180" s="46">
        <v>4</v>
      </c>
      <c r="AC1180" s="45">
        <f>IFERROR(AB1180/X1178,"-")</f>
        <v>0.36363636363636365</v>
      </c>
      <c r="AD1180" s="187">
        <f t="shared" si="529"/>
        <v>5611.75</v>
      </c>
      <c r="AE1180" s="199">
        <f t="shared" si="541"/>
        <v>3.5714285714285713E-3</v>
      </c>
      <c r="AF1180" s="371"/>
      <c r="AG1180" s="371"/>
      <c r="AH1180" s="228" t="s">
        <v>151</v>
      </c>
      <c r="AI1180" s="46">
        <v>0</v>
      </c>
      <c r="AJ1180" s="45">
        <f>IFERROR(AI1180/AF1178,"-")</f>
        <v>0</v>
      </c>
      <c r="AK1180" s="46">
        <v>0</v>
      </c>
      <c r="AL1180" s="45">
        <f>IFERROR(AK1180/AG1178,"-")</f>
        <v>0</v>
      </c>
      <c r="AM1180" s="187" t="str">
        <f t="shared" si="530"/>
        <v>-</v>
      </c>
      <c r="AN1180" s="199">
        <f t="shared" si="542"/>
        <v>0</v>
      </c>
      <c r="AO1180" s="371"/>
      <c r="AP1180" s="401"/>
      <c r="AQ1180" s="228" t="s">
        <v>151</v>
      </c>
      <c r="AR1180" s="46">
        <f t="shared" si="538"/>
        <v>1387323</v>
      </c>
      <c r="AS1180" s="45">
        <f>IFERROR(AR1180/AO1178,"-")</f>
        <v>1.377934033085363E-2</v>
      </c>
      <c r="AT1180" s="46">
        <f t="shared" si="526"/>
        <v>48</v>
      </c>
      <c r="AU1180" s="45">
        <f>IFERROR(AT1180/AP1178,"-")</f>
        <v>0.32653061224489793</v>
      </c>
      <c r="AV1180" s="187">
        <f t="shared" si="531"/>
        <v>28902.5625</v>
      </c>
      <c r="AW1180" s="199">
        <f t="shared" si="543"/>
        <v>4.2857142857142858E-2</v>
      </c>
      <c r="AX1180" s="217"/>
      <c r="BE1180" s="277"/>
      <c r="BG1180" s="142"/>
      <c r="BH1180" s="264"/>
    </row>
    <row r="1181" spans="2:60" s="20" customFormat="1">
      <c r="B1181" s="381"/>
      <c r="C1181" s="383"/>
      <c r="D1181" s="383"/>
      <c r="E1181" s="371"/>
      <c r="F1181" s="371"/>
      <c r="G1181" s="228" t="s">
        <v>152</v>
      </c>
      <c r="H1181" s="46">
        <v>49194</v>
      </c>
      <c r="I1181" s="45">
        <f>IFERROR(H1181/E1178,"-")</f>
        <v>6.3746306442285128E-4</v>
      </c>
      <c r="J1181" s="46">
        <v>7</v>
      </c>
      <c r="K1181" s="45">
        <f>IFERROR(J1181/F1178,"-")</f>
        <v>6.0344827586206899E-2</v>
      </c>
      <c r="L1181" s="187">
        <f t="shared" si="527"/>
        <v>7027.7142857142853</v>
      </c>
      <c r="M1181" s="199">
        <f t="shared" si="539"/>
        <v>6.2500000000000003E-3</v>
      </c>
      <c r="N1181" s="371"/>
      <c r="O1181" s="371"/>
      <c r="P1181" s="228" t="s">
        <v>152</v>
      </c>
      <c r="Q1181" s="46">
        <v>0</v>
      </c>
      <c r="R1181" s="45">
        <f>IFERROR(Q1181/N1178,"-")</f>
        <v>0</v>
      </c>
      <c r="S1181" s="46">
        <v>0</v>
      </c>
      <c r="T1181" s="45">
        <f>IFERROR(S1181/O1178,"-")</f>
        <v>0</v>
      </c>
      <c r="U1181" s="187" t="str">
        <f t="shared" si="528"/>
        <v>-</v>
      </c>
      <c r="V1181" s="199">
        <f t="shared" si="540"/>
        <v>0</v>
      </c>
      <c r="W1181" s="371"/>
      <c r="X1181" s="371"/>
      <c r="Y1181" s="228" t="s">
        <v>152</v>
      </c>
      <c r="Z1181" s="46">
        <v>2772</v>
      </c>
      <c r="AA1181" s="45">
        <f>IFERROR(Z1181/W1178,"-")</f>
        <v>2.0867381467326213E-4</v>
      </c>
      <c r="AB1181" s="46">
        <v>1</v>
      </c>
      <c r="AC1181" s="45">
        <f>IFERROR(AB1181/X1178,"-")</f>
        <v>9.0909090909090912E-2</v>
      </c>
      <c r="AD1181" s="187">
        <f t="shared" si="529"/>
        <v>2772</v>
      </c>
      <c r="AE1181" s="199">
        <f t="shared" si="541"/>
        <v>8.9285714285714283E-4</v>
      </c>
      <c r="AF1181" s="371"/>
      <c r="AG1181" s="371"/>
      <c r="AH1181" s="228" t="s">
        <v>152</v>
      </c>
      <c r="AI1181" s="46">
        <v>0</v>
      </c>
      <c r="AJ1181" s="45">
        <f>IFERROR(AI1181/AF1178,"-")</f>
        <v>0</v>
      </c>
      <c r="AK1181" s="46">
        <v>0</v>
      </c>
      <c r="AL1181" s="45">
        <f>IFERROR(AK1181/AG1178,"-")</f>
        <v>0</v>
      </c>
      <c r="AM1181" s="187" t="str">
        <f t="shared" si="530"/>
        <v>-</v>
      </c>
      <c r="AN1181" s="199">
        <f t="shared" si="542"/>
        <v>0</v>
      </c>
      <c r="AO1181" s="371"/>
      <c r="AP1181" s="401"/>
      <c r="AQ1181" s="228" t="s">
        <v>152</v>
      </c>
      <c r="AR1181" s="46">
        <f t="shared" si="538"/>
        <v>51966</v>
      </c>
      <c r="AS1181" s="45">
        <f>IFERROR(AR1181/AO1178,"-")</f>
        <v>5.1614310411716643E-4</v>
      </c>
      <c r="AT1181" s="46">
        <f t="shared" si="526"/>
        <v>8</v>
      </c>
      <c r="AU1181" s="45">
        <f>IFERROR(AT1181/AP1178,"-")</f>
        <v>5.4421768707482991E-2</v>
      </c>
      <c r="AV1181" s="187">
        <f t="shared" si="531"/>
        <v>6495.75</v>
      </c>
      <c r="AW1181" s="199">
        <f t="shared" si="543"/>
        <v>7.1428571428571426E-3</v>
      </c>
      <c r="AX1181" s="217"/>
      <c r="BE1181" s="277"/>
      <c r="BG1181" s="142"/>
      <c r="BH1181" s="264"/>
    </row>
    <row r="1182" spans="2:60" s="20" customFormat="1">
      <c r="B1182" s="381"/>
      <c r="C1182" s="383"/>
      <c r="D1182" s="383"/>
      <c r="E1182" s="371"/>
      <c r="F1182" s="371"/>
      <c r="G1182" s="228" t="s">
        <v>153</v>
      </c>
      <c r="H1182" s="46">
        <v>2304482</v>
      </c>
      <c r="I1182" s="45">
        <f>IFERROR(H1182/E1178,"-")</f>
        <v>2.9861815620346E-2</v>
      </c>
      <c r="J1182" s="46">
        <v>48</v>
      </c>
      <c r="K1182" s="45">
        <f>IFERROR(J1182/F1178,"-")</f>
        <v>0.41379310344827586</v>
      </c>
      <c r="L1182" s="187">
        <f t="shared" si="527"/>
        <v>48010.041666666664</v>
      </c>
      <c r="M1182" s="199">
        <f t="shared" si="539"/>
        <v>4.2857142857142858E-2</v>
      </c>
      <c r="N1182" s="371"/>
      <c r="O1182" s="371"/>
      <c r="P1182" s="228" t="s">
        <v>153</v>
      </c>
      <c r="Q1182" s="46">
        <v>166403</v>
      </c>
      <c r="R1182" s="45">
        <f>IFERROR(Q1182/N1178,"-")</f>
        <v>2.1270044162666889E-2</v>
      </c>
      <c r="S1182" s="46">
        <v>6</v>
      </c>
      <c r="T1182" s="45">
        <f>IFERROR(S1182/O1178,"-")</f>
        <v>0.4</v>
      </c>
      <c r="U1182" s="187">
        <f t="shared" si="528"/>
        <v>27733.833333333332</v>
      </c>
      <c r="V1182" s="199">
        <f t="shared" si="540"/>
        <v>5.3571428571428572E-3</v>
      </c>
      <c r="W1182" s="371"/>
      <c r="X1182" s="371"/>
      <c r="Y1182" s="228" t="s">
        <v>153</v>
      </c>
      <c r="Z1182" s="46">
        <v>338488</v>
      </c>
      <c r="AA1182" s="45">
        <f>IFERROR(Z1182/W1178,"-")</f>
        <v>2.5481090252930428E-2</v>
      </c>
      <c r="AB1182" s="46">
        <v>4</v>
      </c>
      <c r="AC1182" s="45">
        <f>IFERROR(AB1182/X1178,"-")</f>
        <v>0.36363636363636365</v>
      </c>
      <c r="AD1182" s="187">
        <f t="shared" si="529"/>
        <v>84622</v>
      </c>
      <c r="AE1182" s="199">
        <f t="shared" si="541"/>
        <v>3.5714285714285713E-3</v>
      </c>
      <c r="AF1182" s="371"/>
      <c r="AG1182" s="371"/>
      <c r="AH1182" s="228" t="s">
        <v>153</v>
      </c>
      <c r="AI1182" s="46">
        <v>23541</v>
      </c>
      <c r="AJ1182" s="45">
        <f>IFERROR(AI1182/AF1178,"-")</f>
        <v>9.7980945721527837E-3</v>
      </c>
      <c r="AK1182" s="46">
        <v>2</v>
      </c>
      <c r="AL1182" s="45">
        <f>IFERROR(AK1182/AG1178,"-")</f>
        <v>0.4</v>
      </c>
      <c r="AM1182" s="187">
        <f t="shared" si="530"/>
        <v>11770.5</v>
      </c>
      <c r="AN1182" s="199">
        <f t="shared" si="542"/>
        <v>1.7857142857142857E-3</v>
      </c>
      <c r="AO1182" s="371"/>
      <c r="AP1182" s="401"/>
      <c r="AQ1182" s="228" t="s">
        <v>153</v>
      </c>
      <c r="AR1182" s="46">
        <f t="shared" si="538"/>
        <v>2832914</v>
      </c>
      <c r="AS1182" s="45">
        <f>IFERROR(AR1182/AO1178,"-")</f>
        <v>2.8137417266231354E-2</v>
      </c>
      <c r="AT1182" s="46">
        <f t="shared" si="526"/>
        <v>60</v>
      </c>
      <c r="AU1182" s="45">
        <f>IFERROR(AT1182/AP1178,"-")</f>
        <v>0.40816326530612246</v>
      </c>
      <c r="AV1182" s="187">
        <f t="shared" si="531"/>
        <v>47215.23333333333</v>
      </c>
      <c r="AW1182" s="199">
        <f t="shared" si="543"/>
        <v>5.3571428571428568E-2</v>
      </c>
      <c r="AX1182" s="217"/>
      <c r="BE1182" s="277"/>
      <c r="BG1182" s="142"/>
      <c r="BH1182" s="264"/>
    </row>
    <row r="1183" spans="2:60" s="20" customFormat="1">
      <c r="B1183" s="381"/>
      <c r="C1183" s="383"/>
      <c r="D1183" s="383"/>
      <c r="E1183" s="371"/>
      <c r="F1183" s="371"/>
      <c r="G1183" s="228" t="s">
        <v>154</v>
      </c>
      <c r="H1183" s="46">
        <v>5193457</v>
      </c>
      <c r="I1183" s="45">
        <f>IFERROR(H1183/E1178,"-")</f>
        <v>6.7297577228286137E-2</v>
      </c>
      <c r="J1183" s="46">
        <v>54</v>
      </c>
      <c r="K1183" s="45">
        <f>IFERROR(J1183/F1178,"-")</f>
        <v>0.46551724137931033</v>
      </c>
      <c r="L1183" s="187">
        <f t="shared" si="527"/>
        <v>96175.129629629635</v>
      </c>
      <c r="M1183" s="199">
        <f t="shared" si="539"/>
        <v>4.8214285714285716E-2</v>
      </c>
      <c r="N1183" s="371"/>
      <c r="O1183" s="371"/>
      <c r="P1183" s="228" t="s">
        <v>154</v>
      </c>
      <c r="Q1183" s="46">
        <v>327720</v>
      </c>
      <c r="R1183" s="45">
        <f>IFERROR(Q1183/N1178,"-")</f>
        <v>4.1889983191343863E-2</v>
      </c>
      <c r="S1183" s="46">
        <v>8</v>
      </c>
      <c r="T1183" s="45">
        <f>IFERROR(S1183/O1178,"-")</f>
        <v>0.53333333333333333</v>
      </c>
      <c r="U1183" s="187">
        <f t="shared" si="528"/>
        <v>40965</v>
      </c>
      <c r="V1183" s="199">
        <f t="shared" si="540"/>
        <v>7.1428571428571426E-3</v>
      </c>
      <c r="W1183" s="371"/>
      <c r="X1183" s="371"/>
      <c r="Y1183" s="228" t="s">
        <v>154</v>
      </c>
      <c r="Z1183" s="46">
        <v>739703</v>
      </c>
      <c r="AA1183" s="45">
        <f>IFERROR(Z1183/W1178,"-")</f>
        <v>5.5684215993959597E-2</v>
      </c>
      <c r="AB1183" s="46">
        <v>7</v>
      </c>
      <c r="AC1183" s="45">
        <f>IFERROR(AB1183/X1178,"-")</f>
        <v>0.63636363636363635</v>
      </c>
      <c r="AD1183" s="187">
        <f t="shared" si="529"/>
        <v>105671.85714285714</v>
      </c>
      <c r="AE1183" s="199">
        <f t="shared" si="541"/>
        <v>6.2500000000000003E-3</v>
      </c>
      <c r="AF1183" s="371"/>
      <c r="AG1183" s="371"/>
      <c r="AH1183" s="228" t="s">
        <v>154</v>
      </c>
      <c r="AI1183" s="46">
        <v>204973</v>
      </c>
      <c r="AJ1183" s="45">
        <f>IFERROR(AI1183/AF1178,"-")</f>
        <v>8.5312639171567589E-2</v>
      </c>
      <c r="AK1183" s="46">
        <v>2</v>
      </c>
      <c r="AL1183" s="45">
        <f>IFERROR(AK1183/AG1178,"-")</f>
        <v>0.4</v>
      </c>
      <c r="AM1183" s="187">
        <f t="shared" si="530"/>
        <v>102486.5</v>
      </c>
      <c r="AN1183" s="199">
        <f t="shared" si="542"/>
        <v>1.7857142857142857E-3</v>
      </c>
      <c r="AO1183" s="371"/>
      <c r="AP1183" s="401"/>
      <c r="AQ1183" s="228" t="s">
        <v>154</v>
      </c>
      <c r="AR1183" s="46">
        <f t="shared" si="538"/>
        <v>6465853</v>
      </c>
      <c r="AS1183" s="45">
        <f>IFERROR(AR1183/AO1178,"-")</f>
        <v>6.4220941349830529E-2</v>
      </c>
      <c r="AT1183" s="46">
        <f t="shared" si="526"/>
        <v>71</v>
      </c>
      <c r="AU1183" s="45">
        <f>IFERROR(AT1183/AP1178,"-")</f>
        <v>0.48299319727891155</v>
      </c>
      <c r="AV1183" s="187">
        <f t="shared" si="531"/>
        <v>91068.352112676061</v>
      </c>
      <c r="AW1183" s="199">
        <f t="shared" si="543"/>
        <v>6.339285714285714E-2</v>
      </c>
      <c r="AX1183" s="217"/>
      <c r="BE1183" s="277"/>
      <c r="BG1183" s="142"/>
      <c r="BH1183" s="264"/>
    </row>
    <row r="1184" spans="2:60" s="20" customFormat="1">
      <c r="B1184" s="381"/>
      <c r="C1184" s="383"/>
      <c r="D1184" s="383"/>
      <c r="E1184" s="371"/>
      <c r="F1184" s="371"/>
      <c r="G1184" s="228" t="s">
        <v>155</v>
      </c>
      <c r="H1184" s="46">
        <v>3902401</v>
      </c>
      <c r="I1184" s="45">
        <f>IFERROR(H1184/E1178,"-")</f>
        <v>5.0567884296190579E-2</v>
      </c>
      <c r="J1184" s="46">
        <v>20</v>
      </c>
      <c r="K1184" s="45">
        <f>IFERROR(J1184/F1178,"-")</f>
        <v>0.17241379310344829</v>
      </c>
      <c r="L1184" s="187">
        <f t="shared" si="527"/>
        <v>195120.05</v>
      </c>
      <c r="M1184" s="199">
        <f t="shared" si="539"/>
        <v>1.7857142857142856E-2</v>
      </c>
      <c r="N1184" s="371"/>
      <c r="O1184" s="371"/>
      <c r="P1184" s="228" t="s">
        <v>155</v>
      </c>
      <c r="Q1184" s="46">
        <v>7075</v>
      </c>
      <c r="R1184" s="45">
        <f>IFERROR(Q1184/N1178,"-")</f>
        <v>9.043440469875437E-4</v>
      </c>
      <c r="S1184" s="46">
        <v>1</v>
      </c>
      <c r="T1184" s="45">
        <f>IFERROR(S1184/O1178,"-")</f>
        <v>6.6666666666666666E-2</v>
      </c>
      <c r="U1184" s="187">
        <f t="shared" si="528"/>
        <v>7075</v>
      </c>
      <c r="V1184" s="199">
        <f t="shared" si="540"/>
        <v>8.9285714285714283E-4</v>
      </c>
      <c r="W1184" s="371"/>
      <c r="X1184" s="371"/>
      <c r="Y1184" s="228" t="s">
        <v>155</v>
      </c>
      <c r="Z1184" s="46">
        <v>5563</v>
      </c>
      <c r="AA1184" s="45">
        <f>IFERROR(Z1184/W1178,"-")</f>
        <v>4.187779332710524E-4</v>
      </c>
      <c r="AB1184" s="46">
        <v>1</v>
      </c>
      <c r="AC1184" s="45">
        <f>IFERROR(AB1184/X1178,"-")</f>
        <v>9.0909090909090912E-2</v>
      </c>
      <c r="AD1184" s="187">
        <f t="shared" si="529"/>
        <v>5563</v>
      </c>
      <c r="AE1184" s="199">
        <f t="shared" si="541"/>
        <v>8.9285714285714283E-4</v>
      </c>
      <c r="AF1184" s="371"/>
      <c r="AG1184" s="371"/>
      <c r="AH1184" s="228" t="s">
        <v>155</v>
      </c>
      <c r="AI1184" s="46">
        <v>21444</v>
      </c>
      <c r="AJ1184" s="45">
        <f>IFERROR(AI1184/AF1178,"-")</f>
        <v>8.9252937430544278E-3</v>
      </c>
      <c r="AK1184" s="46">
        <v>1</v>
      </c>
      <c r="AL1184" s="45">
        <f>IFERROR(AK1184/AG1178,"-")</f>
        <v>0.2</v>
      </c>
      <c r="AM1184" s="187">
        <f t="shared" si="530"/>
        <v>21444</v>
      </c>
      <c r="AN1184" s="199">
        <f t="shared" si="542"/>
        <v>8.9285714285714283E-4</v>
      </c>
      <c r="AO1184" s="371"/>
      <c r="AP1184" s="401"/>
      <c r="AQ1184" s="228" t="s">
        <v>155</v>
      </c>
      <c r="AR1184" s="46">
        <f t="shared" si="538"/>
        <v>3936483</v>
      </c>
      <c r="AS1184" s="45">
        <f>IFERROR(AR1184/AO1178,"-")</f>
        <v>3.9098421177778848E-2</v>
      </c>
      <c r="AT1184" s="46">
        <f t="shared" si="526"/>
        <v>23</v>
      </c>
      <c r="AU1184" s="45">
        <f>IFERROR(AT1184/AP1178,"-")</f>
        <v>0.15646258503401361</v>
      </c>
      <c r="AV1184" s="187">
        <f t="shared" si="531"/>
        <v>171151.4347826087</v>
      </c>
      <c r="AW1184" s="199">
        <f t="shared" si="543"/>
        <v>2.0535714285714286E-2</v>
      </c>
      <c r="AX1184" s="217"/>
      <c r="BE1184" s="277"/>
      <c r="BG1184" s="142"/>
      <c r="BH1184" s="264"/>
    </row>
    <row r="1185" spans="2:60" s="20" customFormat="1">
      <c r="B1185" s="381"/>
      <c r="C1185" s="383"/>
      <c r="D1185" s="383"/>
      <c r="E1185" s="371"/>
      <c r="F1185" s="371"/>
      <c r="G1185" s="228" t="s">
        <v>165</v>
      </c>
      <c r="H1185" s="46">
        <v>0</v>
      </c>
      <c r="I1185" s="45">
        <f>IFERROR(H1185/E1178,"-")</f>
        <v>0</v>
      </c>
      <c r="J1185" s="46">
        <v>0</v>
      </c>
      <c r="K1185" s="45">
        <f>IFERROR(J1185/F1178,"-")</f>
        <v>0</v>
      </c>
      <c r="L1185" s="187" t="str">
        <f t="shared" si="527"/>
        <v>-</v>
      </c>
      <c r="M1185" s="199">
        <f t="shared" si="539"/>
        <v>0</v>
      </c>
      <c r="N1185" s="371"/>
      <c r="O1185" s="371"/>
      <c r="P1185" s="228" t="s">
        <v>165</v>
      </c>
      <c r="Q1185" s="46">
        <v>0</v>
      </c>
      <c r="R1185" s="45">
        <f>IFERROR(Q1185/N1178,"-")</f>
        <v>0</v>
      </c>
      <c r="S1185" s="46">
        <v>0</v>
      </c>
      <c r="T1185" s="45">
        <f>IFERROR(S1185/O1178,"-")</f>
        <v>0</v>
      </c>
      <c r="U1185" s="187" t="str">
        <f t="shared" si="528"/>
        <v>-</v>
      </c>
      <c r="V1185" s="199">
        <f t="shared" si="540"/>
        <v>0</v>
      </c>
      <c r="W1185" s="371"/>
      <c r="X1185" s="371"/>
      <c r="Y1185" s="228" t="s">
        <v>165</v>
      </c>
      <c r="Z1185" s="46">
        <v>0</v>
      </c>
      <c r="AA1185" s="45">
        <f>IFERROR(Z1185/W1178,"-")</f>
        <v>0</v>
      </c>
      <c r="AB1185" s="46">
        <v>0</v>
      </c>
      <c r="AC1185" s="45">
        <f>IFERROR(AB1185/X1178,"-")</f>
        <v>0</v>
      </c>
      <c r="AD1185" s="187" t="str">
        <f t="shared" si="529"/>
        <v>-</v>
      </c>
      <c r="AE1185" s="199">
        <f t="shared" si="541"/>
        <v>0</v>
      </c>
      <c r="AF1185" s="371"/>
      <c r="AG1185" s="371"/>
      <c r="AH1185" s="228" t="s">
        <v>165</v>
      </c>
      <c r="AI1185" s="46">
        <v>0</v>
      </c>
      <c r="AJ1185" s="45">
        <f>IFERROR(AI1185/AF1178,"-")</f>
        <v>0</v>
      </c>
      <c r="AK1185" s="46">
        <v>0</v>
      </c>
      <c r="AL1185" s="45">
        <f>IFERROR(AK1185/AG1178,"-")</f>
        <v>0</v>
      </c>
      <c r="AM1185" s="187" t="str">
        <f t="shared" si="530"/>
        <v>-</v>
      </c>
      <c r="AN1185" s="199">
        <f t="shared" si="542"/>
        <v>0</v>
      </c>
      <c r="AO1185" s="371"/>
      <c r="AP1185" s="401"/>
      <c r="AQ1185" s="228" t="s">
        <v>165</v>
      </c>
      <c r="AR1185" s="46">
        <f t="shared" si="538"/>
        <v>0</v>
      </c>
      <c r="AS1185" s="45">
        <f>IFERROR(AR1185/AO1178,"-")</f>
        <v>0</v>
      </c>
      <c r="AT1185" s="46">
        <f t="shared" si="526"/>
        <v>0</v>
      </c>
      <c r="AU1185" s="45">
        <f>IFERROR(AT1185/AP1178,"-")</f>
        <v>0</v>
      </c>
      <c r="AV1185" s="187" t="str">
        <f t="shared" si="531"/>
        <v>-</v>
      </c>
      <c r="AW1185" s="199">
        <f t="shared" si="543"/>
        <v>0</v>
      </c>
      <c r="AX1185" s="217"/>
      <c r="BE1185" s="277"/>
      <c r="BG1185" s="142"/>
      <c r="BH1185" s="264"/>
    </row>
    <row r="1186" spans="2:60" s="20" customFormat="1">
      <c r="B1186" s="381"/>
      <c r="C1186" s="383"/>
      <c r="D1186" s="383"/>
      <c r="E1186" s="371"/>
      <c r="F1186" s="371"/>
      <c r="G1186" s="228" t="s">
        <v>156</v>
      </c>
      <c r="H1186" s="46">
        <v>0</v>
      </c>
      <c r="I1186" s="45">
        <f>IFERROR(H1186/E1178,"-")</f>
        <v>0</v>
      </c>
      <c r="J1186" s="46">
        <v>0</v>
      </c>
      <c r="K1186" s="45">
        <f>IFERROR(J1186/F1178,"-")</f>
        <v>0</v>
      </c>
      <c r="L1186" s="187" t="str">
        <f t="shared" si="527"/>
        <v>-</v>
      </c>
      <c r="M1186" s="199">
        <f t="shared" si="539"/>
        <v>0</v>
      </c>
      <c r="N1186" s="371"/>
      <c r="O1186" s="371"/>
      <c r="P1186" s="228" t="s">
        <v>156</v>
      </c>
      <c r="Q1186" s="46">
        <v>58070</v>
      </c>
      <c r="R1186" s="45">
        <f>IFERROR(Q1186/N1178,"-")</f>
        <v>7.4226514217055357E-3</v>
      </c>
      <c r="S1186" s="46">
        <v>1</v>
      </c>
      <c r="T1186" s="45">
        <f>IFERROR(S1186/O1178,"-")</f>
        <v>6.6666666666666666E-2</v>
      </c>
      <c r="U1186" s="187">
        <f t="shared" si="528"/>
        <v>58070</v>
      </c>
      <c r="V1186" s="199">
        <f t="shared" si="540"/>
        <v>8.9285714285714283E-4</v>
      </c>
      <c r="W1186" s="371"/>
      <c r="X1186" s="371"/>
      <c r="Y1186" s="228" t="s">
        <v>156</v>
      </c>
      <c r="Z1186" s="46">
        <v>0</v>
      </c>
      <c r="AA1186" s="45">
        <f>IFERROR(Z1186/W1178,"-")</f>
        <v>0</v>
      </c>
      <c r="AB1186" s="46">
        <v>0</v>
      </c>
      <c r="AC1186" s="45">
        <f>IFERROR(AB1186/X1178,"-")</f>
        <v>0</v>
      </c>
      <c r="AD1186" s="187" t="str">
        <f t="shared" si="529"/>
        <v>-</v>
      </c>
      <c r="AE1186" s="199">
        <f t="shared" si="541"/>
        <v>0</v>
      </c>
      <c r="AF1186" s="371"/>
      <c r="AG1186" s="371"/>
      <c r="AH1186" s="228" t="s">
        <v>156</v>
      </c>
      <c r="AI1186" s="46">
        <v>0</v>
      </c>
      <c r="AJ1186" s="45">
        <f>IFERROR(AI1186/AF1178,"-")</f>
        <v>0</v>
      </c>
      <c r="AK1186" s="46">
        <v>0</v>
      </c>
      <c r="AL1186" s="45">
        <f>IFERROR(AK1186/AG1178,"-")</f>
        <v>0</v>
      </c>
      <c r="AM1186" s="187" t="str">
        <f t="shared" si="530"/>
        <v>-</v>
      </c>
      <c r="AN1186" s="199">
        <f t="shared" si="542"/>
        <v>0</v>
      </c>
      <c r="AO1186" s="371"/>
      <c r="AP1186" s="401"/>
      <c r="AQ1186" s="228" t="s">
        <v>156</v>
      </c>
      <c r="AR1186" s="46">
        <f t="shared" si="538"/>
        <v>58070</v>
      </c>
      <c r="AS1186" s="45">
        <f>IFERROR(AR1186/AO1178,"-")</f>
        <v>5.7677000454304465E-4</v>
      </c>
      <c r="AT1186" s="46">
        <f t="shared" si="526"/>
        <v>1</v>
      </c>
      <c r="AU1186" s="45">
        <f>IFERROR(AT1186/AP1178,"-")</f>
        <v>6.8027210884353739E-3</v>
      </c>
      <c r="AV1186" s="187">
        <f t="shared" si="531"/>
        <v>58070</v>
      </c>
      <c r="AW1186" s="199">
        <f t="shared" si="543"/>
        <v>8.9285714285714283E-4</v>
      </c>
      <c r="AX1186" s="217"/>
      <c r="BE1186" s="277"/>
      <c r="BG1186" s="142"/>
      <c r="BH1186" s="264"/>
    </row>
    <row r="1187" spans="2:60" s="20" customFormat="1">
      <c r="B1187" s="381"/>
      <c r="C1187" s="383"/>
      <c r="D1187" s="383"/>
      <c r="E1187" s="371"/>
      <c r="F1187" s="371"/>
      <c r="G1187" s="228" t="s">
        <v>157</v>
      </c>
      <c r="H1187" s="46">
        <v>13227</v>
      </c>
      <c r="I1187" s="45">
        <f>IFERROR(H1187/E1178,"-")</f>
        <v>1.7139740523480616E-4</v>
      </c>
      <c r="J1187" s="46">
        <v>4</v>
      </c>
      <c r="K1187" s="45">
        <f>IFERROR(J1187/F1178,"-")</f>
        <v>3.4482758620689655E-2</v>
      </c>
      <c r="L1187" s="187">
        <f t="shared" si="527"/>
        <v>3306.75</v>
      </c>
      <c r="M1187" s="199">
        <f t="shared" si="539"/>
        <v>3.5714285714285713E-3</v>
      </c>
      <c r="N1187" s="371"/>
      <c r="O1187" s="371"/>
      <c r="P1187" s="228" t="s">
        <v>157</v>
      </c>
      <c r="Q1187" s="46">
        <v>732</v>
      </c>
      <c r="R1187" s="45">
        <f>IFERROR(Q1187/N1178,"-")</f>
        <v>9.3566055462174138E-5</v>
      </c>
      <c r="S1187" s="46">
        <v>1</v>
      </c>
      <c r="T1187" s="45">
        <f>IFERROR(S1187/O1178,"-")</f>
        <v>6.6666666666666666E-2</v>
      </c>
      <c r="U1187" s="187">
        <f t="shared" si="528"/>
        <v>732</v>
      </c>
      <c r="V1187" s="199">
        <f t="shared" si="540"/>
        <v>8.9285714285714283E-4</v>
      </c>
      <c r="W1187" s="371"/>
      <c r="X1187" s="371"/>
      <c r="Y1187" s="228" t="s">
        <v>157</v>
      </c>
      <c r="Z1187" s="46">
        <v>0</v>
      </c>
      <c r="AA1187" s="45">
        <f>IFERROR(Z1187/W1178,"-")</f>
        <v>0</v>
      </c>
      <c r="AB1187" s="46">
        <v>0</v>
      </c>
      <c r="AC1187" s="45">
        <f>IFERROR(AB1187/X1178,"-")</f>
        <v>0</v>
      </c>
      <c r="AD1187" s="187" t="str">
        <f t="shared" si="529"/>
        <v>-</v>
      </c>
      <c r="AE1187" s="199">
        <f t="shared" si="541"/>
        <v>0</v>
      </c>
      <c r="AF1187" s="371"/>
      <c r="AG1187" s="371"/>
      <c r="AH1187" s="228" t="s">
        <v>157</v>
      </c>
      <c r="AI1187" s="46">
        <v>0</v>
      </c>
      <c r="AJ1187" s="45">
        <f>IFERROR(AI1187/AF1178,"-")</f>
        <v>0</v>
      </c>
      <c r="AK1187" s="46">
        <v>0</v>
      </c>
      <c r="AL1187" s="45">
        <f>IFERROR(AK1187/AG1178,"-")</f>
        <v>0</v>
      </c>
      <c r="AM1187" s="187" t="str">
        <f t="shared" si="530"/>
        <v>-</v>
      </c>
      <c r="AN1187" s="199">
        <f t="shared" si="542"/>
        <v>0</v>
      </c>
      <c r="AO1187" s="371"/>
      <c r="AP1187" s="401"/>
      <c r="AQ1187" s="228" t="s">
        <v>157</v>
      </c>
      <c r="AR1187" s="46">
        <f t="shared" si="538"/>
        <v>13959</v>
      </c>
      <c r="AS1187" s="45">
        <f>IFERROR(AR1187/AO1178,"-")</f>
        <v>1.3864529866396347E-4</v>
      </c>
      <c r="AT1187" s="46">
        <f t="shared" si="526"/>
        <v>5</v>
      </c>
      <c r="AU1187" s="45">
        <f>IFERROR(AT1187/AP1178,"-")</f>
        <v>3.4013605442176874E-2</v>
      </c>
      <c r="AV1187" s="187">
        <f t="shared" si="531"/>
        <v>2791.8</v>
      </c>
      <c r="AW1187" s="199">
        <f t="shared" si="543"/>
        <v>4.464285714285714E-3</v>
      </c>
      <c r="AX1187" s="217"/>
      <c r="BE1187" s="277"/>
      <c r="BG1187" s="142"/>
      <c r="BH1187" s="264"/>
    </row>
    <row r="1188" spans="2:60" s="20" customFormat="1">
      <c r="B1188" s="381"/>
      <c r="C1188" s="383"/>
      <c r="D1188" s="383"/>
      <c r="E1188" s="371"/>
      <c r="F1188" s="371"/>
      <c r="G1188" s="228" t="s">
        <v>158</v>
      </c>
      <c r="H1188" s="46">
        <v>0</v>
      </c>
      <c r="I1188" s="45">
        <f>IFERROR(H1188/E1178,"-")</f>
        <v>0</v>
      </c>
      <c r="J1188" s="46">
        <v>0</v>
      </c>
      <c r="K1188" s="45">
        <f>IFERROR(J1188/F1178,"-")</f>
        <v>0</v>
      </c>
      <c r="L1188" s="187" t="str">
        <f t="shared" si="527"/>
        <v>-</v>
      </c>
      <c r="M1188" s="199">
        <f t="shared" si="539"/>
        <v>0</v>
      </c>
      <c r="N1188" s="371"/>
      <c r="O1188" s="371"/>
      <c r="P1188" s="228" t="s">
        <v>158</v>
      </c>
      <c r="Q1188" s="46">
        <v>0</v>
      </c>
      <c r="R1188" s="45">
        <f>IFERROR(Q1188/N1178,"-")</f>
        <v>0</v>
      </c>
      <c r="S1188" s="46">
        <v>0</v>
      </c>
      <c r="T1188" s="45">
        <f>IFERROR(S1188/O1178,"-")</f>
        <v>0</v>
      </c>
      <c r="U1188" s="187" t="str">
        <f t="shared" si="528"/>
        <v>-</v>
      </c>
      <c r="V1188" s="199">
        <f t="shared" si="540"/>
        <v>0</v>
      </c>
      <c r="W1188" s="371"/>
      <c r="X1188" s="371"/>
      <c r="Y1188" s="228" t="s">
        <v>158</v>
      </c>
      <c r="Z1188" s="46">
        <v>0</v>
      </c>
      <c r="AA1188" s="45">
        <f>IFERROR(Z1188/W1178,"-")</f>
        <v>0</v>
      </c>
      <c r="AB1188" s="46">
        <v>0</v>
      </c>
      <c r="AC1188" s="45">
        <f>IFERROR(AB1188/X1178,"-")</f>
        <v>0</v>
      </c>
      <c r="AD1188" s="187" t="str">
        <f t="shared" si="529"/>
        <v>-</v>
      </c>
      <c r="AE1188" s="199">
        <f t="shared" si="541"/>
        <v>0</v>
      </c>
      <c r="AF1188" s="371"/>
      <c r="AG1188" s="371"/>
      <c r="AH1188" s="228" t="s">
        <v>158</v>
      </c>
      <c r="AI1188" s="46">
        <v>0</v>
      </c>
      <c r="AJ1188" s="45">
        <f>IFERROR(AI1188/AF1178,"-")</f>
        <v>0</v>
      </c>
      <c r="AK1188" s="46">
        <v>0</v>
      </c>
      <c r="AL1188" s="45">
        <f>IFERROR(AK1188/AG1178,"-")</f>
        <v>0</v>
      </c>
      <c r="AM1188" s="187" t="str">
        <f t="shared" si="530"/>
        <v>-</v>
      </c>
      <c r="AN1188" s="199">
        <f t="shared" si="542"/>
        <v>0</v>
      </c>
      <c r="AO1188" s="371"/>
      <c r="AP1188" s="401"/>
      <c r="AQ1188" s="228" t="s">
        <v>158</v>
      </c>
      <c r="AR1188" s="46">
        <f t="shared" si="538"/>
        <v>0</v>
      </c>
      <c r="AS1188" s="45">
        <f>IFERROR(AR1188/AO1178,"-")</f>
        <v>0</v>
      </c>
      <c r="AT1188" s="46">
        <f t="shared" si="526"/>
        <v>0</v>
      </c>
      <c r="AU1188" s="45">
        <f>IFERROR(AT1188/AP1178,"-")</f>
        <v>0</v>
      </c>
      <c r="AV1188" s="187" t="str">
        <f t="shared" si="531"/>
        <v>-</v>
      </c>
      <c r="AW1188" s="199">
        <f t="shared" si="543"/>
        <v>0</v>
      </c>
      <c r="AX1188" s="217"/>
      <c r="BE1188" s="277"/>
      <c r="BG1188" s="142"/>
      <c r="BH1188" s="264"/>
    </row>
    <row r="1189" spans="2:60" s="20" customFormat="1">
      <c r="B1189" s="381"/>
      <c r="C1189" s="383"/>
      <c r="D1189" s="383"/>
      <c r="E1189" s="371"/>
      <c r="F1189" s="371"/>
      <c r="G1189" s="228" t="s">
        <v>159</v>
      </c>
      <c r="H1189" s="46">
        <v>0</v>
      </c>
      <c r="I1189" s="45">
        <f>IFERROR(H1189/E1178,"-")</f>
        <v>0</v>
      </c>
      <c r="J1189" s="46">
        <v>0</v>
      </c>
      <c r="K1189" s="45">
        <f>IFERROR(J1189/F1178,"-")</f>
        <v>0</v>
      </c>
      <c r="L1189" s="187" t="str">
        <f t="shared" si="527"/>
        <v>-</v>
      </c>
      <c r="M1189" s="199">
        <f t="shared" si="539"/>
        <v>0</v>
      </c>
      <c r="N1189" s="371"/>
      <c r="O1189" s="371"/>
      <c r="P1189" s="228" t="s">
        <v>159</v>
      </c>
      <c r="Q1189" s="46">
        <v>0</v>
      </c>
      <c r="R1189" s="45">
        <f>IFERROR(Q1189/N1178,"-")</f>
        <v>0</v>
      </c>
      <c r="S1189" s="46">
        <v>0</v>
      </c>
      <c r="T1189" s="45">
        <f>IFERROR(S1189/O1178,"-")</f>
        <v>0</v>
      </c>
      <c r="U1189" s="187" t="str">
        <f t="shared" si="528"/>
        <v>-</v>
      </c>
      <c r="V1189" s="199">
        <f t="shared" si="540"/>
        <v>0</v>
      </c>
      <c r="W1189" s="371"/>
      <c r="X1189" s="371"/>
      <c r="Y1189" s="228" t="s">
        <v>159</v>
      </c>
      <c r="Z1189" s="46">
        <v>0</v>
      </c>
      <c r="AA1189" s="45">
        <f>IFERROR(Z1189/W1178,"-")</f>
        <v>0</v>
      </c>
      <c r="AB1189" s="46">
        <v>0</v>
      </c>
      <c r="AC1189" s="45">
        <f>IFERROR(AB1189/X1178,"-")</f>
        <v>0</v>
      </c>
      <c r="AD1189" s="187" t="str">
        <f t="shared" si="529"/>
        <v>-</v>
      </c>
      <c r="AE1189" s="199">
        <f t="shared" si="541"/>
        <v>0</v>
      </c>
      <c r="AF1189" s="371"/>
      <c r="AG1189" s="371"/>
      <c r="AH1189" s="228" t="s">
        <v>159</v>
      </c>
      <c r="AI1189" s="46">
        <v>0</v>
      </c>
      <c r="AJ1189" s="45">
        <f>IFERROR(AI1189/AF1178,"-")</f>
        <v>0</v>
      </c>
      <c r="AK1189" s="46">
        <v>0</v>
      </c>
      <c r="AL1189" s="45">
        <f>IFERROR(AK1189/AG1178,"-")</f>
        <v>0</v>
      </c>
      <c r="AM1189" s="187" t="str">
        <f t="shared" si="530"/>
        <v>-</v>
      </c>
      <c r="AN1189" s="199">
        <f t="shared" si="542"/>
        <v>0</v>
      </c>
      <c r="AO1189" s="371"/>
      <c r="AP1189" s="401"/>
      <c r="AQ1189" s="228" t="s">
        <v>159</v>
      </c>
      <c r="AR1189" s="46">
        <f t="shared" si="538"/>
        <v>0</v>
      </c>
      <c r="AS1189" s="45">
        <f>IFERROR(AR1189/AO1178,"-")</f>
        <v>0</v>
      </c>
      <c r="AT1189" s="46">
        <f t="shared" si="526"/>
        <v>0</v>
      </c>
      <c r="AU1189" s="45">
        <f>IFERROR(AT1189/AP1178,"-")</f>
        <v>0</v>
      </c>
      <c r="AV1189" s="187" t="str">
        <f t="shared" si="531"/>
        <v>-</v>
      </c>
      <c r="AW1189" s="199">
        <f t="shared" si="543"/>
        <v>0</v>
      </c>
      <c r="AX1189" s="217"/>
      <c r="BE1189" s="277"/>
      <c r="BG1189" s="142"/>
      <c r="BH1189" s="264"/>
    </row>
    <row r="1190" spans="2:60" s="20" customFormat="1">
      <c r="B1190" s="381"/>
      <c r="C1190" s="383"/>
      <c r="D1190" s="383"/>
      <c r="E1190" s="371"/>
      <c r="F1190" s="371"/>
      <c r="G1190" s="228" t="s">
        <v>160</v>
      </c>
      <c r="H1190" s="46">
        <v>628449</v>
      </c>
      <c r="I1190" s="45">
        <f>IFERROR(H1190/E1178,"-")</f>
        <v>8.1435342800641637E-3</v>
      </c>
      <c r="J1190" s="46">
        <v>19</v>
      </c>
      <c r="K1190" s="45">
        <f>IFERROR(J1190/F1178,"-")</f>
        <v>0.16379310344827586</v>
      </c>
      <c r="L1190" s="187">
        <f t="shared" si="527"/>
        <v>33076.26315789474</v>
      </c>
      <c r="M1190" s="199">
        <f t="shared" si="539"/>
        <v>1.6964285714285713E-2</v>
      </c>
      <c r="N1190" s="371"/>
      <c r="O1190" s="371"/>
      <c r="P1190" s="228" t="s">
        <v>160</v>
      </c>
      <c r="Q1190" s="46">
        <v>15360</v>
      </c>
      <c r="R1190" s="45">
        <f>IFERROR(Q1190/N1178,"-")</f>
        <v>1.9633532949439817E-3</v>
      </c>
      <c r="S1190" s="46">
        <v>1</v>
      </c>
      <c r="T1190" s="45">
        <f>IFERROR(S1190/O1178,"-")</f>
        <v>6.6666666666666666E-2</v>
      </c>
      <c r="U1190" s="187">
        <f t="shared" si="528"/>
        <v>15360</v>
      </c>
      <c r="V1190" s="199">
        <f t="shared" si="540"/>
        <v>8.9285714285714283E-4</v>
      </c>
      <c r="W1190" s="371"/>
      <c r="X1190" s="371"/>
      <c r="Y1190" s="228" t="s">
        <v>160</v>
      </c>
      <c r="Z1190" s="46">
        <v>0</v>
      </c>
      <c r="AA1190" s="45">
        <f>IFERROR(Z1190/W1178,"-")</f>
        <v>0</v>
      </c>
      <c r="AB1190" s="46">
        <v>0</v>
      </c>
      <c r="AC1190" s="45">
        <f>IFERROR(AB1190/X1178,"-")</f>
        <v>0</v>
      </c>
      <c r="AD1190" s="187" t="str">
        <f t="shared" si="529"/>
        <v>-</v>
      </c>
      <c r="AE1190" s="199">
        <f t="shared" si="541"/>
        <v>0</v>
      </c>
      <c r="AF1190" s="371"/>
      <c r="AG1190" s="371"/>
      <c r="AH1190" s="228" t="s">
        <v>160</v>
      </c>
      <c r="AI1190" s="46">
        <v>65474</v>
      </c>
      <c r="AJ1190" s="45">
        <f>IFERROR(AI1190/AF1178,"-")</f>
        <v>2.7251197655882561E-2</v>
      </c>
      <c r="AK1190" s="46">
        <v>3</v>
      </c>
      <c r="AL1190" s="45">
        <f>IFERROR(AK1190/AG1178,"-")</f>
        <v>0.6</v>
      </c>
      <c r="AM1190" s="187">
        <f t="shared" si="530"/>
        <v>21824.666666666668</v>
      </c>
      <c r="AN1190" s="199">
        <f t="shared" si="542"/>
        <v>2.6785714285714286E-3</v>
      </c>
      <c r="AO1190" s="371"/>
      <c r="AP1190" s="401"/>
      <c r="AQ1190" s="228" t="s">
        <v>160</v>
      </c>
      <c r="AR1190" s="46">
        <f t="shared" si="538"/>
        <v>709283</v>
      </c>
      <c r="AS1190" s="45">
        <f>IFERROR(AR1190/AO1178,"-")</f>
        <v>7.0448279513053956E-3</v>
      </c>
      <c r="AT1190" s="46">
        <f t="shared" si="526"/>
        <v>23</v>
      </c>
      <c r="AU1190" s="45">
        <f>IFERROR(AT1190/AP1178,"-")</f>
        <v>0.15646258503401361</v>
      </c>
      <c r="AV1190" s="187">
        <f t="shared" si="531"/>
        <v>30838.391304347828</v>
      </c>
      <c r="AW1190" s="199">
        <f t="shared" si="543"/>
        <v>2.0535714285714286E-2</v>
      </c>
      <c r="AX1190" s="217"/>
      <c r="BE1190" s="277"/>
      <c r="BG1190" s="142"/>
      <c r="BH1190" s="264"/>
    </row>
    <row r="1191" spans="2:60" s="20" customFormat="1">
      <c r="B1191" s="381"/>
      <c r="C1191" s="383"/>
      <c r="D1191" s="383"/>
      <c r="E1191" s="371"/>
      <c r="F1191" s="371"/>
      <c r="G1191" s="228" t="s">
        <v>161</v>
      </c>
      <c r="H1191" s="46">
        <v>503454</v>
      </c>
      <c r="I1191" s="45">
        <f>IFERROR(H1191/E1178,"-")</f>
        <v>6.5238307443172376E-3</v>
      </c>
      <c r="J1191" s="46">
        <v>12</v>
      </c>
      <c r="K1191" s="45">
        <f>IFERROR(J1191/F1178,"-")</f>
        <v>0.10344827586206896</v>
      </c>
      <c r="L1191" s="187">
        <f t="shared" si="527"/>
        <v>41954.5</v>
      </c>
      <c r="M1191" s="199">
        <f t="shared" si="539"/>
        <v>1.0714285714285714E-2</v>
      </c>
      <c r="N1191" s="371"/>
      <c r="O1191" s="371"/>
      <c r="P1191" s="228" t="s">
        <v>161</v>
      </c>
      <c r="Q1191" s="46">
        <v>135866</v>
      </c>
      <c r="R1191" s="45">
        <f>IFERROR(Q1191/N1178,"-")</f>
        <v>1.7366729086644467E-2</v>
      </c>
      <c r="S1191" s="46">
        <v>2</v>
      </c>
      <c r="T1191" s="45">
        <f>IFERROR(S1191/O1178,"-")</f>
        <v>0.13333333333333333</v>
      </c>
      <c r="U1191" s="187">
        <f t="shared" si="528"/>
        <v>67933</v>
      </c>
      <c r="V1191" s="199">
        <f t="shared" si="540"/>
        <v>1.7857142857142857E-3</v>
      </c>
      <c r="W1191" s="371"/>
      <c r="X1191" s="371"/>
      <c r="Y1191" s="228" t="s">
        <v>161</v>
      </c>
      <c r="Z1191" s="46">
        <v>247660</v>
      </c>
      <c r="AA1191" s="45">
        <f>IFERROR(Z1191/W1178,"-")</f>
        <v>1.864363526045458E-2</v>
      </c>
      <c r="AB1191" s="46">
        <v>2</v>
      </c>
      <c r="AC1191" s="45">
        <f>IFERROR(AB1191/X1178,"-")</f>
        <v>0.18181818181818182</v>
      </c>
      <c r="AD1191" s="187">
        <f t="shared" si="529"/>
        <v>123830</v>
      </c>
      <c r="AE1191" s="199">
        <f t="shared" si="541"/>
        <v>1.7857142857142857E-3</v>
      </c>
      <c r="AF1191" s="371"/>
      <c r="AG1191" s="371"/>
      <c r="AH1191" s="228" t="s">
        <v>161</v>
      </c>
      <c r="AI1191" s="46">
        <v>177031</v>
      </c>
      <c r="AJ1191" s="45">
        <f>IFERROR(AI1191/AF1178,"-")</f>
        <v>7.3682786636199801E-2</v>
      </c>
      <c r="AK1191" s="46">
        <v>1</v>
      </c>
      <c r="AL1191" s="45">
        <f>IFERROR(AK1191/AG1178,"-")</f>
        <v>0.2</v>
      </c>
      <c r="AM1191" s="187">
        <f t="shared" si="530"/>
        <v>177031</v>
      </c>
      <c r="AN1191" s="199">
        <f t="shared" si="542"/>
        <v>8.9285714285714283E-4</v>
      </c>
      <c r="AO1191" s="371"/>
      <c r="AP1191" s="401"/>
      <c r="AQ1191" s="228" t="s">
        <v>161</v>
      </c>
      <c r="AR1191" s="46">
        <f t="shared" si="538"/>
        <v>1064011</v>
      </c>
      <c r="AS1191" s="45">
        <f>IFERROR(AR1191/AO1178,"-")</f>
        <v>1.0568101072909409E-2</v>
      </c>
      <c r="AT1191" s="46">
        <f t="shared" si="526"/>
        <v>17</v>
      </c>
      <c r="AU1191" s="45">
        <f>IFERROR(AT1191/AP1178,"-")</f>
        <v>0.11564625850340136</v>
      </c>
      <c r="AV1191" s="187">
        <f t="shared" si="531"/>
        <v>62588.882352941175</v>
      </c>
      <c r="AW1191" s="199">
        <f t="shared" si="543"/>
        <v>1.5178571428571428E-2</v>
      </c>
      <c r="AX1191" s="217"/>
      <c r="BE1191" s="277"/>
      <c r="BG1191" s="142"/>
      <c r="BH1191" s="264"/>
    </row>
    <row r="1192" spans="2:60" s="20" customFormat="1">
      <c r="B1192" s="381"/>
      <c r="C1192" s="383"/>
      <c r="D1192" s="383"/>
      <c r="E1192" s="371"/>
      <c r="F1192" s="371"/>
      <c r="G1192" s="228" t="s">
        <v>162</v>
      </c>
      <c r="H1192" s="46">
        <v>109407</v>
      </c>
      <c r="I1192" s="45">
        <f>IFERROR(H1192/E1178,"-")</f>
        <v>1.4177119463615663E-3</v>
      </c>
      <c r="J1192" s="46">
        <v>5</v>
      </c>
      <c r="K1192" s="45">
        <f>IFERROR(J1192/F1178,"-")</f>
        <v>4.3103448275862072E-2</v>
      </c>
      <c r="L1192" s="187">
        <f t="shared" si="527"/>
        <v>21881.4</v>
      </c>
      <c r="M1192" s="199">
        <f t="shared" si="539"/>
        <v>4.464285714285714E-3</v>
      </c>
      <c r="N1192" s="371"/>
      <c r="O1192" s="371"/>
      <c r="P1192" s="228" t="s">
        <v>162</v>
      </c>
      <c r="Q1192" s="46">
        <v>12001</v>
      </c>
      <c r="R1192" s="45">
        <f>IFERROR(Q1192/N1178,"-")</f>
        <v>1.5339975841551254E-3</v>
      </c>
      <c r="S1192" s="46">
        <v>1</v>
      </c>
      <c r="T1192" s="45">
        <f>IFERROR(S1192/O1178,"-")</f>
        <v>6.6666666666666666E-2</v>
      </c>
      <c r="U1192" s="187">
        <f t="shared" si="528"/>
        <v>12001</v>
      </c>
      <c r="V1192" s="199">
        <f t="shared" si="540"/>
        <v>8.9285714285714283E-4</v>
      </c>
      <c r="W1192" s="371"/>
      <c r="X1192" s="371"/>
      <c r="Y1192" s="228" t="s">
        <v>162</v>
      </c>
      <c r="Z1192" s="46">
        <v>56167</v>
      </c>
      <c r="AA1192" s="45">
        <f>IFERROR(Z1192/W1178,"-")</f>
        <v>4.2282042383669245E-3</v>
      </c>
      <c r="AB1192" s="46">
        <v>2</v>
      </c>
      <c r="AC1192" s="45">
        <f>IFERROR(AB1192/X1178,"-")</f>
        <v>0.18181818181818182</v>
      </c>
      <c r="AD1192" s="187">
        <f t="shared" si="529"/>
        <v>28083.5</v>
      </c>
      <c r="AE1192" s="199">
        <f t="shared" si="541"/>
        <v>1.7857142857142857E-3</v>
      </c>
      <c r="AF1192" s="371"/>
      <c r="AG1192" s="371"/>
      <c r="AH1192" s="228" t="s">
        <v>162</v>
      </c>
      <c r="AI1192" s="46">
        <v>8370</v>
      </c>
      <c r="AJ1192" s="45">
        <f>IFERROR(AI1192/AF1178,"-")</f>
        <v>3.483711463783136E-3</v>
      </c>
      <c r="AK1192" s="46">
        <v>1</v>
      </c>
      <c r="AL1192" s="45">
        <f>IFERROR(AK1192/AG1178,"-")</f>
        <v>0.2</v>
      </c>
      <c r="AM1192" s="187">
        <f t="shared" si="530"/>
        <v>8370</v>
      </c>
      <c r="AN1192" s="199">
        <f t="shared" si="542"/>
        <v>8.9285714285714283E-4</v>
      </c>
      <c r="AO1192" s="371"/>
      <c r="AP1192" s="401"/>
      <c r="AQ1192" s="228" t="s">
        <v>162</v>
      </c>
      <c r="AR1192" s="46">
        <f t="shared" si="538"/>
        <v>185945</v>
      </c>
      <c r="AS1192" s="45">
        <f>IFERROR(AR1192/AO1178,"-")</f>
        <v>1.8468658256372728E-3</v>
      </c>
      <c r="AT1192" s="46">
        <f t="shared" si="526"/>
        <v>9</v>
      </c>
      <c r="AU1192" s="45">
        <f>IFERROR(AT1192/AP1178,"-")</f>
        <v>6.1224489795918366E-2</v>
      </c>
      <c r="AV1192" s="187">
        <f t="shared" si="531"/>
        <v>20660.555555555555</v>
      </c>
      <c r="AW1192" s="199">
        <f t="shared" si="543"/>
        <v>8.0357142857142849E-3</v>
      </c>
      <c r="AX1192" s="217"/>
      <c r="BE1192" s="277"/>
      <c r="BG1192" s="142"/>
      <c r="BH1192" s="264"/>
    </row>
    <row r="1193" spans="2:60" s="20" customFormat="1">
      <c r="B1193" s="381"/>
      <c r="C1193" s="383"/>
      <c r="D1193" s="383"/>
      <c r="E1193" s="371"/>
      <c r="F1193" s="371"/>
      <c r="G1193" s="229" t="s">
        <v>163</v>
      </c>
      <c r="H1193" s="48">
        <v>118253</v>
      </c>
      <c r="I1193" s="47">
        <f>IFERROR(H1193/E1178,"-")</f>
        <v>1.5323397112899019E-3</v>
      </c>
      <c r="J1193" s="48">
        <v>13</v>
      </c>
      <c r="K1193" s="47">
        <f>IFERROR(J1193/F1178,"-")</f>
        <v>0.11206896551724138</v>
      </c>
      <c r="L1193" s="188">
        <f t="shared" si="527"/>
        <v>9096.3846153846152</v>
      </c>
      <c r="M1193" s="200">
        <f t="shared" si="539"/>
        <v>1.1607142857142858E-2</v>
      </c>
      <c r="N1193" s="371"/>
      <c r="O1193" s="371"/>
      <c r="P1193" s="229" t="s">
        <v>163</v>
      </c>
      <c r="Q1193" s="48">
        <v>43767</v>
      </c>
      <c r="R1193" s="47">
        <f>IFERROR(Q1193/N1178,"-")</f>
        <v>5.5944064882690915E-3</v>
      </c>
      <c r="S1193" s="48">
        <v>2</v>
      </c>
      <c r="T1193" s="47">
        <f>IFERROR(S1193/O1178,"-")</f>
        <v>0.13333333333333333</v>
      </c>
      <c r="U1193" s="188">
        <f t="shared" si="528"/>
        <v>21883.5</v>
      </c>
      <c r="V1193" s="200">
        <f t="shared" si="540"/>
        <v>1.7857142857142857E-3</v>
      </c>
      <c r="W1193" s="371"/>
      <c r="X1193" s="371"/>
      <c r="Y1193" s="229" t="s">
        <v>163</v>
      </c>
      <c r="Z1193" s="48">
        <v>2632</v>
      </c>
      <c r="AA1193" s="47">
        <f>IFERROR(Z1193/W1178,"-")</f>
        <v>1.9813473312410747E-4</v>
      </c>
      <c r="AB1193" s="48">
        <v>2</v>
      </c>
      <c r="AC1193" s="47">
        <f>IFERROR(AB1193/X1178,"-")</f>
        <v>0.18181818181818182</v>
      </c>
      <c r="AD1193" s="188">
        <f t="shared" si="529"/>
        <v>1316</v>
      </c>
      <c r="AE1193" s="200">
        <f t="shared" si="541"/>
        <v>1.7857142857142857E-3</v>
      </c>
      <c r="AF1193" s="371"/>
      <c r="AG1193" s="371"/>
      <c r="AH1193" s="229" t="s">
        <v>163</v>
      </c>
      <c r="AI1193" s="48">
        <v>0</v>
      </c>
      <c r="AJ1193" s="47">
        <f>IFERROR(AI1193/AF1178,"-")</f>
        <v>0</v>
      </c>
      <c r="AK1193" s="48">
        <v>0</v>
      </c>
      <c r="AL1193" s="47">
        <f>IFERROR(AK1193/AG1178,"-")</f>
        <v>0</v>
      </c>
      <c r="AM1193" s="188" t="str">
        <f t="shared" si="530"/>
        <v>-</v>
      </c>
      <c r="AN1193" s="200">
        <f t="shared" si="542"/>
        <v>0</v>
      </c>
      <c r="AO1193" s="371"/>
      <c r="AP1193" s="401"/>
      <c r="AQ1193" s="229" t="s">
        <v>163</v>
      </c>
      <c r="AR1193" s="48">
        <f t="shared" si="538"/>
        <v>164652</v>
      </c>
      <c r="AS1193" s="47">
        <f>IFERROR(AR1193/AO1178,"-")</f>
        <v>1.6353768690893986E-3</v>
      </c>
      <c r="AT1193" s="48">
        <f t="shared" si="526"/>
        <v>17</v>
      </c>
      <c r="AU1193" s="47">
        <f>IFERROR(AT1193/AP1178,"-")</f>
        <v>0.11564625850340136</v>
      </c>
      <c r="AV1193" s="188">
        <f t="shared" si="531"/>
        <v>9685.4117647058829</v>
      </c>
      <c r="AW1193" s="200">
        <f t="shared" si="543"/>
        <v>1.5178571428571428E-2</v>
      </c>
      <c r="AX1193" s="217"/>
      <c r="BE1193" s="277"/>
      <c r="BG1193" s="142"/>
      <c r="BH1193" s="264"/>
    </row>
    <row r="1194" spans="2:60" s="20" customFormat="1">
      <c r="B1194" s="381"/>
      <c r="C1194" s="384"/>
      <c r="D1194" s="384"/>
      <c r="E1194" s="372"/>
      <c r="F1194" s="372"/>
      <c r="G1194" s="230" t="s">
        <v>86</v>
      </c>
      <c r="H1194" s="49">
        <f>SUM(H1178:H1193)</f>
        <v>15908768</v>
      </c>
      <c r="I1194" s="47">
        <f>IFERROR(H1194/E1178,"-")</f>
        <v>0.20614814815774676</v>
      </c>
      <c r="J1194" s="48">
        <v>100</v>
      </c>
      <c r="K1194" s="47">
        <f>IFERROR(J1194/F1178,"-")</f>
        <v>0.86206896551724133</v>
      </c>
      <c r="L1194" s="188">
        <f t="shared" si="527"/>
        <v>159087.67999999999</v>
      </c>
      <c r="M1194" s="201">
        <f t="shared" si="539"/>
        <v>8.9285714285714288E-2</v>
      </c>
      <c r="N1194" s="372"/>
      <c r="O1194" s="372"/>
      <c r="P1194" s="230" t="s">
        <v>86</v>
      </c>
      <c r="Q1194" s="49">
        <f>SUM(Q1178:Q1193)</f>
        <v>1238586</v>
      </c>
      <c r="R1194" s="47">
        <f>IFERROR(Q1194/N1178,"-")</f>
        <v>0.15831913438616449</v>
      </c>
      <c r="S1194" s="48">
        <v>14</v>
      </c>
      <c r="T1194" s="47">
        <f>IFERROR(S1194/O1178,"-")</f>
        <v>0.93333333333333335</v>
      </c>
      <c r="U1194" s="188">
        <f t="shared" si="528"/>
        <v>88470.428571428565</v>
      </c>
      <c r="V1194" s="201">
        <f t="shared" si="540"/>
        <v>1.2500000000000001E-2</v>
      </c>
      <c r="W1194" s="372"/>
      <c r="X1194" s="372"/>
      <c r="Y1194" s="230" t="s">
        <v>86</v>
      </c>
      <c r="Z1194" s="49">
        <f>SUM(Z1178:Z1193)</f>
        <v>1733368</v>
      </c>
      <c r="AA1194" s="47">
        <f>IFERROR(Z1194/W1178,"-")</f>
        <v>0.13048647647639358</v>
      </c>
      <c r="AB1194" s="48">
        <v>10</v>
      </c>
      <c r="AC1194" s="47">
        <f>IFERROR(AB1194/X1178,"-")</f>
        <v>0.90909090909090906</v>
      </c>
      <c r="AD1194" s="188">
        <f t="shared" si="529"/>
        <v>173336.8</v>
      </c>
      <c r="AE1194" s="201">
        <f t="shared" si="541"/>
        <v>8.9285714285714281E-3</v>
      </c>
      <c r="AF1194" s="372"/>
      <c r="AG1194" s="372"/>
      <c r="AH1194" s="230" t="s">
        <v>86</v>
      </c>
      <c r="AI1194" s="49">
        <f>SUM(AI1178:AI1193)</f>
        <v>742554</v>
      </c>
      <c r="AJ1194" s="47">
        <f>IFERROR(AI1194/AF1178,"-")</f>
        <v>0.30906139573214131</v>
      </c>
      <c r="AK1194" s="48">
        <v>4</v>
      </c>
      <c r="AL1194" s="47">
        <f>IFERROR(AK1194/AG1178,"-")</f>
        <v>0.8</v>
      </c>
      <c r="AM1194" s="188">
        <f t="shared" si="530"/>
        <v>185638.5</v>
      </c>
      <c r="AN1194" s="201">
        <f t="shared" si="542"/>
        <v>3.5714285714285713E-3</v>
      </c>
      <c r="AO1194" s="372"/>
      <c r="AP1194" s="402"/>
      <c r="AQ1194" s="230" t="s">
        <v>86</v>
      </c>
      <c r="AR1194" s="49">
        <f>SUM(AR1178:AR1193)</f>
        <v>19623276</v>
      </c>
      <c r="AS1194" s="47">
        <f>IFERROR(AR1194/AO1178,"-")</f>
        <v>0.19490471823091818</v>
      </c>
      <c r="AT1194" s="48">
        <f t="shared" si="526"/>
        <v>128</v>
      </c>
      <c r="AU1194" s="47">
        <f>IFERROR(AT1194/AP1178,"-")</f>
        <v>0.87074829931972786</v>
      </c>
      <c r="AV1194" s="188">
        <f t="shared" si="531"/>
        <v>153306.84375</v>
      </c>
      <c r="AW1194" s="201">
        <f t="shared" si="543"/>
        <v>0.11428571428571428</v>
      </c>
      <c r="AX1194" s="217"/>
      <c r="BE1194" s="277"/>
      <c r="BG1194" s="142"/>
      <c r="BH1194" s="264"/>
    </row>
    <row r="1195" spans="2:60" s="20" customFormat="1">
      <c r="B1195" s="381">
        <v>71</v>
      </c>
      <c r="C1195" s="382" t="s">
        <v>55</v>
      </c>
      <c r="D1195" s="385">
        <f>BA75</f>
        <v>3264</v>
      </c>
      <c r="E1195" s="380">
        <v>86444480</v>
      </c>
      <c r="F1195" s="380">
        <v>135</v>
      </c>
      <c r="G1195" s="226" t="s">
        <v>149</v>
      </c>
      <c r="H1195" s="44">
        <v>1044883</v>
      </c>
      <c r="I1195" s="43">
        <f>IFERROR(H1195/E1195,"-")</f>
        <v>1.2087330503925757E-2</v>
      </c>
      <c r="J1195" s="44">
        <v>28</v>
      </c>
      <c r="K1195" s="43">
        <f>IFERROR(J1195/F1195,"-")</f>
        <v>0.2074074074074074</v>
      </c>
      <c r="L1195" s="186">
        <f t="shared" si="527"/>
        <v>37317.25</v>
      </c>
      <c r="M1195" s="198">
        <f>IFERROR(J1195/$BA$75,0)</f>
        <v>8.5784313725490204E-3</v>
      </c>
      <c r="N1195" s="380">
        <v>17489860</v>
      </c>
      <c r="O1195" s="380">
        <v>16</v>
      </c>
      <c r="P1195" s="226" t="s">
        <v>149</v>
      </c>
      <c r="Q1195" s="44">
        <v>72344</v>
      </c>
      <c r="R1195" s="43">
        <f>IFERROR(Q1195/N1195,"-")</f>
        <v>4.1363395704711184E-3</v>
      </c>
      <c r="S1195" s="44">
        <v>5</v>
      </c>
      <c r="T1195" s="43">
        <f>IFERROR(S1195/O1195,"-")</f>
        <v>0.3125</v>
      </c>
      <c r="U1195" s="186">
        <f t="shared" si="528"/>
        <v>14468.8</v>
      </c>
      <c r="V1195" s="198">
        <f>IFERROR(S1195/$BA$75,0)</f>
        <v>1.5318627450980392E-3</v>
      </c>
      <c r="W1195" s="380">
        <v>5842600</v>
      </c>
      <c r="X1195" s="380">
        <v>8</v>
      </c>
      <c r="Y1195" s="226" t="s">
        <v>149</v>
      </c>
      <c r="Z1195" s="44">
        <v>0</v>
      </c>
      <c r="AA1195" s="43">
        <f>IFERROR(Z1195/W1195,"-")</f>
        <v>0</v>
      </c>
      <c r="AB1195" s="44">
        <v>0</v>
      </c>
      <c r="AC1195" s="43">
        <f>IFERROR(AB1195/X1195,"-")</f>
        <v>0</v>
      </c>
      <c r="AD1195" s="186" t="str">
        <f t="shared" si="529"/>
        <v>-</v>
      </c>
      <c r="AE1195" s="198">
        <f>IFERROR(AB1195/$BA$75,0)</f>
        <v>0</v>
      </c>
      <c r="AF1195" s="380">
        <v>18242010</v>
      </c>
      <c r="AG1195" s="380">
        <v>23</v>
      </c>
      <c r="AH1195" s="226" t="s">
        <v>149</v>
      </c>
      <c r="AI1195" s="44">
        <v>195802</v>
      </c>
      <c r="AJ1195" s="43">
        <f>IFERROR(AI1195/AF1195,"-")</f>
        <v>1.0733575960105273E-2</v>
      </c>
      <c r="AK1195" s="44">
        <v>6</v>
      </c>
      <c r="AL1195" s="43">
        <f>IFERROR(AK1195/AG1195,"-")</f>
        <v>0.2608695652173913</v>
      </c>
      <c r="AM1195" s="186">
        <f t="shared" si="530"/>
        <v>32633.666666666668</v>
      </c>
      <c r="AN1195" s="198">
        <f>IFERROR(AK1195/$BA$75,0)</f>
        <v>1.838235294117647E-3</v>
      </c>
      <c r="AO1195" s="380">
        <f>SUM(E1195,N1195,W1195,AF1195)</f>
        <v>128018950</v>
      </c>
      <c r="AP1195" s="400">
        <f>SUM(F1195,O1195,X1195,AG1195)</f>
        <v>182</v>
      </c>
      <c r="AQ1195" s="226" t="s">
        <v>149</v>
      </c>
      <c r="AR1195" s="44">
        <f t="shared" ref="AR1195:AR1210" si="544">SUM(H1195,Q1195,Z1195,AI1195)</f>
        <v>1313029</v>
      </c>
      <c r="AS1195" s="43">
        <f>IFERROR(AR1195/AO1195,"-")</f>
        <v>1.0256520616674328E-2</v>
      </c>
      <c r="AT1195" s="44">
        <f t="shared" si="526"/>
        <v>39</v>
      </c>
      <c r="AU1195" s="43">
        <f>IFERROR(AT1195/AP1195,"-")</f>
        <v>0.21428571428571427</v>
      </c>
      <c r="AV1195" s="186">
        <f t="shared" si="531"/>
        <v>33667.410256410258</v>
      </c>
      <c r="AW1195" s="198">
        <f>IFERROR(AT1195/$BA$75,0)</f>
        <v>1.1948529411764705E-2</v>
      </c>
      <c r="AX1195" s="217"/>
      <c r="BE1195" s="277"/>
      <c r="BG1195" s="142"/>
      <c r="BH1195" s="264"/>
    </row>
    <row r="1196" spans="2:60" s="20" customFormat="1">
      <c r="B1196" s="381"/>
      <c r="C1196" s="383"/>
      <c r="D1196" s="383"/>
      <c r="E1196" s="371"/>
      <c r="F1196" s="371"/>
      <c r="G1196" s="227" t="s">
        <v>150</v>
      </c>
      <c r="H1196" s="46">
        <v>1794388</v>
      </c>
      <c r="I1196" s="45">
        <f>IFERROR(H1196/E1195,"-")</f>
        <v>2.0757693261617166E-2</v>
      </c>
      <c r="J1196" s="46">
        <v>31</v>
      </c>
      <c r="K1196" s="45">
        <f>IFERROR(J1196/F1195,"-")</f>
        <v>0.22962962962962963</v>
      </c>
      <c r="L1196" s="187">
        <f t="shared" si="527"/>
        <v>57883.483870967742</v>
      </c>
      <c r="M1196" s="199">
        <f t="shared" ref="M1196:M1211" si="545">IFERROR(J1196/$BA$75,0)</f>
        <v>9.4975490196078424E-3</v>
      </c>
      <c r="N1196" s="371"/>
      <c r="O1196" s="371"/>
      <c r="P1196" s="227" t="s">
        <v>150</v>
      </c>
      <c r="Q1196" s="46">
        <v>40910</v>
      </c>
      <c r="R1196" s="45">
        <f>IFERROR(Q1196/N1195,"-")</f>
        <v>2.3390696094765769E-3</v>
      </c>
      <c r="S1196" s="46">
        <v>5</v>
      </c>
      <c r="T1196" s="45">
        <f>IFERROR(S1196/O1195,"-")</f>
        <v>0.3125</v>
      </c>
      <c r="U1196" s="187">
        <f t="shared" si="528"/>
        <v>8182</v>
      </c>
      <c r="V1196" s="199">
        <f t="shared" ref="V1196:V1211" si="546">IFERROR(S1196/$BA$75,0)</f>
        <v>1.5318627450980392E-3</v>
      </c>
      <c r="W1196" s="371"/>
      <c r="X1196" s="371"/>
      <c r="Y1196" s="227" t="s">
        <v>150</v>
      </c>
      <c r="Z1196" s="46">
        <v>1340</v>
      </c>
      <c r="AA1196" s="45">
        <f>IFERROR(Z1196/W1195,"-")</f>
        <v>2.2934994694143019E-4</v>
      </c>
      <c r="AB1196" s="46">
        <v>1</v>
      </c>
      <c r="AC1196" s="45">
        <f>IFERROR(AB1196/X1195,"-")</f>
        <v>0.125</v>
      </c>
      <c r="AD1196" s="187">
        <f t="shared" si="529"/>
        <v>1340</v>
      </c>
      <c r="AE1196" s="199">
        <f t="shared" ref="AE1196:AE1211" si="547">IFERROR(AB1196/$BA$75,0)</f>
        <v>3.0637254901960784E-4</v>
      </c>
      <c r="AF1196" s="371"/>
      <c r="AG1196" s="371"/>
      <c r="AH1196" s="227" t="s">
        <v>150</v>
      </c>
      <c r="AI1196" s="46">
        <v>222303</v>
      </c>
      <c r="AJ1196" s="45">
        <f>IFERROR(AI1196/AF1195,"-")</f>
        <v>1.218632157311612E-2</v>
      </c>
      <c r="AK1196" s="46">
        <v>6</v>
      </c>
      <c r="AL1196" s="45">
        <f>IFERROR(AK1196/AG1195,"-")</f>
        <v>0.2608695652173913</v>
      </c>
      <c r="AM1196" s="187">
        <f t="shared" si="530"/>
        <v>37050.5</v>
      </c>
      <c r="AN1196" s="199">
        <f t="shared" ref="AN1196:AN1211" si="548">IFERROR(AK1196/$BA$75,0)</f>
        <v>1.838235294117647E-3</v>
      </c>
      <c r="AO1196" s="371"/>
      <c r="AP1196" s="401"/>
      <c r="AQ1196" s="227" t="s">
        <v>150</v>
      </c>
      <c r="AR1196" s="46">
        <f t="shared" si="544"/>
        <v>2058941</v>
      </c>
      <c r="AS1196" s="45">
        <f>IFERROR(AR1196/AO1195,"-")</f>
        <v>1.6083095510469349E-2</v>
      </c>
      <c r="AT1196" s="46">
        <f t="shared" si="526"/>
        <v>43</v>
      </c>
      <c r="AU1196" s="45">
        <f>IFERROR(AT1196/AP1195,"-")</f>
        <v>0.23626373626373626</v>
      </c>
      <c r="AV1196" s="187">
        <f t="shared" si="531"/>
        <v>47882.348837209305</v>
      </c>
      <c r="AW1196" s="199">
        <f t="shared" ref="AW1196:AW1211" si="549">IFERROR(AT1196/$BA$75,0)</f>
        <v>1.3174019607843137E-2</v>
      </c>
      <c r="AX1196" s="217"/>
      <c r="BE1196" s="277"/>
      <c r="BG1196" s="142"/>
      <c r="BH1196" s="264"/>
    </row>
    <row r="1197" spans="2:60" s="20" customFormat="1">
      <c r="B1197" s="381"/>
      <c r="C1197" s="383"/>
      <c r="D1197" s="383"/>
      <c r="E1197" s="371"/>
      <c r="F1197" s="371"/>
      <c r="G1197" s="228" t="s">
        <v>151</v>
      </c>
      <c r="H1197" s="46">
        <v>1996863</v>
      </c>
      <c r="I1197" s="45">
        <f>IFERROR(H1197/E1195,"-")</f>
        <v>2.3099948082283564E-2</v>
      </c>
      <c r="J1197" s="46">
        <v>48</v>
      </c>
      <c r="K1197" s="45">
        <f>IFERROR(J1197/F1195,"-")</f>
        <v>0.35555555555555557</v>
      </c>
      <c r="L1197" s="187">
        <f t="shared" si="527"/>
        <v>41601.3125</v>
      </c>
      <c r="M1197" s="199">
        <f t="shared" si="545"/>
        <v>1.4705882352941176E-2</v>
      </c>
      <c r="N1197" s="371"/>
      <c r="O1197" s="371"/>
      <c r="P1197" s="228" t="s">
        <v>151</v>
      </c>
      <c r="Q1197" s="46">
        <v>139488</v>
      </c>
      <c r="R1197" s="45">
        <f>IFERROR(Q1197/N1195,"-")</f>
        <v>7.9753640109183257E-3</v>
      </c>
      <c r="S1197" s="46">
        <v>8</v>
      </c>
      <c r="T1197" s="45">
        <f>IFERROR(S1197/O1195,"-")</f>
        <v>0.5</v>
      </c>
      <c r="U1197" s="187">
        <f t="shared" si="528"/>
        <v>17436</v>
      </c>
      <c r="V1197" s="199">
        <f t="shared" si="546"/>
        <v>2.4509803921568627E-3</v>
      </c>
      <c r="W1197" s="371"/>
      <c r="X1197" s="371"/>
      <c r="Y1197" s="228" t="s">
        <v>151</v>
      </c>
      <c r="Z1197" s="46">
        <v>95595</v>
      </c>
      <c r="AA1197" s="45">
        <f>IFERROR(Z1197/W1195,"-")</f>
        <v>1.6361722520795537E-2</v>
      </c>
      <c r="AB1197" s="46">
        <v>4</v>
      </c>
      <c r="AC1197" s="45">
        <f>IFERROR(AB1197/X1195,"-")</f>
        <v>0.5</v>
      </c>
      <c r="AD1197" s="187">
        <f t="shared" si="529"/>
        <v>23898.75</v>
      </c>
      <c r="AE1197" s="199">
        <f t="shared" si="547"/>
        <v>1.2254901960784314E-3</v>
      </c>
      <c r="AF1197" s="371"/>
      <c r="AG1197" s="371"/>
      <c r="AH1197" s="228" t="s">
        <v>151</v>
      </c>
      <c r="AI1197" s="46">
        <v>141507</v>
      </c>
      <c r="AJ1197" s="45">
        <f>IFERROR(AI1197/AF1195,"-")</f>
        <v>7.7572043870165622E-3</v>
      </c>
      <c r="AK1197" s="46">
        <v>6</v>
      </c>
      <c r="AL1197" s="45">
        <f>IFERROR(AK1197/AG1195,"-")</f>
        <v>0.2608695652173913</v>
      </c>
      <c r="AM1197" s="187">
        <f t="shared" si="530"/>
        <v>23584.5</v>
      </c>
      <c r="AN1197" s="199">
        <f t="shared" si="548"/>
        <v>1.838235294117647E-3</v>
      </c>
      <c r="AO1197" s="371"/>
      <c r="AP1197" s="401"/>
      <c r="AQ1197" s="228" t="s">
        <v>151</v>
      </c>
      <c r="AR1197" s="46">
        <f t="shared" si="544"/>
        <v>2373453</v>
      </c>
      <c r="AS1197" s="45">
        <f>IFERROR(AR1197/AO1195,"-")</f>
        <v>1.8539856794638605E-2</v>
      </c>
      <c r="AT1197" s="46">
        <f t="shared" si="526"/>
        <v>66</v>
      </c>
      <c r="AU1197" s="45">
        <f>IFERROR(AT1197/AP1195,"-")</f>
        <v>0.36263736263736263</v>
      </c>
      <c r="AV1197" s="187">
        <f t="shared" si="531"/>
        <v>35961.409090909088</v>
      </c>
      <c r="AW1197" s="199">
        <f t="shared" si="549"/>
        <v>2.0220588235294119E-2</v>
      </c>
      <c r="AX1197" s="217"/>
      <c r="BE1197" s="277"/>
      <c r="BG1197" s="142"/>
      <c r="BH1197" s="264"/>
    </row>
    <row r="1198" spans="2:60" s="20" customFormat="1">
      <c r="B1198" s="381"/>
      <c r="C1198" s="383"/>
      <c r="D1198" s="383"/>
      <c r="E1198" s="371"/>
      <c r="F1198" s="371"/>
      <c r="G1198" s="228" t="s">
        <v>152</v>
      </c>
      <c r="H1198" s="46">
        <v>1196298</v>
      </c>
      <c r="I1198" s="45">
        <f>IFERROR(H1198/E1195,"-")</f>
        <v>1.3838917187077764E-2</v>
      </c>
      <c r="J1198" s="46">
        <v>6</v>
      </c>
      <c r="K1198" s="45">
        <f>IFERROR(J1198/F1195,"-")</f>
        <v>4.4444444444444446E-2</v>
      </c>
      <c r="L1198" s="187">
        <f t="shared" si="527"/>
        <v>199383</v>
      </c>
      <c r="M1198" s="199">
        <f t="shared" si="545"/>
        <v>1.838235294117647E-3</v>
      </c>
      <c r="N1198" s="371"/>
      <c r="O1198" s="371"/>
      <c r="P1198" s="228" t="s">
        <v>152</v>
      </c>
      <c r="Q1198" s="46">
        <v>16154</v>
      </c>
      <c r="R1198" s="45">
        <f>IFERROR(Q1198/N1195,"-")</f>
        <v>9.2362088661658809E-4</v>
      </c>
      <c r="S1198" s="46">
        <v>1</v>
      </c>
      <c r="T1198" s="45">
        <f>IFERROR(S1198/O1195,"-")</f>
        <v>6.25E-2</v>
      </c>
      <c r="U1198" s="187">
        <f t="shared" si="528"/>
        <v>16154</v>
      </c>
      <c r="V1198" s="199">
        <f t="shared" si="546"/>
        <v>3.0637254901960784E-4</v>
      </c>
      <c r="W1198" s="371"/>
      <c r="X1198" s="371"/>
      <c r="Y1198" s="228" t="s">
        <v>152</v>
      </c>
      <c r="Z1198" s="46">
        <v>0</v>
      </c>
      <c r="AA1198" s="45">
        <f>IFERROR(Z1198/W1195,"-")</f>
        <v>0</v>
      </c>
      <c r="AB1198" s="46">
        <v>0</v>
      </c>
      <c r="AC1198" s="45">
        <f>IFERROR(AB1198/X1195,"-")</f>
        <v>0</v>
      </c>
      <c r="AD1198" s="187" t="str">
        <f t="shared" si="529"/>
        <v>-</v>
      </c>
      <c r="AE1198" s="199">
        <f t="shared" si="547"/>
        <v>0</v>
      </c>
      <c r="AF1198" s="371"/>
      <c r="AG1198" s="371"/>
      <c r="AH1198" s="228" t="s">
        <v>152</v>
      </c>
      <c r="AI1198" s="46">
        <v>0</v>
      </c>
      <c r="AJ1198" s="45">
        <f>IFERROR(AI1198/AF1195,"-")</f>
        <v>0</v>
      </c>
      <c r="AK1198" s="46">
        <v>0</v>
      </c>
      <c r="AL1198" s="45">
        <f>IFERROR(AK1198/AG1195,"-")</f>
        <v>0</v>
      </c>
      <c r="AM1198" s="187" t="str">
        <f t="shared" si="530"/>
        <v>-</v>
      </c>
      <c r="AN1198" s="199">
        <f t="shared" si="548"/>
        <v>0</v>
      </c>
      <c r="AO1198" s="371"/>
      <c r="AP1198" s="401"/>
      <c r="AQ1198" s="228" t="s">
        <v>152</v>
      </c>
      <c r="AR1198" s="46">
        <f t="shared" si="544"/>
        <v>1212452</v>
      </c>
      <c r="AS1198" s="45">
        <f>IFERROR(AR1198/AO1195,"-")</f>
        <v>9.4708791159433814E-3</v>
      </c>
      <c r="AT1198" s="46">
        <f t="shared" si="526"/>
        <v>7</v>
      </c>
      <c r="AU1198" s="45">
        <f>IFERROR(AT1198/AP1195,"-")</f>
        <v>3.8461538461538464E-2</v>
      </c>
      <c r="AV1198" s="187">
        <f t="shared" si="531"/>
        <v>173207.42857142858</v>
      </c>
      <c r="AW1198" s="199">
        <f t="shared" si="549"/>
        <v>2.1446078431372551E-3</v>
      </c>
      <c r="AX1198" s="217"/>
      <c r="BE1198" s="277"/>
      <c r="BG1198" s="142"/>
      <c r="BH1198" s="264"/>
    </row>
    <row r="1199" spans="2:60" s="20" customFormat="1">
      <c r="B1199" s="381"/>
      <c r="C1199" s="383"/>
      <c r="D1199" s="383"/>
      <c r="E1199" s="371"/>
      <c r="F1199" s="371"/>
      <c r="G1199" s="228" t="s">
        <v>153</v>
      </c>
      <c r="H1199" s="46">
        <v>2497319</v>
      </c>
      <c r="I1199" s="45">
        <f>IFERROR(H1199/E1195,"-")</f>
        <v>2.8889282461991791E-2</v>
      </c>
      <c r="J1199" s="46">
        <v>57</v>
      </c>
      <c r="K1199" s="45">
        <f>IFERROR(J1199/F1195,"-")</f>
        <v>0.42222222222222222</v>
      </c>
      <c r="L1199" s="187">
        <f t="shared" si="527"/>
        <v>43812.614035087718</v>
      </c>
      <c r="M1199" s="199">
        <f t="shared" si="545"/>
        <v>1.7463235294117647E-2</v>
      </c>
      <c r="N1199" s="371"/>
      <c r="O1199" s="371"/>
      <c r="P1199" s="228" t="s">
        <v>153</v>
      </c>
      <c r="Q1199" s="46">
        <v>318176</v>
      </c>
      <c r="R1199" s="45">
        <f>IFERROR(Q1199/N1195,"-")</f>
        <v>1.8192026694324598E-2</v>
      </c>
      <c r="S1199" s="46">
        <v>8</v>
      </c>
      <c r="T1199" s="45">
        <f>IFERROR(S1199/O1195,"-")</f>
        <v>0.5</v>
      </c>
      <c r="U1199" s="187">
        <f t="shared" si="528"/>
        <v>39772</v>
      </c>
      <c r="V1199" s="199">
        <f t="shared" si="546"/>
        <v>2.4509803921568627E-3</v>
      </c>
      <c r="W1199" s="371"/>
      <c r="X1199" s="371"/>
      <c r="Y1199" s="228" t="s">
        <v>153</v>
      </c>
      <c r="Z1199" s="46">
        <v>27551</v>
      </c>
      <c r="AA1199" s="45">
        <f>IFERROR(Z1199/W1195,"-")</f>
        <v>4.7155376031218976E-3</v>
      </c>
      <c r="AB1199" s="46">
        <v>2</v>
      </c>
      <c r="AC1199" s="45">
        <f>IFERROR(AB1199/X1195,"-")</f>
        <v>0.25</v>
      </c>
      <c r="AD1199" s="187">
        <f t="shared" si="529"/>
        <v>13775.5</v>
      </c>
      <c r="AE1199" s="199">
        <f t="shared" si="547"/>
        <v>6.1274509803921568E-4</v>
      </c>
      <c r="AF1199" s="371"/>
      <c r="AG1199" s="371"/>
      <c r="AH1199" s="228" t="s">
        <v>153</v>
      </c>
      <c r="AI1199" s="46">
        <v>461672</v>
      </c>
      <c r="AJ1199" s="45">
        <f>IFERROR(AI1199/AF1195,"-")</f>
        <v>2.5308176017883995E-2</v>
      </c>
      <c r="AK1199" s="46">
        <v>6</v>
      </c>
      <c r="AL1199" s="45">
        <f>IFERROR(AK1199/AG1195,"-")</f>
        <v>0.2608695652173913</v>
      </c>
      <c r="AM1199" s="187">
        <f t="shared" si="530"/>
        <v>76945.333333333328</v>
      </c>
      <c r="AN1199" s="199">
        <f t="shared" si="548"/>
        <v>1.838235294117647E-3</v>
      </c>
      <c r="AO1199" s="371"/>
      <c r="AP1199" s="401"/>
      <c r="AQ1199" s="228" t="s">
        <v>153</v>
      </c>
      <c r="AR1199" s="46">
        <f t="shared" si="544"/>
        <v>3304718</v>
      </c>
      <c r="AS1199" s="45">
        <f>IFERROR(AR1199/AO1195,"-")</f>
        <v>2.581428765038301E-2</v>
      </c>
      <c r="AT1199" s="46">
        <f t="shared" si="526"/>
        <v>73</v>
      </c>
      <c r="AU1199" s="45">
        <f>IFERROR(AT1199/AP1195,"-")</f>
        <v>0.40109890109890112</v>
      </c>
      <c r="AV1199" s="187">
        <f t="shared" si="531"/>
        <v>45270.109589041094</v>
      </c>
      <c r="AW1199" s="199">
        <f t="shared" si="549"/>
        <v>2.2365196078431373E-2</v>
      </c>
      <c r="AX1199" s="217"/>
      <c r="BE1199" s="277"/>
      <c r="BG1199" s="142"/>
      <c r="BH1199" s="264"/>
    </row>
    <row r="1200" spans="2:60" s="20" customFormat="1">
      <c r="B1200" s="381"/>
      <c r="C1200" s="383"/>
      <c r="D1200" s="383"/>
      <c r="E1200" s="371"/>
      <c r="F1200" s="371"/>
      <c r="G1200" s="228" t="s">
        <v>154</v>
      </c>
      <c r="H1200" s="46">
        <v>5062751</v>
      </c>
      <c r="I1200" s="45">
        <f>IFERROR(H1200/E1195,"-")</f>
        <v>5.8566504188584396E-2</v>
      </c>
      <c r="J1200" s="46">
        <v>40</v>
      </c>
      <c r="K1200" s="45">
        <f>IFERROR(J1200/F1195,"-")</f>
        <v>0.29629629629629628</v>
      </c>
      <c r="L1200" s="187">
        <f t="shared" si="527"/>
        <v>126568.77499999999</v>
      </c>
      <c r="M1200" s="199">
        <f t="shared" si="545"/>
        <v>1.2254901960784314E-2</v>
      </c>
      <c r="N1200" s="371"/>
      <c r="O1200" s="371"/>
      <c r="P1200" s="228" t="s">
        <v>154</v>
      </c>
      <c r="Q1200" s="46">
        <v>254153</v>
      </c>
      <c r="R1200" s="45">
        <f>IFERROR(Q1200/N1195,"-")</f>
        <v>1.453144850787828E-2</v>
      </c>
      <c r="S1200" s="46">
        <v>5</v>
      </c>
      <c r="T1200" s="45">
        <f>IFERROR(S1200/O1195,"-")</f>
        <v>0.3125</v>
      </c>
      <c r="U1200" s="187">
        <f t="shared" si="528"/>
        <v>50830.6</v>
      </c>
      <c r="V1200" s="199">
        <f t="shared" si="546"/>
        <v>1.5318627450980392E-3</v>
      </c>
      <c r="W1200" s="371"/>
      <c r="X1200" s="371"/>
      <c r="Y1200" s="228" t="s">
        <v>154</v>
      </c>
      <c r="Z1200" s="46">
        <v>239162</v>
      </c>
      <c r="AA1200" s="45">
        <f>IFERROR(Z1200/W1195,"-")</f>
        <v>4.0934173142094271E-2</v>
      </c>
      <c r="AB1200" s="46">
        <v>5</v>
      </c>
      <c r="AC1200" s="45">
        <f>IFERROR(AB1200/X1195,"-")</f>
        <v>0.625</v>
      </c>
      <c r="AD1200" s="187">
        <f t="shared" si="529"/>
        <v>47832.4</v>
      </c>
      <c r="AE1200" s="199">
        <f t="shared" si="547"/>
        <v>1.5318627450980392E-3</v>
      </c>
      <c r="AF1200" s="371"/>
      <c r="AG1200" s="371"/>
      <c r="AH1200" s="228" t="s">
        <v>154</v>
      </c>
      <c r="AI1200" s="46">
        <v>1054986</v>
      </c>
      <c r="AJ1200" s="45">
        <f>IFERROR(AI1200/AF1195,"-")</f>
        <v>5.7832771717590332E-2</v>
      </c>
      <c r="AK1200" s="46">
        <v>6</v>
      </c>
      <c r="AL1200" s="45">
        <f>IFERROR(AK1200/AG1195,"-")</f>
        <v>0.2608695652173913</v>
      </c>
      <c r="AM1200" s="187">
        <f t="shared" si="530"/>
        <v>175831</v>
      </c>
      <c r="AN1200" s="199">
        <f t="shared" si="548"/>
        <v>1.838235294117647E-3</v>
      </c>
      <c r="AO1200" s="371"/>
      <c r="AP1200" s="401"/>
      <c r="AQ1200" s="228" t="s">
        <v>154</v>
      </c>
      <c r="AR1200" s="46">
        <f t="shared" si="544"/>
        <v>6611052</v>
      </c>
      <c r="AS1200" s="45">
        <f>IFERROR(AR1200/AO1195,"-")</f>
        <v>5.1641198431950898E-2</v>
      </c>
      <c r="AT1200" s="46">
        <f t="shared" si="526"/>
        <v>56</v>
      </c>
      <c r="AU1200" s="45">
        <f>IFERROR(AT1200/AP1195,"-")</f>
        <v>0.30769230769230771</v>
      </c>
      <c r="AV1200" s="187">
        <f t="shared" si="531"/>
        <v>118054.5</v>
      </c>
      <c r="AW1200" s="199">
        <f t="shared" si="549"/>
        <v>1.7156862745098041E-2</v>
      </c>
      <c r="AX1200" s="217"/>
      <c r="BE1200" s="277"/>
      <c r="BG1200" s="142"/>
      <c r="BH1200" s="264"/>
    </row>
    <row r="1201" spans="2:60" s="20" customFormat="1">
      <c r="B1201" s="381"/>
      <c r="C1201" s="383"/>
      <c r="D1201" s="383"/>
      <c r="E1201" s="371"/>
      <c r="F1201" s="371"/>
      <c r="G1201" s="228" t="s">
        <v>155</v>
      </c>
      <c r="H1201" s="46">
        <v>2919204</v>
      </c>
      <c r="I1201" s="45">
        <f>IFERROR(H1201/E1195,"-")</f>
        <v>3.3769698192412052E-2</v>
      </c>
      <c r="J1201" s="46">
        <v>9</v>
      </c>
      <c r="K1201" s="45">
        <f>IFERROR(J1201/F1195,"-")</f>
        <v>6.6666666666666666E-2</v>
      </c>
      <c r="L1201" s="187">
        <f t="shared" si="527"/>
        <v>324356</v>
      </c>
      <c r="M1201" s="199">
        <f t="shared" si="545"/>
        <v>2.7573529411764708E-3</v>
      </c>
      <c r="N1201" s="371"/>
      <c r="O1201" s="371"/>
      <c r="P1201" s="228" t="s">
        <v>155</v>
      </c>
      <c r="Q1201" s="46">
        <v>99680</v>
      </c>
      <c r="R1201" s="45">
        <f>IFERROR(Q1201/N1195,"-")</f>
        <v>5.6993023386122015E-3</v>
      </c>
      <c r="S1201" s="46">
        <v>2</v>
      </c>
      <c r="T1201" s="45">
        <f>IFERROR(S1201/O1195,"-")</f>
        <v>0.125</v>
      </c>
      <c r="U1201" s="187">
        <f t="shared" si="528"/>
        <v>49840</v>
      </c>
      <c r="V1201" s="199">
        <f t="shared" si="546"/>
        <v>6.1274509803921568E-4</v>
      </c>
      <c r="W1201" s="371"/>
      <c r="X1201" s="371"/>
      <c r="Y1201" s="228" t="s">
        <v>155</v>
      </c>
      <c r="Z1201" s="46">
        <v>0</v>
      </c>
      <c r="AA1201" s="45">
        <f>IFERROR(Z1201/W1195,"-")</f>
        <v>0</v>
      </c>
      <c r="AB1201" s="46">
        <v>0</v>
      </c>
      <c r="AC1201" s="45">
        <f>IFERROR(AB1201/X1195,"-")</f>
        <v>0</v>
      </c>
      <c r="AD1201" s="187" t="str">
        <f t="shared" si="529"/>
        <v>-</v>
      </c>
      <c r="AE1201" s="199">
        <f t="shared" si="547"/>
        <v>0</v>
      </c>
      <c r="AF1201" s="371"/>
      <c r="AG1201" s="371"/>
      <c r="AH1201" s="228" t="s">
        <v>155</v>
      </c>
      <c r="AI1201" s="46">
        <v>1313360</v>
      </c>
      <c r="AJ1201" s="45">
        <f>IFERROR(AI1201/AF1195,"-")</f>
        <v>7.1996452145350207E-2</v>
      </c>
      <c r="AK1201" s="46">
        <v>4</v>
      </c>
      <c r="AL1201" s="45">
        <f>IFERROR(AK1201/AG1195,"-")</f>
        <v>0.17391304347826086</v>
      </c>
      <c r="AM1201" s="187">
        <f t="shared" si="530"/>
        <v>328340</v>
      </c>
      <c r="AN1201" s="199">
        <f t="shared" si="548"/>
        <v>1.2254901960784314E-3</v>
      </c>
      <c r="AO1201" s="371"/>
      <c r="AP1201" s="401"/>
      <c r="AQ1201" s="228" t="s">
        <v>155</v>
      </c>
      <c r="AR1201" s="46">
        <f t="shared" si="544"/>
        <v>4332244</v>
      </c>
      <c r="AS1201" s="45">
        <f>IFERROR(AR1201/AO1195,"-")</f>
        <v>3.3840646248074993E-2</v>
      </c>
      <c r="AT1201" s="46">
        <f t="shared" si="526"/>
        <v>15</v>
      </c>
      <c r="AU1201" s="45">
        <f>IFERROR(AT1201/AP1195,"-")</f>
        <v>8.2417582417582416E-2</v>
      </c>
      <c r="AV1201" s="187">
        <f t="shared" si="531"/>
        <v>288816.26666666666</v>
      </c>
      <c r="AW1201" s="199">
        <f t="shared" si="549"/>
        <v>4.5955882352941178E-3</v>
      </c>
      <c r="AX1201" s="217"/>
      <c r="BE1201" s="277"/>
      <c r="BG1201" s="142"/>
      <c r="BH1201" s="264"/>
    </row>
    <row r="1202" spans="2:60" s="20" customFormat="1">
      <c r="B1202" s="381"/>
      <c r="C1202" s="383"/>
      <c r="D1202" s="383"/>
      <c r="E1202" s="371"/>
      <c r="F1202" s="371"/>
      <c r="G1202" s="228" t="s">
        <v>165</v>
      </c>
      <c r="H1202" s="46">
        <v>0</v>
      </c>
      <c r="I1202" s="45">
        <f>IFERROR(H1202/E1195,"-")</f>
        <v>0</v>
      </c>
      <c r="J1202" s="46">
        <v>0</v>
      </c>
      <c r="K1202" s="45">
        <f>IFERROR(J1202/F1195,"-")</f>
        <v>0</v>
      </c>
      <c r="L1202" s="187" t="str">
        <f t="shared" si="527"/>
        <v>-</v>
      </c>
      <c r="M1202" s="199">
        <f t="shared" si="545"/>
        <v>0</v>
      </c>
      <c r="N1202" s="371"/>
      <c r="O1202" s="371"/>
      <c r="P1202" s="228" t="s">
        <v>165</v>
      </c>
      <c r="Q1202" s="46">
        <v>0</v>
      </c>
      <c r="R1202" s="45">
        <f>IFERROR(Q1202/N1195,"-")</f>
        <v>0</v>
      </c>
      <c r="S1202" s="46">
        <v>0</v>
      </c>
      <c r="T1202" s="45">
        <f>IFERROR(S1202/O1195,"-")</f>
        <v>0</v>
      </c>
      <c r="U1202" s="187" t="str">
        <f t="shared" si="528"/>
        <v>-</v>
      </c>
      <c r="V1202" s="199">
        <f t="shared" si="546"/>
        <v>0</v>
      </c>
      <c r="W1202" s="371"/>
      <c r="X1202" s="371"/>
      <c r="Y1202" s="228" t="s">
        <v>165</v>
      </c>
      <c r="Z1202" s="46">
        <v>0</v>
      </c>
      <c r="AA1202" s="45">
        <f>IFERROR(Z1202/W1195,"-")</f>
        <v>0</v>
      </c>
      <c r="AB1202" s="46">
        <v>0</v>
      </c>
      <c r="AC1202" s="45">
        <f>IFERROR(AB1202/X1195,"-")</f>
        <v>0</v>
      </c>
      <c r="AD1202" s="187" t="str">
        <f t="shared" si="529"/>
        <v>-</v>
      </c>
      <c r="AE1202" s="199">
        <f t="shared" si="547"/>
        <v>0</v>
      </c>
      <c r="AF1202" s="371"/>
      <c r="AG1202" s="371"/>
      <c r="AH1202" s="228" t="s">
        <v>165</v>
      </c>
      <c r="AI1202" s="46">
        <v>0</v>
      </c>
      <c r="AJ1202" s="45">
        <f>IFERROR(AI1202/AF1195,"-")</f>
        <v>0</v>
      </c>
      <c r="AK1202" s="46">
        <v>0</v>
      </c>
      <c r="AL1202" s="45">
        <f>IFERROR(AK1202/AG1195,"-")</f>
        <v>0</v>
      </c>
      <c r="AM1202" s="187" t="str">
        <f t="shared" si="530"/>
        <v>-</v>
      </c>
      <c r="AN1202" s="199">
        <f t="shared" si="548"/>
        <v>0</v>
      </c>
      <c r="AO1202" s="371"/>
      <c r="AP1202" s="401"/>
      <c r="AQ1202" s="228" t="s">
        <v>165</v>
      </c>
      <c r="AR1202" s="46">
        <f t="shared" si="544"/>
        <v>0</v>
      </c>
      <c r="AS1202" s="45">
        <f>IFERROR(AR1202/AO1195,"-")</f>
        <v>0</v>
      </c>
      <c r="AT1202" s="46">
        <f t="shared" si="526"/>
        <v>0</v>
      </c>
      <c r="AU1202" s="45">
        <f>IFERROR(AT1202/AP1195,"-")</f>
        <v>0</v>
      </c>
      <c r="AV1202" s="187" t="str">
        <f t="shared" si="531"/>
        <v>-</v>
      </c>
      <c r="AW1202" s="199">
        <f t="shared" si="549"/>
        <v>0</v>
      </c>
      <c r="AX1202" s="217"/>
      <c r="BE1202" s="277"/>
      <c r="BG1202" s="142"/>
      <c r="BH1202" s="264"/>
    </row>
    <row r="1203" spans="2:60" s="20" customFormat="1">
      <c r="B1203" s="381"/>
      <c r="C1203" s="383"/>
      <c r="D1203" s="383"/>
      <c r="E1203" s="371"/>
      <c r="F1203" s="371"/>
      <c r="G1203" s="228" t="s">
        <v>156</v>
      </c>
      <c r="H1203" s="46">
        <v>0</v>
      </c>
      <c r="I1203" s="45">
        <f>IFERROR(H1203/E1195,"-")</f>
        <v>0</v>
      </c>
      <c r="J1203" s="46">
        <v>0</v>
      </c>
      <c r="K1203" s="45">
        <f>IFERROR(J1203/F1195,"-")</f>
        <v>0</v>
      </c>
      <c r="L1203" s="187" t="str">
        <f t="shared" si="527"/>
        <v>-</v>
      </c>
      <c r="M1203" s="199">
        <f t="shared" si="545"/>
        <v>0</v>
      </c>
      <c r="N1203" s="371"/>
      <c r="O1203" s="371"/>
      <c r="P1203" s="228" t="s">
        <v>156</v>
      </c>
      <c r="Q1203" s="46">
        <v>0</v>
      </c>
      <c r="R1203" s="45">
        <f>IFERROR(Q1203/N1195,"-")</f>
        <v>0</v>
      </c>
      <c r="S1203" s="46">
        <v>0</v>
      </c>
      <c r="T1203" s="45">
        <f>IFERROR(S1203/O1195,"-")</f>
        <v>0</v>
      </c>
      <c r="U1203" s="187" t="str">
        <f t="shared" si="528"/>
        <v>-</v>
      </c>
      <c r="V1203" s="199">
        <f t="shared" si="546"/>
        <v>0</v>
      </c>
      <c r="W1203" s="371"/>
      <c r="X1203" s="371"/>
      <c r="Y1203" s="228" t="s">
        <v>156</v>
      </c>
      <c r="Z1203" s="46">
        <v>0</v>
      </c>
      <c r="AA1203" s="45">
        <f>IFERROR(Z1203/W1195,"-")</f>
        <v>0</v>
      </c>
      <c r="AB1203" s="46">
        <v>0</v>
      </c>
      <c r="AC1203" s="45">
        <f>IFERROR(AB1203/X1195,"-")</f>
        <v>0</v>
      </c>
      <c r="AD1203" s="187" t="str">
        <f t="shared" si="529"/>
        <v>-</v>
      </c>
      <c r="AE1203" s="199">
        <f t="shared" si="547"/>
        <v>0</v>
      </c>
      <c r="AF1203" s="371"/>
      <c r="AG1203" s="371"/>
      <c r="AH1203" s="228" t="s">
        <v>156</v>
      </c>
      <c r="AI1203" s="46">
        <v>0</v>
      </c>
      <c r="AJ1203" s="45">
        <f>IFERROR(AI1203/AF1195,"-")</f>
        <v>0</v>
      </c>
      <c r="AK1203" s="46">
        <v>0</v>
      </c>
      <c r="AL1203" s="45">
        <f>IFERROR(AK1203/AG1195,"-")</f>
        <v>0</v>
      </c>
      <c r="AM1203" s="187" t="str">
        <f t="shared" si="530"/>
        <v>-</v>
      </c>
      <c r="AN1203" s="199">
        <f t="shared" si="548"/>
        <v>0</v>
      </c>
      <c r="AO1203" s="371"/>
      <c r="AP1203" s="401"/>
      <c r="AQ1203" s="228" t="s">
        <v>156</v>
      </c>
      <c r="AR1203" s="46">
        <f t="shared" si="544"/>
        <v>0</v>
      </c>
      <c r="AS1203" s="45">
        <f>IFERROR(AR1203/AO1195,"-")</f>
        <v>0</v>
      </c>
      <c r="AT1203" s="46">
        <f t="shared" si="526"/>
        <v>0</v>
      </c>
      <c r="AU1203" s="45">
        <f>IFERROR(AT1203/AP1195,"-")</f>
        <v>0</v>
      </c>
      <c r="AV1203" s="187" t="str">
        <f t="shared" si="531"/>
        <v>-</v>
      </c>
      <c r="AW1203" s="199">
        <f t="shared" si="549"/>
        <v>0</v>
      </c>
      <c r="AX1203" s="217"/>
      <c r="BE1203" s="277"/>
      <c r="BG1203" s="142"/>
      <c r="BH1203" s="264"/>
    </row>
    <row r="1204" spans="2:60" s="20" customFormat="1">
      <c r="B1204" s="381"/>
      <c r="C1204" s="383"/>
      <c r="D1204" s="383"/>
      <c r="E1204" s="371"/>
      <c r="F1204" s="371"/>
      <c r="G1204" s="228" t="s">
        <v>157</v>
      </c>
      <c r="H1204" s="46">
        <v>197845</v>
      </c>
      <c r="I1204" s="45">
        <f>IFERROR(H1204/E1195,"-")</f>
        <v>2.2886944313853237E-3</v>
      </c>
      <c r="J1204" s="46">
        <v>19</v>
      </c>
      <c r="K1204" s="45">
        <f>IFERROR(J1204/F1195,"-")</f>
        <v>0.14074074074074075</v>
      </c>
      <c r="L1204" s="187">
        <f t="shared" si="527"/>
        <v>10412.894736842105</v>
      </c>
      <c r="M1204" s="199">
        <f t="shared" si="545"/>
        <v>5.8210784313725492E-3</v>
      </c>
      <c r="N1204" s="371"/>
      <c r="O1204" s="371"/>
      <c r="P1204" s="228" t="s">
        <v>157</v>
      </c>
      <c r="Q1204" s="46">
        <v>0</v>
      </c>
      <c r="R1204" s="45">
        <f>IFERROR(Q1204/N1195,"-")</f>
        <v>0</v>
      </c>
      <c r="S1204" s="46">
        <v>0</v>
      </c>
      <c r="T1204" s="45">
        <f>IFERROR(S1204/O1195,"-")</f>
        <v>0</v>
      </c>
      <c r="U1204" s="187" t="str">
        <f t="shared" si="528"/>
        <v>-</v>
      </c>
      <c r="V1204" s="199">
        <f t="shared" si="546"/>
        <v>0</v>
      </c>
      <c r="W1204" s="371"/>
      <c r="X1204" s="371"/>
      <c r="Y1204" s="228" t="s">
        <v>157</v>
      </c>
      <c r="Z1204" s="46">
        <v>4378</v>
      </c>
      <c r="AA1204" s="45">
        <f>IFERROR(Z1204/W1195,"-")</f>
        <v>7.4932393112655323E-4</v>
      </c>
      <c r="AB1204" s="46">
        <v>2</v>
      </c>
      <c r="AC1204" s="45">
        <f>IFERROR(AB1204/X1195,"-")</f>
        <v>0.25</v>
      </c>
      <c r="AD1204" s="187">
        <f t="shared" si="529"/>
        <v>2189</v>
      </c>
      <c r="AE1204" s="199">
        <f t="shared" si="547"/>
        <v>6.1274509803921568E-4</v>
      </c>
      <c r="AF1204" s="371"/>
      <c r="AG1204" s="371"/>
      <c r="AH1204" s="228" t="s">
        <v>157</v>
      </c>
      <c r="AI1204" s="46">
        <v>3470</v>
      </c>
      <c r="AJ1204" s="45">
        <f>IFERROR(AI1204/AF1195,"-")</f>
        <v>1.9022026629740912E-4</v>
      </c>
      <c r="AK1204" s="46">
        <v>3</v>
      </c>
      <c r="AL1204" s="45">
        <f>IFERROR(AK1204/AG1195,"-")</f>
        <v>0.13043478260869565</v>
      </c>
      <c r="AM1204" s="187">
        <f t="shared" si="530"/>
        <v>1156.6666666666667</v>
      </c>
      <c r="AN1204" s="199">
        <f t="shared" si="548"/>
        <v>9.1911764705882352E-4</v>
      </c>
      <c r="AO1204" s="371"/>
      <c r="AP1204" s="401"/>
      <c r="AQ1204" s="228" t="s">
        <v>157</v>
      </c>
      <c r="AR1204" s="46">
        <f t="shared" si="544"/>
        <v>205693</v>
      </c>
      <c r="AS1204" s="45">
        <f>IFERROR(AR1204/AO1195,"-")</f>
        <v>1.606738689858025E-3</v>
      </c>
      <c r="AT1204" s="46">
        <f t="shared" si="526"/>
        <v>24</v>
      </c>
      <c r="AU1204" s="45">
        <f>IFERROR(AT1204/AP1195,"-")</f>
        <v>0.13186813186813187</v>
      </c>
      <c r="AV1204" s="187">
        <f t="shared" si="531"/>
        <v>8570.5416666666661</v>
      </c>
      <c r="AW1204" s="199">
        <f t="shared" si="549"/>
        <v>7.3529411764705881E-3</v>
      </c>
      <c r="AX1204" s="217"/>
      <c r="BE1204" s="277"/>
      <c r="BG1204" s="142"/>
      <c r="BH1204" s="264"/>
    </row>
    <row r="1205" spans="2:60" s="20" customFormat="1">
      <c r="B1205" s="381"/>
      <c r="C1205" s="383"/>
      <c r="D1205" s="383"/>
      <c r="E1205" s="371"/>
      <c r="F1205" s="371"/>
      <c r="G1205" s="228" t="s">
        <v>158</v>
      </c>
      <c r="H1205" s="46">
        <v>0</v>
      </c>
      <c r="I1205" s="45">
        <f>IFERROR(H1205/E1195,"-")</f>
        <v>0</v>
      </c>
      <c r="J1205" s="46">
        <v>0</v>
      </c>
      <c r="K1205" s="45">
        <f>IFERROR(J1205/F1195,"-")</f>
        <v>0</v>
      </c>
      <c r="L1205" s="187" t="str">
        <f t="shared" si="527"/>
        <v>-</v>
      </c>
      <c r="M1205" s="199">
        <f t="shared" si="545"/>
        <v>0</v>
      </c>
      <c r="N1205" s="371"/>
      <c r="O1205" s="371"/>
      <c r="P1205" s="228" t="s">
        <v>158</v>
      </c>
      <c r="Q1205" s="46">
        <v>0</v>
      </c>
      <c r="R1205" s="45">
        <f>IFERROR(Q1205/N1195,"-")</f>
        <v>0</v>
      </c>
      <c r="S1205" s="46">
        <v>0</v>
      </c>
      <c r="T1205" s="45">
        <f>IFERROR(S1205/O1195,"-")</f>
        <v>0</v>
      </c>
      <c r="U1205" s="187" t="str">
        <f t="shared" si="528"/>
        <v>-</v>
      </c>
      <c r="V1205" s="199">
        <f t="shared" si="546"/>
        <v>0</v>
      </c>
      <c r="W1205" s="371"/>
      <c r="X1205" s="371"/>
      <c r="Y1205" s="228" t="s">
        <v>158</v>
      </c>
      <c r="Z1205" s="46">
        <v>0</v>
      </c>
      <c r="AA1205" s="45">
        <f>IFERROR(Z1205/W1195,"-")</f>
        <v>0</v>
      </c>
      <c r="AB1205" s="46">
        <v>0</v>
      </c>
      <c r="AC1205" s="45">
        <f>IFERROR(AB1205/X1195,"-")</f>
        <v>0</v>
      </c>
      <c r="AD1205" s="187" t="str">
        <f t="shared" si="529"/>
        <v>-</v>
      </c>
      <c r="AE1205" s="199">
        <f t="shared" si="547"/>
        <v>0</v>
      </c>
      <c r="AF1205" s="371"/>
      <c r="AG1205" s="371"/>
      <c r="AH1205" s="228" t="s">
        <v>158</v>
      </c>
      <c r="AI1205" s="46">
        <v>0</v>
      </c>
      <c r="AJ1205" s="45">
        <f>IFERROR(AI1205/AF1195,"-")</f>
        <v>0</v>
      </c>
      <c r="AK1205" s="46">
        <v>0</v>
      </c>
      <c r="AL1205" s="45">
        <f>IFERROR(AK1205/AG1195,"-")</f>
        <v>0</v>
      </c>
      <c r="AM1205" s="187" t="str">
        <f t="shared" si="530"/>
        <v>-</v>
      </c>
      <c r="AN1205" s="199">
        <f t="shared" si="548"/>
        <v>0</v>
      </c>
      <c r="AO1205" s="371"/>
      <c r="AP1205" s="401"/>
      <c r="AQ1205" s="228" t="s">
        <v>158</v>
      </c>
      <c r="AR1205" s="46">
        <f t="shared" si="544"/>
        <v>0</v>
      </c>
      <c r="AS1205" s="45">
        <f>IFERROR(AR1205/AO1195,"-")</f>
        <v>0</v>
      </c>
      <c r="AT1205" s="46">
        <f t="shared" si="526"/>
        <v>0</v>
      </c>
      <c r="AU1205" s="45">
        <f>IFERROR(AT1205/AP1195,"-")</f>
        <v>0</v>
      </c>
      <c r="AV1205" s="187" t="str">
        <f t="shared" si="531"/>
        <v>-</v>
      </c>
      <c r="AW1205" s="199">
        <f t="shared" si="549"/>
        <v>0</v>
      </c>
      <c r="AX1205" s="217"/>
      <c r="BE1205" s="277"/>
      <c r="BG1205" s="142"/>
      <c r="BH1205" s="264"/>
    </row>
    <row r="1206" spans="2:60" s="20" customFormat="1">
      <c r="B1206" s="381"/>
      <c r="C1206" s="383"/>
      <c r="D1206" s="383"/>
      <c r="E1206" s="371"/>
      <c r="F1206" s="371"/>
      <c r="G1206" s="228" t="s">
        <v>159</v>
      </c>
      <c r="H1206" s="46">
        <v>0</v>
      </c>
      <c r="I1206" s="45">
        <f>IFERROR(H1206/E1195,"-")</f>
        <v>0</v>
      </c>
      <c r="J1206" s="46">
        <v>0</v>
      </c>
      <c r="K1206" s="45">
        <f>IFERROR(J1206/F1195,"-")</f>
        <v>0</v>
      </c>
      <c r="L1206" s="187" t="str">
        <f t="shared" si="527"/>
        <v>-</v>
      </c>
      <c r="M1206" s="199">
        <f t="shared" si="545"/>
        <v>0</v>
      </c>
      <c r="N1206" s="371"/>
      <c r="O1206" s="371"/>
      <c r="P1206" s="228" t="s">
        <v>159</v>
      </c>
      <c r="Q1206" s="46">
        <v>0</v>
      </c>
      <c r="R1206" s="45">
        <f>IFERROR(Q1206/N1195,"-")</f>
        <v>0</v>
      </c>
      <c r="S1206" s="46">
        <v>0</v>
      </c>
      <c r="T1206" s="45">
        <f>IFERROR(S1206/O1195,"-")</f>
        <v>0</v>
      </c>
      <c r="U1206" s="187" t="str">
        <f t="shared" si="528"/>
        <v>-</v>
      </c>
      <c r="V1206" s="199">
        <f t="shared" si="546"/>
        <v>0</v>
      </c>
      <c r="W1206" s="371"/>
      <c r="X1206" s="371"/>
      <c r="Y1206" s="228" t="s">
        <v>159</v>
      </c>
      <c r="Z1206" s="46">
        <v>0</v>
      </c>
      <c r="AA1206" s="45">
        <f>IFERROR(Z1206/W1195,"-")</f>
        <v>0</v>
      </c>
      <c r="AB1206" s="46">
        <v>0</v>
      </c>
      <c r="AC1206" s="45">
        <f>IFERROR(AB1206/X1195,"-")</f>
        <v>0</v>
      </c>
      <c r="AD1206" s="187" t="str">
        <f t="shared" si="529"/>
        <v>-</v>
      </c>
      <c r="AE1206" s="199">
        <f t="shared" si="547"/>
        <v>0</v>
      </c>
      <c r="AF1206" s="371"/>
      <c r="AG1206" s="371"/>
      <c r="AH1206" s="228" t="s">
        <v>159</v>
      </c>
      <c r="AI1206" s="46">
        <v>131747</v>
      </c>
      <c r="AJ1206" s="45">
        <f>IFERROR(AI1206/AF1195,"-")</f>
        <v>7.2221756264797578E-3</v>
      </c>
      <c r="AK1206" s="46">
        <v>1</v>
      </c>
      <c r="AL1206" s="45">
        <f>IFERROR(AK1206/AG1195,"-")</f>
        <v>4.3478260869565216E-2</v>
      </c>
      <c r="AM1206" s="187">
        <f t="shared" si="530"/>
        <v>131747</v>
      </c>
      <c r="AN1206" s="199">
        <f t="shared" si="548"/>
        <v>3.0637254901960784E-4</v>
      </c>
      <c r="AO1206" s="371"/>
      <c r="AP1206" s="401"/>
      <c r="AQ1206" s="228" t="s">
        <v>159</v>
      </c>
      <c r="AR1206" s="46">
        <f t="shared" si="544"/>
        <v>131747</v>
      </c>
      <c r="AS1206" s="45">
        <f>IFERROR(AR1206/AO1195,"-")</f>
        <v>1.029121079340207E-3</v>
      </c>
      <c r="AT1206" s="46">
        <f t="shared" si="526"/>
        <v>1</v>
      </c>
      <c r="AU1206" s="45">
        <f>IFERROR(AT1206/AP1195,"-")</f>
        <v>5.4945054945054949E-3</v>
      </c>
      <c r="AV1206" s="187">
        <f t="shared" si="531"/>
        <v>131747</v>
      </c>
      <c r="AW1206" s="199">
        <f t="shared" si="549"/>
        <v>3.0637254901960784E-4</v>
      </c>
      <c r="AX1206" s="217"/>
      <c r="BE1206" s="277"/>
      <c r="BG1206" s="142"/>
      <c r="BH1206" s="264"/>
    </row>
    <row r="1207" spans="2:60" s="20" customFormat="1">
      <c r="B1207" s="381"/>
      <c r="C1207" s="383"/>
      <c r="D1207" s="383"/>
      <c r="E1207" s="371"/>
      <c r="F1207" s="371"/>
      <c r="G1207" s="228" t="s">
        <v>160</v>
      </c>
      <c r="H1207" s="46">
        <v>185991</v>
      </c>
      <c r="I1207" s="45">
        <f>IFERROR(H1207/E1195,"-")</f>
        <v>2.1515659530834128E-3</v>
      </c>
      <c r="J1207" s="46">
        <v>13</v>
      </c>
      <c r="K1207" s="45">
        <f>IFERROR(J1207/F1195,"-")</f>
        <v>9.6296296296296297E-2</v>
      </c>
      <c r="L1207" s="187">
        <f t="shared" si="527"/>
        <v>14307</v>
      </c>
      <c r="M1207" s="199">
        <f t="shared" si="545"/>
        <v>3.9828431372549017E-3</v>
      </c>
      <c r="N1207" s="371"/>
      <c r="O1207" s="371"/>
      <c r="P1207" s="228" t="s">
        <v>160</v>
      </c>
      <c r="Q1207" s="46">
        <v>24659</v>
      </c>
      <c r="R1207" s="45">
        <f>IFERROR(Q1207/N1195,"-")</f>
        <v>1.4099026521653118E-3</v>
      </c>
      <c r="S1207" s="46">
        <v>2</v>
      </c>
      <c r="T1207" s="45">
        <f>IFERROR(S1207/O1195,"-")</f>
        <v>0.125</v>
      </c>
      <c r="U1207" s="187">
        <f t="shared" si="528"/>
        <v>12329.5</v>
      </c>
      <c r="V1207" s="199">
        <f t="shared" si="546"/>
        <v>6.1274509803921568E-4</v>
      </c>
      <c r="W1207" s="371"/>
      <c r="X1207" s="371"/>
      <c r="Y1207" s="228" t="s">
        <v>160</v>
      </c>
      <c r="Z1207" s="46">
        <v>1229</v>
      </c>
      <c r="AA1207" s="45">
        <f>IFERROR(Z1207/W1195,"-")</f>
        <v>2.1035155581419231E-4</v>
      </c>
      <c r="AB1207" s="46">
        <v>1</v>
      </c>
      <c r="AC1207" s="45">
        <f>IFERROR(AB1207/X1195,"-")</f>
        <v>0.125</v>
      </c>
      <c r="AD1207" s="187">
        <f t="shared" si="529"/>
        <v>1229</v>
      </c>
      <c r="AE1207" s="199">
        <f t="shared" si="547"/>
        <v>3.0637254901960784E-4</v>
      </c>
      <c r="AF1207" s="371"/>
      <c r="AG1207" s="371"/>
      <c r="AH1207" s="228" t="s">
        <v>160</v>
      </c>
      <c r="AI1207" s="46">
        <v>24487</v>
      </c>
      <c r="AJ1207" s="45">
        <f>IFERROR(AI1207/AF1195,"-")</f>
        <v>1.3423411126295842E-3</v>
      </c>
      <c r="AK1207" s="46">
        <v>4</v>
      </c>
      <c r="AL1207" s="45">
        <f>IFERROR(AK1207/AG1195,"-")</f>
        <v>0.17391304347826086</v>
      </c>
      <c r="AM1207" s="187">
        <f t="shared" si="530"/>
        <v>6121.75</v>
      </c>
      <c r="AN1207" s="199">
        <f t="shared" si="548"/>
        <v>1.2254901960784314E-3</v>
      </c>
      <c r="AO1207" s="371"/>
      <c r="AP1207" s="401"/>
      <c r="AQ1207" s="228" t="s">
        <v>160</v>
      </c>
      <c r="AR1207" s="46">
        <f t="shared" si="544"/>
        <v>236366</v>
      </c>
      <c r="AS1207" s="45">
        <f>IFERROR(AR1207/AO1195,"-")</f>
        <v>1.8463360307204519E-3</v>
      </c>
      <c r="AT1207" s="46">
        <f t="shared" si="526"/>
        <v>20</v>
      </c>
      <c r="AU1207" s="45">
        <f>IFERROR(AT1207/AP1195,"-")</f>
        <v>0.10989010989010989</v>
      </c>
      <c r="AV1207" s="187">
        <f t="shared" si="531"/>
        <v>11818.3</v>
      </c>
      <c r="AW1207" s="199">
        <f t="shared" si="549"/>
        <v>6.1274509803921568E-3</v>
      </c>
      <c r="AX1207" s="217"/>
      <c r="BE1207" s="277"/>
      <c r="BG1207" s="142"/>
      <c r="BH1207" s="264"/>
    </row>
    <row r="1208" spans="2:60" s="20" customFormat="1">
      <c r="B1208" s="381"/>
      <c r="C1208" s="383"/>
      <c r="D1208" s="383"/>
      <c r="E1208" s="371"/>
      <c r="F1208" s="371"/>
      <c r="G1208" s="228" t="s">
        <v>161</v>
      </c>
      <c r="H1208" s="46">
        <v>771344</v>
      </c>
      <c r="I1208" s="45">
        <f>IFERROR(H1208/E1195,"-")</f>
        <v>8.9229989005660051E-3</v>
      </c>
      <c r="J1208" s="46">
        <v>13</v>
      </c>
      <c r="K1208" s="45">
        <f>IFERROR(J1208/F1195,"-")</f>
        <v>9.6296296296296297E-2</v>
      </c>
      <c r="L1208" s="187">
        <f t="shared" si="527"/>
        <v>59334.153846153844</v>
      </c>
      <c r="M1208" s="199">
        <f t="shared" si="545"/>
        <v>3.9828431372549017E-3</v>
      </c>
      <c r="N1208" s="371"/>
      <c r="O1208" s="371"/>
      <c r="P1208" s="228" t="s">
        <v>161</v>
      </c>
      <c r="Q1208" s="46">
        <v>178321</v>
      </c>
      <c r="R1208" s="45">
        <f>IFERROR(Q1208/N1195,"-")</f>
        <v>1.0195679096344968E-2</v>
      </c>
      <c r="S1208" s="46">
        <v>3</v>
      </c>
      <c r="T1208" s="45">
        <f>IFERROR(S1208/O1195,"-")</f>
        <v>0.1875</v>
      </c>
      <c r="U1208" s="187">
        <f t="shared" si="528"/>
        <v>59440.333333333336</v>
      </c>
      <c r="V1208" s="199">
        <f t="shared" si="546"/>
        <v>9.1911764705882352E-4</v>
      </c>
      <c r="W1208" s="371"/>
      <c r="X1208" s="371"/>
      <c r="Y1208" s="228" t="s">
        <v>161</v>
      </c>
      <c r="Z1208" s="46">
        <v>0</v>
      </c>
      <c r="AA1208" s="45">
        <f>IFERROR(Z1208/W1195,"-")</f>
        <v>0</v>
      </c>
      <c r="AB1208" s="46">
        <v>0</v>
      </c>
      <c r="AC1208" s="45">
        <f>IFERROR(AB1208/X1195,"-")</f>
        <v>0</v>
      </c>
      <c r="AD1208" s="187" t="str">
        <f t="shared" si="529"/>
        <v>-</v>
      </c>
      <c r="AE1208" s="199">
        <f t="shared" si="547"/>
        <v>0</v>
      </c>
      <c r="AF1208" s="371"/>
      <c r="AG1208" s="371"/>
      <c r="AH1208" s="228" t="s">
        <v>161</v>
      </c>
      <c r="AI1208" s="46">
        <v>229484</v>
      </c>
      <c r="AJ1208" s="45">
        <f>IFERROR(AI1208/AF1195,"-")</f>
        <v>1.2579973369162719E-2</v>
      </c>
      <c r="AK1208" s="46">
        <v>3</v>
      </c>
      <c r="AL1208" s="45">
        <f>IFERROR(AK1208/AG1195,"-")</f>
        <v>0.13043478260869565</v>
      </c>
      <c r="AM1208" s="187">
        <f t="shared" si="530"/>
        <v>76494.666666666672</v>
      </c>
      <c r="AN1208" s="199">
        <f t="shared" si="548"/>
        <v>9.1911764705882352E-4</v>
      </c>
      <c r="AO1208" s="371"/>
      <c r="AP1208" s="401"/>
      <c r="AQ1208" s="228" t="s">
        <v>161</v>
      </c>
      <c r="AR1208" s="46">
        <f t="shared" si="544"/>
        <v>1179149</v>
      </c>
      <c r="AS1208" s="45">
        <f>IFERROR(AR1208/AO1195,"-")</f>
        <v>9.2107379415313131E-3</v>
      </c>
      <c r="AT1208" s="46">
        <f t="shared" si="526"/>
        <v>19</v>
      </c>
      <c r="AU1208" s="45">
        <f>IFERROR(AT1208/AP1195,"-")</f>
        <v>0.1043956043956044</v>
      </c>
      <c r="AV1208" s="187">
        <f t="shared" si="531"/>
        <v>62060.473684210527</v>
      </c>
      <c r="AW1208" s="199">
        <f t="shared" si="549"/>
        <v>5.8210784313725492E-3</v>
      </c>
      <c r="AX1208" s="217"/>
      <c r="BE1208" s="277"/>
      <c r="BG1208" s="142"/>
      <c r="BH1208" s="264"/>
    </row>
    <row r="1209" spans="2:60" s="20" customFormat="1">
      <c r="B1209" s="381"/>
      <c r="C1209" s="383"/>
      <c r="D1209" s="383"/>
      <c r="E1209" s="371"/>
      <c r="F1209" s="371"/>
      <c r="G1209" s="228" t="s">
        <v>162</v>
      </c>
      <c r="H1209" s="46">
        <v>223112</v>
      </c>
      <c r="I1209" s="45">
        <f>IFERROR(H1209/E1195,"-")</f>
        <v>2.5809860849414562E-3</v>
      </c>
      <c r="J1209" s="46">
        <v>8</v>
      </c>
      <c r="K1209" s="45">
        <f>IFERROR(J1209/F1195,"-")</f>
        <v>5.9259259259259262E-2</v>
      </c>
      <c r="L1209" s="187">
        <f t="shared" si="527"/>
        <v>27889</v>
      </c>
      <c r="M1209" s="199">
        <f t="shared" si="545"/>
        <v>2.4509803921568627E-3</v>
      </c>
      <c r="N1209" s="371"/>
      <c r="O1209" s="371"/>
      <c r="P1209" s="228" t="s">
        <v>162</v>
      </c>
      <c r="Q1209" s="46">
        <v>61080</v>
      </c>
      <c r="R1209" s="45">
        <f>IFERROR(Q1209/N1195,"-")</f>
        <v>3.4923092580500929E-3</v>
      </c>
      <c r="S1209" s="46">
        <v>1</v>
      </c>
      <c r="T1209" s="45">
        <f>IFERROR(S1209/O1195,"-")</f>
        <v>6.25E-2</v>
      </c>
      <c r="U1209" s="187">
        <f t="shared" si="528"/>
        <v>61080</v>
      </c>
      <c r="V1209" s="199">
        <f t="shared" si="546"/>
        <v>3.0637254901960784E-4</v>
      </c>
      <c r="W1209" s="371"/>
      <c r="X1209" s="371"/>
      <c r="Y1209" s="228" t="s">
        <v>162</v>
      </c>
      <c r="Z1209" s="46">
        <v>0</v>
      </c>
      <c r="AA1209" s="45">
        <f>IFERROR(Z1209/W1195,"-")</f>
        <v>0</v>
      </c>
      <c r="AB1209" s="46">
        <v>0</v>
      </c>
      <c r="AC1209" s="45">
        <f>IFERROR(AB1209/X1195,"-")</f>
        <v>0</v>
      </c>
      <c r="AD1209" s="187" t="str">
        <f t="shared" si="529"/>
        <v>-</v>
      </c>
      <c r="AE1209" s="199">
        <f t="shared" si="547"/>
        <v>0</v>
      </c>
      <c r="AF1209" s="371"/>
      <c r="AG1209" s="371"/>
      <c r="AH1209" s="228" t="s">
        <v>162</v>
      </c>
      <c r="AI1209" s="46">
        <v>0</v>
      </c>
      <c r="AJ1209" s="45">
        <f>IFERROR(AI1209/AF1195,"-")</f>
        <v>0</v>
      </c>
      <c r="AK1209" s="46">
        <v>0</v>
      </c>
      <c r="AL1209" s="45">
        <f>IFERROR(AK1209/AG1195,"-")</f>
        <v>0</v>
      </c>
      <c r="AM1209" s="187" t="str">
        <f t="shared" si="530"/>
        <v>-</v>
      </c>
      <c r="AN1209" s="199">
        <f t="shared" si="548"/>
        <v>0</v>
      </c>
      <c r="AO1209" s="371"/>
      <c r="AP1209" s="401"/>
      <c r="AQ1209" s="228" t="s">
        <v>162</v>
      </c>
      <c r="AR1209" s="46">
        <f t="shared" si="544"/>
        <v>284192</v>
      </c>
      <c r="AS1209" s="45">
        <f>IFERROR(AR1209/AO1195,"-")</f>
        <v>2.2199213475817448E-3</v>
      </c>
      <c r="AT1209" s="46">
        <f t="shared" si="526"/>
        <v>9</v>
      </c>
      <c r="AU1209" s="45">
        <f>IFERROR(AT1209/AP1195,"-")</f>
        <v>4.9450549450549448E-2</v>
      </c>
      <c r="AV1209" s="187">
        <f t="shared" si="531"/>
        <v>31576.888888888891</v>
      </c>
      <c r="AW1209" s="199">
        <f t="shared" si="549"/>
        <v>2.7573529411764708E-3</v>
      </c>
      <c r="AX1209" s="217"/>
      <c r="BE1209" s="277"/>
      <c r="BG1209" s="142"/>
      <c r="BH1209" s="264"/>
    </row>
    <row r="1210" spans="2:60" s="20" customFormat="1">
      <c r="B1210" s="381"/>
      <c r="C1210" s="383"/>
      <c r="D1210" s="383"/>
      <c r="E1210" s="371"/>
      <c r="F1210" s="371"/>
      <c r="G1210" s="229" t="s">
        <v>163</v>
      </c>
      <c r="H1210" s="48">
        <v>176588</v>
      </c>
      <c r="I1210" s="47">
        <f>IFERROR(H1210/E1195,"-")</f>
        <v>2.0427909335564284E-3</v>
      </c>
      <c r="J1210" s="48">
        <v>7</v>
      </c>
      <c r="K1210" s="47">
        <f>IFERROR(J1210/F1195,"-")</f>
        <v>5.185185185185185E-2</v>
      </c>
      <c r="L1210" s="188">
        <f t="shared" si="527"/>
        <v>25226.857142857141</v>
      </c>
      <c r="M1210" s="200">
        <f t="shared" si="545"/>
        <v>2.1446078431372551E-3</v>
      </c>
      <c r="N1210" s="371"/>
      <c r="O1210" s="371"/>
      <c r="P1210" s="229" t="s">
        <v>163</v>
      </c>
      <c r="Q1210" s="48">
        <v>97401</v>
      </c>
      <c r="R1210" s="47">
        <f>IFERROR(Q1210/N1195,"-")</f>
        <v>5.5689982652805687E-3</v>
      </c>
      <c r="S1210" s="48">
        <v>1</v>
      </c>
      <c r="T1210" s="47">
        <f>IFERROR(S1210/O1195,"-")</f>
        <v>6.25E-2</v>
      </c>
      <c r="U1210" s="188">
        <f t="shared" si="528"/>
        <v>97401</v>
      </c>
      <c r="V1210" s="200">
        <f t="shared" si="546"/>
        <v>3.0637254901960784E-4</v>
      </c>
      <c r="W1210" s="371"/>
      <c r="X1210" s="371"/>
      <c r="Y1210" s="229" t="s">
        <v>163</v>
      </c>
      <c r="Z1210" s="48">
        <v>0</v>
      </c>
      <c r="AA1210" s="47">
        <f>IFERROR(Z1210/W1195,"-")</f>
        <v>0</v>
      </c>
      <c r="AB1210" s="48">
        <v>0</v>
      </c>
      <c r="AC1210" s="47">
        <f>IFERROR(AB1210/X1195,"-")</f>
        <v>0</v>
      </c>
      <c r="AD1210" s="188" t="str">
        <f t="shared" si="529"/>
        <v>-</v>
      </c>
      <c r="AE1210" s="200">
        <f t="shared" si="547"/>
        <v>0</v>
      </c>
      <c r="AF1210" s="371"/>
      <c r="AG1210" s="371"/>
      <c r="AH1210" s="229" t="s">
        <v>163</v>
      </c>
      <c r="AI1210" s="48">
        <v>0</v>
      </c>
      <c r="AJ1210" s="47">
        <f>IFERROR(AI1210/AF1195,"-")</f>
        <v>0</v>
      </c>
      <c r="AK1210" s="48">
        <v>0</v>
      </c>
      <c r="AL1210" s="47">
        <f>IFERROR(AK1210/AG1195,"-")</f>
        <v>0</v>
      </c>
      <c r="AM1210" s="188" t="str">
        <f t="shared" si="530"/>
        <v>-</v>
      </c>
      <c r="AN1210" s="200">
        <f t="shared" si="548"/>
        <v>0</v>
      </c>
      <c r="AO1210" s="371"/>
      <c r="AP1210" s="401"/>
      <c r="AQ1210" s="229" t="s">
        <v>163</v>
      </c>
      <c r="AR1210" s="48">
        <f t="shared" si="544"/>
        <v>273989</v>
      </c>
      <c r="AS1210" s="47">
        <f>IFERROR(AR1210/AO1195,"-")</f>
        <v>2.1402222092901089E-3</v>
      </c>
      <c r="AT1210" s="48">
        <f t="shared" si="526"/>
        <v>8</v>
      </c>
      <c r="AU1210" s="47">
        <f>IFERROR(AT1210/AP1195,"-")</f>
        <v>4.3956043956043959E-2</v>
      </c>
      <c r="AV1210" s="188">
        <f t="shared" si="531"/>
        <v>34248.625</v>
      </c>
      <c r="AW1210" s="200">
        <f t="shared" si="549"/>
        <v>2.4509803921568627E-3</v>
      </c>
      <c r="AX1210" s="217"/>
      <c r="BE1210" s="277"/>
      <c r="BG1210" s="142"/>
      <c r="BH1210" s="264"/>
    </row>
    <row r="1211" spans="2:60" s="20" customFormat="1">
      <c r="B1211" s="381"/>
      <c r="C1211" s="384"/>
      <c r="D1211" s="384"/>
      <c r="E1211" s="372"/>
      <c r="F1211" s="372"/>
      <c r="G1211" s="230" t="s">
        <v>86</v>
      </c>
      <c r="H1211" s="49">
        <f>SUM(H1195:H1210)</f>
        <v>18066586</v>
      </c>
      <c r="I1211" s="47">
        <f>IFERROR(H1211/E1195,"-")</f>
        <v>0.20899641018142512</v>
      </c>
      <c r="J1211" s="48">
        <v>111</v>
      </c>
      <c r="K1211" s="47">
        <f>IFERROR(J1211/F1195,"-")</f>
        <v>0.82222222222222219</v>
      </c>
      <c r="L1211" s="188">
        <f t="shared" si="527"/>
        <v>162762.03603603604</v>
      </c>
      <c r="M1211" s="201">
        <f t="shared" si="545"/>
        <v>3.4007352941176468E-2</v>
      </c>
      <c r="N1211" s="372"/>
      <c r="O1211" s="372"/>
      <c r="P1211" s="230" t="s">
        <v>86</v>
      </c>
      <c r="Q1211" s="49">
        <f>SUM(Q1195:Q1210)</f>
        <v>1302366</v>
      </c>
      <c r="R1211" s="47">
        <f>IFERROR(Q1211/N1195,"-")</f>
        <v>7.4464060890138628E-2</v>
      </c>
      <c r="S1211" s="48">
        <v>14</v>
      </c>
      <c r="T1211" s="47">
        <f>IFERROR(S1211/O1195,"-")</f>
        <v>0.875</v>
      </c>
      <c r="U1211" s="188">
        <f t="shared" si="528"/>
        <v>93026.142857142855</v>
      </c>
      <c r="V1211" s="201">
        <f t="shared" si="546"/>
        <v>4.2892156862745102E-3</v>
      </c>
      <c r="W1211" s="372"/>
      <c r="X1211" s="372"/>
      <c r="Y1211" s="230" t="s">
        <v>86</v>
      </c>
      <c r="Z1211" s="49">
        <f>SUM(Z1195:Z1210)</f>
        <v>369255</v>
      </c>
      <c r="AA1211" s="47">
        <f>IFERROR(Z1211/W1195,"-")</f>
        <v>6.320045869989388E-2</v>
      </c>
      <c r="AB1211" s="48">
        <v>7</v>
      </c>
      <c r="AC1211" s="47">
        <f>IFERROR(AB1211/X1195,"-")</f>
        <v>0.875</v>
      </c>
      <c r="AD1211" s="188">
        <f t="shared" si="529"/>
        <v>52750.714285714283</v>
      </c>
      <c r="AE1211" s="201">
        <f t="shared" si="547"/>
        <v>2.1446078431372551E-3</v>
      </c>
      <c r="AF1211" s="372"/>
      <c r="AG1211" s="372"/>
      <c r="AH1211" s="230" t="s">
        <v>86</v>
      </c>
      <c r="AI1211" s="49">
        <f>SUM(AI1195:AI1210)</f>
        <v>3778818</v>
      </c>
      <c r="AJ1211" s="47">
        <f>IFERROR(AI1211/AF1195,"-")</f>
        <v>0.20714921217563195</v>
      </c>
      <c r="AK1211" s="48">
        <v>18</v>
      </c>
      <c r="AL1211" s="47">
        <f>IFERROR(AK1211/AG1195,"-")</f>
        <v>0.78260869565217395</v>
      </c>
      <c r="AM1211" s="188">
        <f t="shared" si="530"/>
        <v>209934.33333333334</v>
      </c>
      <c r="AN1211" s="201">
        <f t="shared" si="548"/>
        <v>5.5147058823529415E-3</v>
      </c>
      <c r="AO1211" s="372"/>
      <c r="AP1211" s="402"/>
      <c r="AQ1211" s="230" t="s">
        <v>86</v>
      </c>
      <c r="AR1211" s="49">
        <f>SUM(AR1195:AR1210)</f>
        <v>23517025</v>
      </c>
      <c r="AS1211" s="47">
        <f>IFERROR(AR1211/AO1195,"-")</f>
        <v>0.1836995616664564</v>
      </c>
      <c r="AT1211" s="48">
        <f t="shared" si="526"/>
        <v>150</v>
      </c>
      <c r="AU1211" s="47">
        <f>IFERROR(AT1211/AP1195,"-")</f>
        <v>0.82417582417582413</v>
      </c>
      <c r="AV1211" s="188">
        <f t="shared" si="531"/>
        <v>156780.16666666666</v>
      </c>
      <c r="AW1211" s="201">
        <f t="shared" si="549"/>
        <v>4.595588235294118E-2</v>
      </c>
      <c r="AX1211" s="217"/>
      <c r="BE1211" s="277"/>
      <c r="BG1211" s="142"/>
      <c r="BH1211" s="264"/>
    </row>
    <row r="1212" spans="2:60" s="20" customFormat="1">
      <c r="B1212" s="381">
        <v>72</v>
      </c>
      <c r="C1212" s="382" t="s">
        <v>31</v>
      </c>
      <c r="D1212" s="385">
        <f>BA76</f>
        <v>1964</v>
      </c>
      <c r="E1212" s="380">
        <v>73317300</v>
      </c>
      <c r="F1212" s="380">
        <v>122</v>
      </c>
      <c r="G1212" s="226" t="s">
        <v>149</v>
      </c>
      <c r="H1212" s="44">
        <v>2183424</v>
      </c>
      <c r="I1212" s="43">
        <f>IFERROR(H1212/E1212,"-")</f>
        <v>2.9780474731066202E-2</v>
      </c>
      <c r="J1212" s="44">
        <v>16</v>
      </c>
      <c r="K1212" s="43">
        <f>IFERROR(J1212/F1212,"-")</f>
        <v>0.13114754098360656</v>
      </c>
      <c r="L1212" s="186">
        <f t="shared" si="527"/>
        <v>136464</v>
      </c>
      <c r="M1212" s="198">
        <f>IFERROR(J1212/$BA$76,0)</f>
        <v>8.1466395112016286E-3</v>
      </c>
      <c r="N1212" s="380">
        <v>6875730</v>
      </c>
      <c r="O1212" s="380">
        <v>16</v>
      </c>
      <c r="P1212" s="226" t="s">
        <v>149</v>
      </c>
      <c r="Q1212" s="44">
        <v>12185</v>
      </c>
      <c r="R1212" s="43">
        <f>IFERROR(Q1212/N1212,"-")</f>
        <v>1.7721754635507793E-3</v>
      </c>
      <c r="S1212" s="44">
        <v>1</v>
      </c>
      <c r="T1212" s="43">
        <f>IFERROR(S1212/O1212,"-")</f>
        <v>6.25E-2</v>
      </c>
      <c r="U1212" s="186">
        <f t="shared" si="528"/>
        <v>12185</v>
      </c>
      <c r="V1212" s="198">
        <f>IFERROR(S1212/$BA$76,0)</f>
        <v>5.0916496945010179E-4</v>
      </c>
      <c r="W1212" s="380">
        <v>2630980</v>
      </c>
      <c r="X1212" s="380">
        <v>7</v>
      </c>
      <c r="Y1212" s="226" t="s">
        <v>149</v>
      </c>
      <c r="Z1212" s="44">
        <v>36714</v>
      </c>
      <c r="AA1212" s="43">
        <f>IFERROR(Z1212/W1212,"-")</f>
        <v>1.3954496043299455E-2</v>
      </c>
      <c r="AB1212" s="44">
        <v>3</v>
      </c>
      <c r="AC1212" s="43">
        <f>IFERROR(AB1212/X1212,"-")</f>
        <v>0.42857142857142855</v>
      </c>
      <c r="AD1212" s="186">
        <f t="shared" si="529"/>
        <v>12238</v>
      </c>
      <c r="AE1212" s="198">
        <f>IFERROR(AB1212/$BA$76,0)</f>
        <v>1.5274949083503055E-3</v>
      </c>
      <c r="AF1212" s="380">
        <v>21100730</v>
      </c>
      <c r="AG1212" s="380">
        <v>16</v>
      </c>
      <c r="AH1212" s="226" t="s">
        <v>149</v>
      </c>
      <c r="AI1212" s="44">
        <v>160429</v>
      </c>
      <c r="AJ1212" s="43">
        <f>IFERROR(AI1212/AF1212,"-")</f>
        <v>7.603007099754369E-3</v>
      </c>
      <c r="AK1212" s="44">
        <v>6</v>
      </c>
      <c r="AL1212" s="43">
        <f>IFERROR(AK1212/AG1212,"-")</f>
        <v>0.375</v>
      </c>
      <c r="AM1212" s="186">
        <f t="shared" si="530"/>
        <v>26738.166666666668</v>
      </c>
      <c r="AN1212" s="198">
        <f>IFERROR(AK1212/$BA$76,0)</f>
        <v>3.0549898167006109E-3</v>
      </c>
      <c r="AO1212" s="380">
        <f>SUM(E1212,N1212,W1212,AF1212)</f>
        <v>103924740</v>
      </c>
      <c r="AP1212" s="400">
        <f>SUM(F1212,O1212,X1212,AG1212)</f>
        <v>161</v>
      </c>
      <c r="AQ1212" s="226" t="s">
        <v>149</v>
      </c>
      <c r="AR1212" s="44">
        <f t="shared" ref="AR1212:AR1227" si="550">SUM(H1212,Q1212,Z1212,AI1212)</f>
        <v>2392752</v>
      </c>
      <c r="AS1212" s="43">
        <f>IFERROR(AR1212/AO1212,"-")</f>
        <v>2.3023892097300411E-2</v>
      </c>
      <c r="AT1212" s="44">
        <f t="shared" si="526"/>
        <v>26</v>
      </c>
      <c r="AU1212" s="43">
        <f>IFERROR(AT1212/AP1212,"-")</f>
        <v>0.16149068322981366</v>
      </c>
      <c r="AV1212" s="186">
        <f t="shared" si="531"/>
        <v>92028.923076923078</v>
      </c>
      <c r="AW1212" s="198">
        <f>IFERROR(AT1212/$BA$76,0)</f>
        <v>1.3238289205702648E-2</v>
      </c>
      <c r="AX1212" s="217"/>
      <c r="BE1212" s="277"/>
      <c r="BG1212" s="142"/>
      <c r="BH1212" s="264"/>
    </row>
    <row r="1213" spans="2:60" s="20" customFormat="1">
      <c r="B1213" s="381"/>
      <c r="C1213" s="383"/>
      <c r="D1213" s="383"/>
      <c r="E1213" s="371"/>
      <c r="F1213" s="371"/>
      <c r="G1213" s="227" t="s">
        <v>150</v>
      </c>
      <c r="H1213" s="46">
        <v>1999304</v>
      </c>
      <c r="I1213" s="45">
        <f>IFERROR(H1213/E1212,"-")</f>
        <v>2.726919840201426E-2</v>
      </c>
      <c r="J1213" s="46">
        <v>24</v>
      </c>
      <c r="K1213" s="45">
        <f>IFERROR(J1213/F1212,"-")</f>
        <v>0.19672131147540983</v>
      </c>
      <c r="L1213" s="187">
        <f t="shared" si="527"/>
        <v>83304.333333333328</v>
      </c>
      <c r="M1213" s="199">
        <f t="shared" ref="M1213:M1228" si="551">IFERROR(J1213/$BA$76,0)</f>
        <v>1.2219959266802444E-2</v>
      </c>
      <c r="N1213" s="371"/>
      <c r="O1213" s="371"/>
      <c r="P1213" s="227" t="s">
        <v>150</v>
      </c>
      <c r="Q1213" s="46">
        <v>41830</v>
      </c>
      <c r="R1213" s="45">
        <f>IFERROR(Q1213/N1212,"-")</f>
        <v>6.0837176561616005E-3</v>
      </c>
      <c r="S1213" s="46">
        <v>3</v>
      </c>
      <c r="T1213" s="45">
        <f>IFERROR(S1213/O1212,"-")</f>
        <v>0.1875</v>
      </c>
      <c r="U1213" s="187">
        <f t="shared" si="528"/>
        <v>13943.333333333334</v>
      </c>
      <c r="V1213" s="199">
        <f t="shared" ref="V1213:V1228" si="552">IFERROR(S1213/$BA$76,0)</f>
        <v>1.5274949083503055E-3</v>
      </c>
      <c r="W1213" s="371"/>
      <c r="X1213" s="371"/>
      <c r="Y1213" s="227" t="s">
        <v>150</v>
      </c>
      <c r="Z1213" s="46">
        <v>184970</v>
      </c>
      <c r="AA1213" s="45">
        <f>IFERROR(Z1213/W1212,"-")</f>
        <v>7.0304601327262087E-2</v>
      </c>
      <c r="AB1213" s="46">
        <v>3</v>
      </c>
      <c r="AC1213" s="45">
        <f>IFERROR(AB1213/X1212,"-")</f>
        <v>0.42857142857142855</v>
      </c>
      <c r="AD1213" s="187">
        <f t="shared" si="529"/>
        <v>61656.666666666664</v>
      </c>
      <c r="AE1213" s="199">
        <f t="shared" ref="AE1213:AE1228" si="553">IFERROR(AB1213/$BA$76,0)</f>
        <v>1.5274949083503055E-3</v>
      </c>
      <c r="AF1213" s="371"/>
      <c r="AG1213" s="371"/>
      <c r="AH1213" s="227" t="s">
        <v>150</v>
      </c>
      <c r="AI1213" s="46">
        <v>121280</v>
      </c>
      <c r="AJ1213" s="45">
        <f>IFERROR(AI1213/AF1212,"-")</f>
        <v>5.7476684455940626E-3</v>
      </c>
      <c r="AK1213" s="46">
        <v>6</v>
      </c>
      <c r="AL1213" s="45">
        <f>IFERROR(AK1213/AG1212,"-")</f>
        <v>0.375</v>
      </c>
      <c r="AM1213" s="187">
        <f t="shared" si="530"/>
        <v>20213.333333333332</v>
      </c>
      <c r="AN1213" s="199">
        <f t="shared" ref="AN1213:AN1228" si="554">IFERROR(AK1213/$BA$76,0)</f>
        <v>3.0549898167006109E-3</v>
      </c>
      <c r="AO1213" s="371"/>
      <c r="AP1213" s="401"/>
      <c r="AQ1213" s="227" t="s">
        <v>150</v>
      </c>
      <c r="AR1213" s="46">
        <f t="shared" si="550"/>
        <v>2347384</v>
      </c>
      <c r="AS1213" s="45">
        <f>IFERROR(AR1213/AO1212,"-")</f>
        <v>2.2587345419387145E-2</v>
      </c>
      <c r="AT1213" s="46">
        <f t="shared" si="526"/>
        <v>36</v>
      </c>
      <c r="AU1213" s="45">
        <f>IFERROR(AT1213/AP1212,"-")</f>
        <v>0.2236024844720497</v>
      </c>
      <c r="AV1213" s="187">
        <f t="shared" si="531"/>
        <v>65205.111111111109</v>
      </c>
      <c r="AW1213" s="199">
        <f t="shared" ref="AW1213:AW1228" si="555">IFERROR(AT1213/$BA$76,0)</f>
        <v>1.8329938900203666E-2</v>
      </c>
      <c r="AX1213" s="217"/>
      <c r="BE1213" s="277"/>
      <c r="BG1213" s="142"/>
      <c r="BH1213" s="264"/>
    </row>
    <row r="1214" spans="2:60" s="20" customFormat="1">
      <c r="B1214" s="381"/>
      <c r="C1214" s="383"/>
      <c r="D1214" s="383"/>
      <c r="E1214" s="371"/>
      <c r="F1214" s="371"/>
      <c r="G1214" s="228" t="s">
        <v>151</v>
      </c>
      <c r="H1214" s="46">
        <v>1532717</v>
      </c>
      <c r="I1214" s="45">
        <f>IFERROR(H1214/E1212,"-")</f>
        <v>2.0905257013010572E-2</v>
      </c>
      <c r="J1214" s="46">
        <v>27</v>
      </c>
      <c r="K1214" s="45">
        <f>IFERROR(J1214/F1212,"-")</f>
        <v>0.22131147540983606</v>
      </c>
      <c r="L1214" s="187">
        <f t="shared" si="527"/>
        <v>56767.296296296299</v>
      </c>
      <c r="M1214" s="199">
        <f t="shared" si="551"/>
        <v>1.3747454175152749E-2</v>
      </c>
      <c r="N1214" s="371"/>
      <c r="O1214" s="371"/>
      <c r="P1214" s="228" t="s">
        <v>151</v>
      </c>
      <c r="Q1214" s="46">
        <v>52159</v>
      </c>
      <c r="R1214" s="45">
        <f>IFERROR(Q1214/N1212,"-")</f>
        <v>7.5859581455350921E-3</v>
      </c>
      <c r="S1214" s="46">
        <v>5</v>
      </c>
      <c r="T1214" s="45">
        <f>IFERROR(S1214/O1212,"-")</f>
        <v>0.3125</v>
      </c>
      <c r="U1214" s="187">
        <f t="shared" si="528"/>
        <v>10431.799999999999</v>
      </c>
      <c r="V1214" s="199">
        <f t="shared" si="552"/>
        <v>2.5458248472505093E-3</v>
      </c>
      <c r="W1214" s="371"/>
      <c r="X1214" s="371"/>
      <c r="Y1214" s="228" t="s">
        <v>151</v>
      </c>
      <c r="Z1214" s="46">
        <v>0</v>
      </c>
      <c r="AA1214" s="45">
        <f>IFERROR(Z1214/W1212,"-")</f>
        <v>0</v>
      </c>
      <c r="AB1214" s="46">
        <v>0</v>
      </c>
      <c r="AC1214" s="45">
        <f>IFERROR(AB1214/X1212,"-")</f>
        <v>0</v>
      </c>
      <c r="AD1214" s="187" t="str">
        <f t="shared" si="529"/>
        <v>-</v>
      </c>
      <c r="AE1214" s="199">
        <f t="shared" si="553"/>
        <v>0</v>
      </c>
      <c r="AF1214" s="371"/>
      <c r="AG1214" s="371"/>
      <c r="AH1214" s="228" t="s">
        <v>151</v>
      </c>
      <c r="AI1214" s="46">
        <v>63193</v>
      </c>
      <c r="AJ1214" s="45">
        <f>IFERROR(AI1214/AF1212,"-")</f>
        <v>2.9948252975134037E-3</v>
      </c>
      <c r="AK1214" s="46">
        <v>4</v>
      </c>
      <c r="AL1214" s="45">
        <f>IFERROR(AK1214/AG1212,"-")</f>
        <v>0.25</v>
      </c>
      <c r="AM1214" s="187">
        <f t="shared" si="530"/>
        <v>15798.25</v>
      </c>
      <c r="AN1214" s="199">
        <f t="shared" si="554"/>
        <v>2.0366598778004071E-3</v>
      </c>
      <c r="AO1214" s="371"/>
      <c r="AP1214" s="401"/>
      <c r="AQ1214" s="228" t="s">
        <v>151</v>
      </c>
      <c r="AR1214" s="46">
        <f t="shared" si="550"/>
        <v>1648069</v>
      </c>
      <c r="AS1214" s="45">
        <f>IFERROR(AR1214/AO1212,"-")</f>
        <v>1.5858293222576262E-2</v>
      </c>
      <c r="AT1214" s="46">
        <f t="shared" si="526"/>
        <v>36</v>
      </c>
      <c r="AU1214" s="45">
        <f>IFERROR(AT1214/AP1212,"-")</f>
        <v>0.2236024844720497</v>
      </c>
      <c r="AV1214" s="187">
        <f t="shared" si="531"/>
        <v>45779.694444444445</v>
      </c>
      <c r="AW1214" s="199">
        <f t="shared" si="555"/>
        <v>1.8329938900203666E-2</v>
      </c>
      <c r="AX1214" s="217"/>
      <c r="BE1214" s="277"/>
      <c r="BG1214" s="142"/>
      <c r="BH1214" s="264"/>
    </row>
    <row r="1215" spans="2:60" s="20" customFormat="1">
      <c r="B1215" s="381"/>
      <c r="C1215" s="383"/>
      <c r="D1215" s="383"/>
      <c r="E1215" s="371"/>
      <c r="F1215" s="371"/>
      <c r="G1215" s="228" t="s">
        <v>152</v>
      </c>
      <c r="H1215" s="46">
        <v>112377</v>
      </c>
      <c r="I1215" s="45">
        <f>IFERROR(H1215/E1212,"-")</f>
        <v>1.532748750976918E-3</v>
      </c>
      <c r="J1215" s="46">
        <v>6</v>
      </c>
      <c r="K1215" s="45">
        <f>IFERROR(J1215/F1212,"-")</f>
        <v>4.9180327868852458E-2</v>
      </c>
      <c r="L1215" s="187">
        <f t="shared" si="527"/>
        <v>18729.5</v>
      </c>
      <c r="M1215" s="199">
        <f t="shared" si="551"/>
        <v>3.0549898167006109E-3</v>
      </c>
      <c r="N1215" s="371"/>
      <c r="O1215" s="371"/>
      <c r="P1215" s="228" t="s">
        <v>152</v>
      </c>
      <c r="Q1215" s="46">
        <v>0</v>
      </c>
      <c r="R1215" s="45">
        <f>IFERROR(Q1215/N1212,"-")</f>
        <v>0</v>
      </c>
      <c r="S1215" s="46">
        <v>0</v>
      </c>
      <c r="T1215" s="45">
        <f>IFERROR(S1215/O1212,"-")</f>
        <v>0</v>
      </c>
      <c r="U1215" s="187" t="str">
        <f t="shared" si="528"/>
        <v>-</v>
      </c>
      <c r="V1215" s="199">
        <f t="shared" si="552"/>
        <v>0</v>
      </c>
      <c r="W1215" s="371"/>
      <c r="X1215" s="371"/>
      <c r="Y1215" s="228" t="s">
        <v>152</v>
      </c>
      <c r="Z1215" s="46">
        <v>0</v>
      </c>
      <c r="AA1215" s="45">
        <f>IFERROR(Z1215/W1212,"-")</f>
        <v>0</v>
      </c>
      <c r="AB1215" s="46">
        <v>0</v>
      </c>
      <c r="AC1215" s="45">
        <f>IFERROR(AB1215/X1212,"-")</f>
        <v>0</v>
      </c>
      <c r="AD1215" s="187" t="str">
        <f t="shared" si="529"/>
        <v>-</v>
      </c>
      <c r="AE1215" s="199">
        <f t="shared" si="553"/>
        <v>0</v>
      </c>
      <c r="AF1215" s="371"/>
      <c r="AG1215" s="371"/>
      <c r="AH1215" s="228" t="s">
        <v>152</v>
      </c>
      <c r="AI1215" s="46">
        <v>8679</v>
      </c>
      <c r="AJ1215" s="45">
        <f>IFERROR(AI1215/AF1212,"-")</f>
        <v>4.113127839652941E-4</v>
      </c>
      <c r="AK1215" s="46">
        <v>1</v>
      </c>
      <c r="AL1215" s="45">
        <f>IFERROR(AK1215/AG1212,"-")</f>
        <v>6.25E-2</v>
      </c>
      <c r="AM1215" s="187">
        <f t="shared" si="530"/>
        <v>8679</v>
      </c>
      <c r="AN1215" s="199">
        <f t="shared" si="554"/>
        <v>5.0916496945010179E-4</v>
      </c>
      <c r="AO1215" s="371"/>
      <c r="AP1215" s="401"/>
      <c r="AQ1215" s="228" t="s">
        <v>152</v>
      </c>
      <c r="AR1215" s="46">
        <f t="shared" si="550"/>
        <v>121056</v>
      </c>
      <c r="AS1215" s="45">
        <f>IFERROR(AR1215/AO1212,"-")</f>
        <v>1.164842943075922E-3</v>
      </c>
      <c r="AT1215" s="46">
        <f t="shared" si="526"/>
        <v>7</v>
      </c>
      <c r="AU1215" s="45">
        <f>IFERROR(AT1215/AP1212,"-")</f>
        <v>4.3478260869565216E-2</v>
      </c>
      <c r="AV1215" s="187">
        <f t="shared" si="531"/>
        <v>17293.714285714286</v>
      </c>
      <c r="AW1215" s="199">
        <f t="shared" si="555"/>
        <v>3.564154786150713E-3</v>
      </c>
      <c r="AX1215" s="217"/>
      <c r="BE1215" s="277"/>
      <c r="BG1215" s="142"/>
      <c r="BH1215" s="264"/>
    </row>
    <row r="1216" spans="2:60" s="20" customFormat="1">
      <c r="B1216" s="381"/>
      <c r="C1216" s="383"/>
      <c r="D1216" s="383"/>
      <c r="E1216" s="371"/>
      <c r="F1216" s="371"/>
      <c r="G1216" s="228" t="s">
        <v>153</v>
      </c>
      <c r="H1216" s="46">
        <v>854484</v>
      </c>
      <c r="I1216" s="45">
        <f>IFERROR(H1216/E1212,"-")</f>
        <v>1.1654602665400936E-2</v>
      </c>
      <c r="J1216" s="46">
        <v>29</v>
      </c>
      <c r="K1216" s="45">
        <f>IFERROR(J1216/F1212,"-")</f>
        <v>0.23770491803278687</v>
      </c>
      <c r="L1216" s="187">
        <f t="shared" si="527"/>
        <v>29464.96551724138</v>
      </c>
      <c r="M1216" s="199">
        <f t="shared" si="551"/>
        <v>1.4765784114052953E-2</v>
      </c>
      <c r="N1216" s="371"/>
      <c r="O1216" s="371"/>
      <c r="P1216" s="228" t="s">
        <v>153</v>
      </c>
      <c r="Q1216" s="46">
        <v>125319</v>
      </c>
      <c r="R1216" s="45">
        <f>IFERROR(Q1216/N1212,"-")</f>
        <v>1.8226282881963079E-2</v>
      </c>
      <c r="S1216" s="46">
        <v>4</v>
      </c>
      <c r="T1216" s="45">
        <f>IFERROR(S1216/O1212,"-")</f>
        <v>0.25</v>
      </c>
      <c r="U1216" s="187">
        <f t="shared" si="528"/>
        <v>31329.75</v>
      </c>
      <c r="V1216" s="199">
        <f t="shared" si="552"/>
        <v>2.0366598778004071E-3</v>
      </c>
      <c r="W1216" s="371"/>
      <c r="X1216" s="371"/>
      <c r="Y1216" s="228" t="s">
        <v>153</v>
      </c>
      <c r="Z1216" s="46">
        <v>63183</v>
      </c>
      <c r="AA1216" s="45">
        <f>IFERROR(Z1216/W1212,"-")</f>
        <v>2.4015005815323568E-2</v>
      </c>
      <c r="AB1216" s="46">
        <v>2</v>
      </c>
      <c r="AC1216" s="45">
        <f>IFERROR(AB1216/X1212,"-")</f>
        <v>0.2857142857142857</v>
      </c>
      <c r="AD1216" s="187">
        <f t="shared" si="529"/>
        <v>31591.5</v>
      </c>
      <c r="AE1216" s="199">
        <f t="shared" si="553"/>
        <v>1.0183299389002036E-3</v>
      </c>
      <c r="AF1216" s="371"/>
      <c r="AG1216" s="371"/>
      <c r="AH1216" s="228" t="s">
        <v>153</v>
      </c>
      <c r="AI1216" s="46">
        <v>141899</v>
      </c>
      <c r="AJ1216" s="45">
        <f>IFERROR(AI1216/AF1212,"-")</f>
        <v>6.7248384297604871E-3</v>
      </c>
      <c r="AK1216" s="46">
        <v>5</v>
      </c>
      <c r="AL1216" s="45">
        <f>IFERROR(AK1216/AG1212,"-")</f>
        <v>0.3125</v>
      </c>
      <c r="AM1216" s="187">
        <f t="shared" si="530"/>
        <v>28379.8</v>
      </c>
      <c r="AN1216" s="199">
        <f t="shared" si="554"/>
        <v>2.5458248472505093E-3</v>
      </c>
      <c r="AO1216" s="371"/>
      <c r="AP1216" s="401"/>
      <c r="AQ1216" s="228" t="s">
        <v>153</v>
      </c>
      <c r="AR1216" s="46">
        <f t="shared" si="550"/>
        <v>1184885</v>
      </c>
      <c r="AS1216" s="45">
        <f>IFERROR(AR1216/AO1212,"-")</f>
        <v>1.140137564934009E-2</v>
      </c>
      <c r="AT1216" s="46">
        <f t="shared" si="526"/>
        <v>40</v>
      </c>
      <c r="AU1216" s="45">
        <f>IFERROR(AT1216/AP1212,"-")</f>
        <v>0.2484472049689441</v>
      </c>
      <c r="AV1216" s="187">
        <f t="shared" si="531"/>
        <v>29622.125</v>
      </c>
      <c r="AW1216" s="199">
        <f t="shared" si="555"/>
        <v>2.0366598778004074E-2</v>
      </c>
      <c r="AX1216" s="217"/>
      <c r="BE1216" s="277"/>
      <c r="BG1216" s="142"/>
      <c r="BH1216" s="264"/>
    </row>
    <row r="1217" spans="2:60" s="20" customFormat="1">
      <c r="B1217" s="381"/>
      <c r="C1217" s="383"/>
      <c r="D1217" s="383"/>
      <c r="E1217" s="371"/>
      <c r="F1217" s="371"/>
      <c r="G1217" s="228" t="s">
        <v>154</v>
      </c>
      <c r="H1217" s="46">
        <v>2026103</v>
      </c>
      <c r="I1217" s="45">
        <f>IFERROR(H1217/E1212,"-")</f>
        <v>2.7634719227249232E-2</v>
      </c>
      <c r="J1217" s="46">
        <v>32</v>
      </c>
      <c r="K1217" s="45">
        <f>IFERROR(J1217/F1212,"-")</f>
        <v>0.26229508196721313</v>
      </c>
      <c r="L1217" s="187">
        <f t="shared" si="527"/>
        <v>63315.71875</v>
      </c>
      <c r="M1217" s="199">
        <f t="shared" si="551"/>
        <v>1.6293279022403257E-2</v>
      </c>
      <c r="N1217" s="371"/>
      <c r="O1217" s="371"/>
      <c r="P1217" s="228" t="s">
        <v>154</v>
      </c>
      <c r="Q1217" s="46">
        <v>136535</v>
      </c>
      <c r="R1217" s="45">
        <f>IFERROR(Q1217/N1212,"-")</f>
        <v>1.98575278552241E-2</v>
      </c>
      <c r="S1217" s="46">
        <v>3</v>
      </c>
      <c r="T1217" s="45">
        <f>IFERROR(S1217/O1212,"-")</f>
        <v>0.1875</v>
      </c>
      <c r="U1217" s="187">
        <f t="shared" si="528"/>
        <v>45511.666666666664</v>
      </c>
      <c r="V1217" s="199">
        <f t="shared" si="552"/>
        <v>1.5274949083503055E-3</v>
      </c>
      <c r="W1217" s="371"/>
      <c r="X1217" s="371"/>
      <c r="Y1217" s="228" t="s">
        <v>154</v>
      </c>
      <c r="Z1217" s="46">
        <v>70035</v>
      </c>
      <c r="AA1217" s="45">
        <f>IFERROR(Z1217/W1212,"-")</f>
        <v>2.6619358566009624E-2</v>
      </c>
      <c r="AB1217" s="46">
        <v>1</v>
      </c>
      <c r="AC1217" s="45">
        <f>IFERROR(AB1217/X1212,"-")</f>
        <v>0.14285714285714285</v>
      </c>
      <c r="AD1217" s="187">
        <f t="shared" si="529"/>
        <v>70035</v>
      </c>
      <c r="AE1217" s="199">
        <f t="shared" si="553"/>
        <v>5.0916496945010179E-4</v>
      </c>
      <c r="AF1217" s="371"/>
      <c r="AG1217" s="371"/>
      <c r="AH1217" s="228" t="s">
        <v>154</v>
      </c>
      <c r="AI1217" s="46">
        <v>292827</v>
      </c>
      <c r="AJ1217" s="45">
        <f>IFERROR(AI1217/AF1212,"-")</f>
        <v>1.387757674734476E-2</v>
      </c>
      <c r="AK1217" s="46">
        <v>4</v>
      </c>
      <c r="AL1217" s="45">
        <f>IFERROR(AK1217/AG1212,"-")</f>
        <v>0.25</v>
      </c>
      <c r="AM1217" s="187">
        <f t="shared" si="530"/>
        <v>73206.75</v>
      </c>
      <c r="AN1217" s="199">
        <f t="shared" si="554"/>
        <v>2.0366598778004071E-3</v>
      </c>
      <c r="AO1217" s="371"/>
      <c r="AP1217" s="401"/>
      <c r="AQ1217" s="228" t="s">
        <v>154</v>
      </c>
      <c r="AR1217" s="46">
        <f t="shared" si="550"/>
        <v>2525500</v>
      </c>
      <c r="AS1217" s="45">
        <f>IFERROR(AR1217/AO1212,"-")</f>
        <v>2.4301239531607198E-2</v>
      </c>
      <c r="AT1217" s="46">
        <f t="shared" si="526"/>
        <v>40</v>
      </c>
      <c r="AU1217" s="45">
        <f>IFERROR(AT1217/AP1212,"-")</f>
        <v>0.2484472049689441</v>
      </c>
      <c r="AV1217" s="187">
        <f t="shared" si="531"/>
        <v>63137.5</v>
      </c>
      <c r="AW1217" s="199">
        <f t="shared" si="555"/>
        <v>2.0366598778004074E-2</v>
      </c>
      <c r="AX1217" s="217"/>
      <c r="BE1217" s="277"/>
      <c r="BG1217" s="142"/>
      <c r="BH1217" s="264"/>
    </row>
    <row r="1218" spans="2:60" s="20" customFormat="1">
      <c r="B1218" s="381"/>
      <c r="C1218" s="383"/>
      <c r="D1218" s="383"/>
      <c r="E1218" s="371"/>
      <c r="F1218" s="371"/>
      <c r="G1218" s="228" t="s">
        <v>155</v>
      </c>
      <c r="H1218" s="46">
        <v>1555036</v>
      </c>
      <c r="I1218" s="45">
        <f>IFERROR(H1218/E1212,"-")</f>
        <v>2.1209673569539522E-2</v>
      </c>
      <c r="J1218" s="46">
        <v>12</v>
      </c>
      <c r="K1218" s="45">
        <f>IFERROR(J1218/F1212,"-")</f>
        <v>9.8360655737704916E-2</v>
      </c>
      <c r="L1218" s="187">
        <f t="shared" si="527"/>
        <v>129586.33333333333</v>
      </c>
      <c r="M1218" s="199">
        <f t="shared" si="551"/>
        <v>6.1099796334012219E-3</v>
      </c>
      <c r="N1218" s="371"/>
      <c r="O1218" s="371"/>
      <c r="P1218" s="228" t="s">
        <v>155</v>
      </c>
      <c r="Q1218" s="46">
        <v>53570</v>
      </c>
      <c r="R1218" s="45">
        <f>IFERROR(Q1218/N1212,"-")</f>
        <v>7.7911727191149159E-3</v>
      </c>
      <c r="S1218" s="46">
        <v>1</v>
      </c>
      <c r="T1218" s="45">
        <f>IFERROR(S1218/O1212,"-")</f>
        <v>6.25E-2</v>
      </c>
      <c r="U1218" s="187">
        <f t="shared" si="528"/>
        <v>53570</v>
      </c>
      <c r="V1218" s="199">
        <f t="shared" si="552"/>
        <v>5.0916496945010179E-4</v>
      </c>
      <c r="W1218" s="371"/>
      <c r="X1218" s="371"/>
      <c r="Y1218" s="228" t="s">
        <v>155</v>
      </c>
      <c r="Z1218" s="46">
        <v>10143</v>
      </c>
      <c r="AA1218" s="45">
        <f>IFERROR(Z1218/W1212,"-")</f>
        <v>3.8552174474910487E-3</v>
      </c>
      <c r="AB1218" s="46">
        <v>1</v>
      </c>
      <c r="AC1218" s="45">
        <f>IFERROR(AB1218/X1212,"-")</f>
        <v>0.14285714285714285</v>
      </c>
      <c r="AD1218" s="187">
        <f t="shared" si="529"/>
        <v>10143</v>
      </c>
      <c r="AE1218" s="199">
        <f t="shared" si="553"/>
        <v>5.0916496945010179E-4</v>
      </c>
      <c r="AF1218" s="371"/>
      <c r="AG1218" s="371"/>
      <c r="AH1218" s="228" t="s">
        <v>155</v>
      </c>
      <c r="AI1218" s="46">
        <v>1298</v>
      </c>
      <c r="AJ1218" s="45">
        <f>IFERROR(AI1218/AF1212,"-")</f>
        <v>6.1514459452350698E-5</v>
      </c>
      <c r="AK1218" s="46">
        <v>2</v>
      </c>
      <c r="AL1218" s="45">
        <f>IFERROR(AK1218/AG1212,"-")</f>
        <v>0.125</v>
      </c>
      <c r="AM1218" s="187">
        <f t="shared" si="530"/>
        <v>649</v>
      </c>
      <c r="AN1218" s="199">
        <f t="shared" si="554"/>
        <v>1.0183299389002036E-3</v>
      </c>
      <c r="AO1218" s="371"/>
      <c r="AP1218" s="401"/>
      <c r="AQ1218" s="228" t="s">
        <v>155</v>
      </c>
      <c r="AR1218" s="46">
        <f t="shared" si="550"/>
        <v>1620047</v>
      </c>
      <c r="AS1218" s="45">
        <f>IFERROR(AR1218/AO1212,"-")</f>
        <v>1.5588655790719323E-2</v>
      </c>
      <c r="AT1218" s="46">
        <f t="shared" si="526"/>
        <v>16</v>
      </c>
      <c r="AU1218" s="45">
        <f>IFERROR(AT1218/AP1212,"-")</f>
        <v>9.9378881987577633E-2</v>
      </c>
      <c r="AV1218" s="187">
        <f t="shared" si="531"/>
        <v>101252.9375</v>
      </c>
      <c r="AW1218" s="199">
        <f t="shared" si="555"/>
        <v>8.1466395112016286E-3</v>
      </c>
      <c r="AX1218" s="217"/>
      <c r="BE1218" s="277"/>
      <c r="BG1218" s="142"/>
      <c r="BH1218" s="264"/>
    </row>
    <row r="1219" spans="2:60" s="20" customFormat="1">
      <c r="B1219" s="381"/>
      <c r="C1219" s="383"/>
      <c r="D1219" s="383"/>
      <c r="E1219" s="371"/>
      <c r="F1219" s="371"/>
      <c r="G1219" s="228" t="s">
        <v>165</v>
      </c>
      <c r="H1219" s="46">
        <v>0</v>
      </c>
      <c r="I1219" s="45">
        <f>IFERROR(H1219/E1212,"-")</f>
        <v>0</v>
      </c>
      <c r="J1219" s="46">
        <v>0</v>
      </c>
      <c r="K1219" s="45">
        <f>IFERROR(J1219/F1212,"-")</f>
        <v>0</v>
      </c>
      <c r="L1219" s="187" t="str">
        <f t="shared" si="527"/>
        <v>-</v>
      </c>
      <c r="M1219" s="199">
        <f t="shared" si="551"/>
        <v>0</v>
      </c>
      <c r="N1219" s="371"/>
      <c r="O1219" s="371"/>
      <c r="P1219" s="228" t="s">
        <v>165</v>
      </c>
      <c r="Q1219" s="46">
        <v>0</v>
      </c>
      <c r="R1219" s="45">
        <f>IFERROR(Q1219/N1212,"-")</f>
        <v>0</v>
      </c>
      <c r="S1219" s="46">
        <v>0</v>
      </c>
      <c r="T1219" s="45">
        <f>IFERROR(S1219/O1212,"-")</f>
        <v>0</v>
      </c>
      <c r="U1219" s="187" t="str">
        <f t="shared" si="528"/>
        <v>-</v>
      </c>
      <c r="V1219" s="199">
        <f t="shared" si="552"/>
        <v>0</v>
      </c>
      <c r="W1219" s="371"/>
      <c r="X1219" s="371"/>
      <c r="Y1219" s="228" t="s">
        <v>165</v>
      </c>
      <c r="Z1219" s="46">
        <v>0</v>
      </c>
      <c r="AA1219" s="45">
        <f>IFERROR(Z1219/W1212,"-")</f>
        <v>0</v>
      </c>
      <c r="AB1219" s="46">
        <v>0</v>
      </c>
      <c r="AC1219" s="45">
        <f>IFERROR(AB1219/X1212,"-")</f>
        <v>0</v>
      </c>
      <c r="AD1219" s="187" t="str">
        <f t="shared" si="529"/>
        <v>-</v>
      </c>
      <c r="AE1219" s="199">
        <f t="shared" si="553"/>
        <v>0</v>
      </c>
      <c r="AF1219" s="371"/>
      <c r="AG1219" s="371"/>
      <c r="AH1219" s="228" t="s">
        <v>165</v>
      </c>
      <c r="AI1219" s="46">
        <v>0</v>
      </c>
      <c r="AJ1219" s="45">
        <f>IFERROR(AI1219/AF1212,"-")</f>
        <v>0</v>
      </c>
      <c r="AK1219" s="46">
        <v>0</v>
      </c>
      <c r="AL1219" s="45">
        <f>IFERROR(AK1219/AG1212,"-")</f>
        <v>0</v>
      </c>
      <c r="AM1219" s="187" t="str">
        <f t="shared" si="530"/>
        <v>-</v>
      </c>
      <c r="AN1219" s="199">
        <f t="shared" si="554"/>
        <v>0</v>
      </c>
      <c r="AO1219" s="371"/>
      <c r="AP1219" s="401"/>
      <c r="AQ1219" s="228" t="s">
        <v>165</v>
      </c>
      <c r="AR1219" s="46">
        <f t="shared" si="550"/>
        <v>0</v>
      </c>
      <c r="AS1219" s="45">
        <f>IFERROR(AR1219/AO1212,"-")</f>
        <v>0</v>
      </c>
      <c r="AT1219" s="46">
        <f t="shared" si="526"/>
        <v>0</v>
      </c>
      <c r="AU1219" s="45">
        <f>IFERROR(AT1219/AP1212,"-")</f>
        <v>0</v>
      </c>
      <c r="AV1219" s="187" t="str">
        <f t="shared" si="531"/>
        <v>-</v>
      </c>
      <c r="AW1219" s="199">
        <f t="shared" si="555"/>
        <v>0</v>
      </c>
      <c r="AX1219" s="217"/>
      <c r="BE1219" s="277"/>
      <c r="BG1219" s="142"/>
      <c r="BH1219" s="264"/>
    </row>
    <row r="1220" spans="2:60" s="20" customFormat="1">
      <c r="B1220" s="381"/>
      <c r="C1220" s="383"/>
      <c r="D1220" s="383"/>
      <c r="E1220" s="371"/>
      <c r="F1220" s="371"/>
      <c r="G1220" s="228" t="s">
        <v>156</v>
      </c>
      <c r="H1220" s="46">
        <v>0</v>
      </c>
      <c r="I1220" s="45">
        <f>IFERROR(H1220/E1212,"-")</f>
        <v>0</v>
      </c>
      <c r="J1220" s="46">
        <v>0</v>
      </c>
      <c r="K1220" s="45">
        <f>IFERROR(J1220/F1212,"-")</f>
        <v>0</v>
      </c>
      <c r="L1220" s="187" t="str">
        <f t="shared" si="527"/>
        <v>-</v>
      </c>
      <c r="M1220" s="199">
        <f t="shared" si="551"/>
        <v>0</v>
      </c>
      <c r="N1220" s="371"/>
      <c r="O1220" s="371"/>
      <c r="P1220" s="228" t="s">
        <v>156</v>
      </c>
      <c r="Q1220" s="46">
        <v>0</v>
      </c>
      <c r="R1220" s="45">
        <f>IFERROR(Q1220/N1212,"-")</f>
        <v>0</v>
      </c>
      <c r="S1220" s="46">
        <v>0</v>
      </c>
      <c r="T1220" s="45">
        <f>IFERROR(S1220/O1212,"-")</f>
        <v>0</v>
      </c>
      <c r="U1220" s="187" t="str">
        <f t="shared" si="528"/>
        <v>-</v>
      </c>
      <c r="V1220" s="199">
        <f t="shared" si="552"/>
        <v>0</v>
      </c>
      <c r="W1220" s="371"/>
      <c r="X1220" s="371"/>
      <c r="Y1220" s="228" t="s">
        <v>156</v>
      </c>
      <c r="Z1220" s="46">
        <v>23200</v>
      </c>
      <c r="AA1220" s="45">
        <f>IFERROR(Z1220/W1212,"-")</f>
        <v>8.8180069783882816E-3</v>
      </c>
      <c r="AB1220" s="46">
        <v>1</v>
      </c>
      <c r="AC1220" s="45">
        <f>IFERROR(AB1220/X1212,"-")</f>
        <v>0.14285714285714285</v>
      </c>
      <c r="AD1220" s="187">
        <f t="shared" si="529"/>
        <v>23200</v>
      </c>
      <c r="AE1220" s="199">
        <f t="shared" si="553"/>
        <v>5.0916496945010179E-4</v>
      </c>
      <c r="AF1220" s="371"/>
      <c r="AG1220" s="371"/>
      <c r="AH1220" s="228" t="s">
        <v>156</v>
      </c>
      <c r="AI1220" s="46">
        <v>41853</v>
      </c>
      <c r="AJ1220" s="45">
        <f>IFERROR(AI1220/AF1212,"-")</f>
        <v>1.9834858793984851E-3</v>
      </c>
      <c r="AK1220" s="46">
        <v>1</v>
      </c>
      <c r="AL1220" s="45">
        <f>IFERROR(AK1220/AG1212,"-")</f>
        <v>6.25E-2</v>
      </c>
      <c r="AM1220" s="187">
        <f t="shared" si="530"/>
        <v>41853</v>
      </c>
      <c r="AN1220" s="199">
        <f t="shared" si="554"/>
        <v>5.0916496945010179E-4</v>
      </c>
      <c r="AO1220" s="371"/>
      <c r="AP1220" s="401"/>
      <c r="AQ1220" s="228" t="s">
        <v>156</v>
      </c>
      <c r="AR1220" s="46">
        <f t="shared" si="550"/>
        <v>65053</v>
      </c>
      <c r="AS1220" s="45">
        <f>IFERROR(AR1220/AO1212,"-")</f>
        <v>6.2596259562448754E-4</v>
      </c>
      <c r="AT1220" s="46">
        <f t="shared" si="526"/>
        <v>2</v>
      </c>
      <c r="AU1220" s="45">
        <f>IFERROR(AT1220/AP1212,"-")</f>
        <v>1.2422360248447204E-2</v>
      </c>
      <c r="AV1220" s="187">
        <f t="shared" si="531"/>
        <v>32526.5</v>
      </c>
      <c r="AW1220" s="199">
        <f t="shared" si="555"/>
        <v>1.0183299389002036E-3</v>
      </c>
      <c r="AX1220" s="217"/>
      <c r="BE1220" s="277"/>
      <c r="BG1220" s="142"/>
      <c r="BH1220" s="264"/>
    </row>
    <row r="1221" spans="2:60" s="20" customFormat="1">
      <c r="B1221" s="381"/>
      <c r="C1221" s="383"/>
      <c r="D1221" s="383"/>
      <c r="E1221" s="371"/>
      <c r="F1221" s="371"/>
      <c r="G1221" s="228" t="s">
        <v>157</v>
      </c>
      <c r="H1221" s="46">
        <v>33543</v>
      </c>
      <c r="I1221" s="45">
        <f>IFERROR(H1221/E1212,"-")</f>
        <v>4.575045725906437E-4</v>
      </c>
      <c r="J1221" s="46">
        <v>7</v>
      </c>
      <c r="K1221" s="45">
        <f>IFERROR(J1221/F1212,"-")</f>
        <v>5.737704918032787E-2</v>
      </c>
      <c r="L1221" s="187">
        <f t="shared" si="527"/>
        <v>4791.8571428571431</v>
      </c>
      <c r="M1221" s="199">
        <f t="shared" si="551"/>
        <v>3.564154786150713E-3</v>
      </c>
      <c r="N1221" s="371"/>
      <c r="O1221" s="371"/>
      <c r="P1221" s="228" t="s">
        <v>157</v>
      </c>
      <c r="Q1221" s="46">
        <v>0</v>
      </c>
      <c r="R1221" s="45">
        <f>IFERROR(Q1221/N1212,"-")</f>
        <v>0</v>
      </c>
      <c r="S1221" s="46">
        <v>0</v>
      </c>
      <c r="T1221" s="45">
        <f>IFERROR(S1221/O1212,"-")</f>
        <v>0</v>
      </c>
      <c r="U1221" s="187" t="str">
        <f t="shared" si="528"/>
        <v>-</v>
      </c>
      <c r="V1221" s="199">
        <f t="shared" si="552"/>
        <v>0</v>
      </c>
      <c r="W1221" s="371"/>
      <c r="X1221" s="371"/>
      <c r="Y1221" s="228" t="s">
        <v>157</v>
      </c>
      <c r="Z1221" s="46">
        <v>0</v>
      </c>
      <c r="AA1221" s="45">
        <f>IFERROR(Z1221/W1212,"-")</f>
        <v>0</v>
      </c>
      <c r="AB1221" s="46">
        <v>0</v>
      </c>
      <c r="AC1221" s="45">
        <f>IFERROR(AB1221/X1212,"-")</f>
        <v>0</v>
      </c>
      <c r="AD1221" s="187" t="str">
        <f t="shared" si="529"/>
        <v>-</v>
      </c>
      <c r="AE1221" s="199">
        <f t="shared" si="553"/>
        <v>0</v>
      </c>
      <c r="AF1221" s="371"/>
      <c r="AG1221" s="371"/>
      <c r="AH1221" s="228" t="s">
        <v>157</v>
      </c>
      <c r="AI1221" s="46">
        <v>78444</v>
      </c>
      <c r="AJ1221" s="45">
        <f>IFERROR(AI1221/AF1212,"-")</f>
        <v>3.7175965002158693E-3</v>
      </c>
      <c r="AK1221" s="46">
        <v>2</v>
      </c>
      <c r="AL1221" s="45">
        <f>IFERROR(AK1221/AG1212,"-")</f>
        <v>0.125</v>
      </c>
      <c r="AM1221" s="187">
        <f t="shared" si="530"/>
        <v>39222</v>
      </c>
      <c r="AN1221" s="199">
        <f t="shared" si="554"/>
        <v>1.0183299389002036E-3</v>
      </c>
      <c r="AO1221" s="371"/>
      <c r="AP1221" s="401"/>
      <c r="AQ1221" s="228" t="s">
        <v>157</v>
      </c>
      <c r="AR1221" s="46">
        <f t="shared" si="550"/>
        <v>111987</v>
      </c>
      <c r="AS1221" s="45">
        <f>IFERROR(AR1221/AO1212,"-")</f>
        <v>1.0775778702934451E-3</v>
      </c>
      <c r="AT1221" s="46">
        <f t="shared" ref="AT1221:AT1262" si="556">SUM(J1221,S1221,AB1221,AK1221)</f>
        <v>9</v>
      </c>
      <c r="AU1221" s="45">
        <f>IFERROR(AT1221/AP1212,"-")</f>
        <v>5.5900621118012424E-2</v>
      </c>
      <c r="AV1221" s="187">
        <f t="shared" si="531"/>
        <v>12443</v>
      </c>
      <c r="AW1221" s="199">
        <f t="shared" si="555"/>
        <v>4.5824847250509164E-3</v>
      </c>
      <c r="AX1221" s="217"/>
      <c r="BE1221" s="277"/>
      <c r="BG1221" s="142"/>
      <c r="BH1221" s="264"/>
    </row>
    <row r="1222" spans="2:60" s="20" customFormat="1">
      <c r="B1222" s="381"/>
      <c r="C1222" s="383"/>
      <c r="D1222" s="383"/>
      <c r="E1222" s="371"/>
      <c r="F1222" s="371"/>
      <c r="G1222" s="228" t="s">
        <v>158</v>
      </c>
      <c r="H1222" s="46">
        <v>4174</v>
      </c>
      <c r="I1222" s="45">
        <f>IFERROR(H1222/E1212,"-")</f>
        <v>5.6930628923869261E-5</v>
      </c>
      <c r="J1222" s="46">
        <v>1</v>
      </c>
      <c r="K1222" s="45">
        <f>IFERROR(J1222/F1212,"-")</f>
        <v>8.1967213114754103E-3</v>
      </c>
      <c r="L1222" s="187">
        <f t="shared" ref="L1222:L1262" si="557">IFERROR(H1222/J1222,"-")</f>
        <v>4174</v>
      </c>
      <c r="M1222" s="199">
        <f t="shared" si="551"/>
        <v>5.0916496945010179E-4</v>
      </c>
      <c r="N1222" s="371"/>
      <c r="O1222" s="371"/>
      <c r="P1222" s="228" t="s">
        <v>158</v>
      </c>
      <c r="Q1222" s="46">
        <v>0</v>
      </c>
      <c r="R1222" s="45">
        <f>IFERROR(Q1222/N1212,"-")</f>
        <v>0</v>
      </c>
      <c r="S1222" s="46">
        <v>0</v>
      </c>
      <c r="T1222" s="45">
        <f>IFERROR(S1222/O1212,"-")</f>
        <v>0</v>
      </c>
      <c r="U1222" s="187" t="str">
        <f t="shared" ref="U1222:U1262" si="558">IFERROR(Q1222/S1222,"-")</f>
        <v>-</v>
      </c>
      <c r="V1222" s="199">
        <f t="shared" si="552"/>
        <v>0</v>
      </c>
      <c r="W1222" s="371"/>
      <c r="X1222" s="371"/>
      <c r="Y1222" s="228" t="s">
        <v>158</v>
      </c>
      <c r="Z1222" s="46">
        <v>0</v>
      </c>
      <c r="AA1222" s="45">
        <f>IFERROR(Z1222/W1212,"-")</f>
        <v>0</v>
      </c>
      <c r="AB1222" s="46">
        <v>0</v>
      </c>
      <c r="AC1222" s="45">
        <f>IFERROR(AB1222/X1212,"-")</f>
        <v>0</v>
      </c>
      <c r="AD1222" s="187" t="str">
        <f t="shared" ref="AD1222:AD1262" si="559">IFERROR(Z1222/AB1222,"-")</f>
        <v>-</v>
      </c>
      <c r="AE1222" s="199">
        <f t="shared" si="553"/>
        <v>0</v>
      </c>
      <c r="AF1222" s="371"/>
      <c r="AG1222" s="371"/>
      <c r="AH1222" s="228" t="s">
        <v>158</v>
      </c>
      <c r="AI1222" s="46">
        <v>5064</v>
      </c>
      <c r="AJ1222" s="45">
        <f>IFERROR(AI1222/AF1212,"-")</f>
        <v>2.3999169696972569E-4</v>
      </c>
      <c r="AK1222" s="46">
        <v>1</v>
      </c>
      <c r="AL1222" s="45">
        <f>IFERROR(AK1222/AG1212,"-")</f>
        <v>6.25E-2</v>
      </c>
      <c r="AM1222" s="187">
        <f t="shared" ref="AM1222:AM1262" si="560">IFERROR(AI1222/AK1222,"-")</f>
        <v>5064</v>
      </c>
      <c r="AN1222" s="199">
        <f t="shared" si="554"/>
        <v>5.0916496945010179E-4</v>
      </c>
      <c r="AO1222" s="371"/>
      <c r="AP1222" s="401"/>
      <c r="AQ1222" s="228" t="s">
        <v>158</v>
      </c>
      <c r="AR1222" s="46">
        <f t="shared" si="550"/>
        <v>9238</v>
      </c>
      <c r="AS1222" s="45">
        <f>IFERROR(AR1222/AO1212,"-")</f>
        <v>8.8891249571564966E-5</v>
      </c>
      <c r="AT1222" s="46">
        <f t="shared" si="556"/>
        <v>2</v>
      </c>
      <c r="AU1222" s="45">
        <f>IFERROR(AT1222/AP1212,"-")</f>
        <v>1.2422360248447204E-2</v>
      </c>
      <c r="AV1222" s="187">
        <f t="shared" ref="AV1222:AV1262" si="561">IFERROR(AR1222/AT1222,"-")</f>
        <v>4619</v>
      </c>
      <c r="AW1222" s="199">
        <f t="shared" si="555"/>
        <v>1.0183299389002036E-3</v>
      </c>
      <c r="AX1222" s="217"/>
      <c r="BE1222" s="277"/>
      <c r="BG1222" s="142"/>
      <c r="BH1222" s="264"/>
    </row>
    <row r="1223" spans="2:60" s="20" customFormat="1">
      <c r="B1223" s="381"/>
      <c r="C1223" s="383"/>
      <c r="D1223" s="383"/>
      <c r="E1223" s="371"/>
      <c r="F1223" s="371"/>
      <c r="G1223" s="228" t="s">
        <v>159</v>
      </c>
      <c r="H1223" s="46">
        <v>0</v>
      </c>
      <c r="I1223" s="45">
        <f>IFERROR(H1223/E1212,"-")</f>
        <v>0</v>
      </c>
      <c r="J1223" s="46">
        <v>0</v>
      </c>
      <c r="K1223" s="45">
        <f>IFERROR(J1223/F1212,"-")</f>
        <v>0</v>
      </c>
      <c r="L1223" s="187" t="str">
        <f t="shared" si="557"/>
        <v>-</v>
      </c>
      <c r="M1223" s="199">
        <f t="shared" si="551"/>
        <v>0</v>
      </c>
      <c r="N1223" s="371"/>
      <c r="O1223" s="371"/>
      <c r="P1223" s="228" t="s">
        <v>159</v>
      </c>
      <c r="Q1223" s="46">
        <v>0</v>
      </c>
      <c r="R1223" s="45">
        <f>IFERROR(Q1223/N1212,"-")</f>
        <v>0</v>
      </c>
      <c r="S1223" s="46">
        <v>0</v>
      </c>
      <c r="T1223" s="45">
        <f>IFERROR(S1223/O1212,"-")</f>
        <v>0</v>
      </c>
      <c r="U1223" s="187" t="str">
        <f t="shared" si="558"/>
        <v>-</v>
      </c>
      <c r="V1223" s="199">
        <f t="shared" si="552"/>
        <v>0</v>
      </c>
      <c r="W1223" s="371"/>
      <c r="X1223" s="371"/>
      <c r="Y1223" s="228" t="s">
        <v>159</v>
      </c>
      <c r="Z1223" s="46">
        <v>0</v>
      </c>
      <c r="AA1223" s="45">
        <f>IFERROR(Z1223/W1212,"-")</f>
        <v>0</v>
      </c>
      <c r="AB1223" s="46">
        <v>0</v>
      </c>
      <c r="AC1223" s="45">
        <f>IFERROR(AB1223/X1212,"-")</f>
        <v>0</v>
      </c>
      <c r="AD1223" s="187" t="str">
        <f t="shared" si="559"/>
        <v>-</v>
      </c>
      <c r="AE1223" s="199">
        <f t="shared" si="553"/>
        <v>0</v>
      </c>
      <c r="AF1223" s="371"/>
      <c r="AG1223" s="371"/>
      <c r="AH1223" s="228" t="s">
        <v>159</v>
      </c>
      <c r="AI1223" s="46">
        <v>480998</v>
      </c>
      <c r="AJ1223" s="45">
        <f>IFERROR(AI1223/AF1212,"-")</f>
        <v>2.2795325090648522E-2</v>
      </c>
      <c r="AK1223" s="46">
        <v>3</v>
      </c>
      <c r="AL1223" s="45">
        <f>IFERROR(AK1223/AG1212,"-")</f>
        <v>0.1875</v>
      </c>
      <c r="AM1223" s="187">
        <f t="shared" si="560"/>
        <v>160332.66666666666</v>
      </c>
      <c r="AN1223" s="199">
        <f t="shared" si="554"/>
        <v>1.5274949083503055E-3</v>
      </c>
      <c r="AO1223" s="371"/>
      <c r="AP1223" s="401"/>
      <c r="AQ1223" s="228" t="s">
        <v>159</v>
      </c>
      <c r="AR1223" s="46">
        <f t="shared" si="550"/>
        <v>480998</v>
      </c>
      <c r="AS1223" s="45">
        <f>IFERROR(AR1223/AO1212,"-")</f>
        <v>4.6283300780930511E-3</v>
      </c>
      <c r="AT1223" s="46">
        <f t="shared" si="556"/>
        <v>3</v>
      </c>
      <c r="AU1223" s="45">
        <f>IFERROR(AT1223/AP1212,"-")</f>
        <v>1.8633540372670808E-2</v>
      </c>
      <c r="AV1223" s="187">
        <f t="shared" si="561"/>
        <v>160332.66666666666</v>
      </c>
      <c r="AW1223" s="199">
        <f t="shared" si="555"/>
        <v>1.5274949083503055E-3</v>
      </c>
      <c r="AX1223" s="217"/>
      <c r="BE1223" s="277"/>
      <c r="BG1223" s="142"/>
      <c r="BH1223" s="264"/>
    </row>
    <row r="1224" spans="2:60" s="20" customFormat="1">
      <c r="B1224" s="381"/>
      <c r="C1224" s="383"/>
      <c r="D1224" s="383"/>
      <c r="E1224" s="371"/>
      <c r="F1224" s="371"/>
      <c r="G1224" s="228" t="s">
        <v>160</v>
      </c>
      <c r="H1224" s="46">
        <v>500907</v>
      </c>
      <c r="I1224" s="45">
        <f>IFERROR(H1224/E1212,"-")</f>
        <v>6.8320437331980313E-3</v>
      </c>
      <c r="J1224" s="46">
        <v>13</v>
      </c>
      <c r="K1224" s="45">
        <f>IFERROR(J1224/F1212,"-")</f>
        <v>0.10655737704918032</v>
      </c>
      <c r="L1224" s="187">
        <f t="shared" si="557"/>
        <v>38531.307692307695</v>
      </c>
      <c r="M1224" s="199">
        <f t="shared" si="551"/>
        <v>6.619144602851324E-3</v>
      </c>
      <c r="N1224" s="371"/>
      <c r="O1224" s="371"/>
      <c r="P1224" s="228" t="s">
        <v>160</v>
      </c>
      <c r="Q1224" s="46">
        <v>0</v>
      </c>
      <c r="R1224" s="45">
        <f>IFERROR(Q1224/N1212,"-")</f>
        <v>0</v>
      </c>
      <c r="S1224" s="46">
        <v>0</v>
      </c>
      <c r="T1224" s="45">
        <f>IFERROR(S1224/O1212,"-")</f>
        <v>0</v>
      </c>
      <c r="U1224" s="187" t="str">
        <f t="shared" si="558"/>
        <v>-</v>
      </c>
      <c r="V1224" s="199">
        <f t="shared" si="552"/>
        <v>0</v>
      </c>
      <c r="W1224" s="371"/>
      <c r="X1224" s="371"/>
      <c r="Y1224" s="228" t="s">
        <v>160</v>
      </c>
      <c r="Z1224" s="46">
        <v>0</v>
      </c>
      <c r="AA1224" s="45">
        <f>IFERROR(Z1224/W1212,"-")</f>
        <v>0</v>
      </c>
      <c r="AB1224" s="46">
        <v>0</v>
      </c>
      <c r="AC1224" s="45">
        <f>IFERROR(AB1224/X1212,"-")</f>
        <v>0</v>
      </c>
      <c r="AD1224" s="187" t="str">
        <f t="shared" si="559"/>
        <v>-</v>
      </c>
      <c r="AE1224" s="199">
        <f t="shared" si="553"/>
        <v>0</v>
      </c>
      <c r="AF1224" s="371"/>
      <c r="AG1224" s="371"/>
      <c r="AH1224" s="228" t="s">
        <v>160</v>
      </c>
      <c r="AI1224" s="46">
        <v>88762</v>
      </c>
      <c r="AJ1224" s="45">
        <f>IFERROR(AI1224/AF1212,"-")</f>
        <v>4.2065843219642168E-3</v>
      </c>
      <c r="AK1224" s="46">
        <v>3</v>
      </c>
      <c r="AL1224" s="45">
        <f>IFERROR(AK1224/AG1212,"-")</f>
        <v>0.1875</v>
      </c>
      <c r="AM1224" s="187">
        <f t="shared" si="560"/>
        <v>29587.333333333332</v>
      </c>
      <c r="AN1224" s="199">
        <f t="shared" si="554"/>
        <v>1.5274949083503055E-3</v>
      </c>
      <c r="AO1224" s="371"/>
      <c r="AP1224" s="401"/>
      <c r="AQ1224" s="228" t="s">
        <v>160</v>
      </c>
      <c r="AR1224" s="46">
        <f t="shared" si="550"/>
        <v>589669</v>
      </c>
      <c r="AS1224" s="45">
        <f>IFERROR(AR1224/AO1212,"-")</f>
        <v>5.6740002428680601E-3</v>
      </c>
      <c r="AT1224" s="46">
        <f t="shared" si="556"/>
        <v>16</v>
      </c>
      <c r="AU1224" s="45">
        <f>IFERROR(AT1224/AP1212,"-")</f>
        <v>9.9378881987577633E-2</v>
      </c>
      <c r="AV1224" s="187">
        <f t="shared" si="561"/>
        <v>36854.3125</v>
      </c>
      <c r="AW1224" s="199">
        <f t="shared" si="555"/>
        <v>8.1466395112016286E-3</v>
      </c>
      <c r="AX1224" s="217"/>
      <c r="BE1224" s="277"/>
      <c r="BG1224" s="142"/>
      <c r="BH1224" s="264"/>
    </row>
    <row r="1225" spans="2:60" s="20" customFormat="1">
      <c r="B1225" s="381"/>
      <c r="C1225" s="383"/>
      <c r="D1225" s="383"/>
      <c r="E1225" s="371"/>
      <c r="F1225" s="371"/>
      <c r="G1225" s="228" t="s">
        <v>161</v>
      </c>
      <c r="H1225" s="46">
        <v>286516</v>
      </c>
      <c r="I1225" s="45">
        <f>IFERROR(H1225/E1212,"-")</f>
        <v>3.90789077066395E-3</v>
      </c>
      <c r="J1225" s="46">
        <v>10</v>
      </c>
      <c r="K1225" s="45">
        <f>IFERROR(J1225/F1212,"-")</f>
        <v>8.1967213114754092E-2</v>
      </c>
      <c r="L1225" s="187">
        <f t="shared" si="557"/>
        <v>28651.599999999999</v>
      </c>
      <c r="M1225" s="199">
        <f t="shared" si="551"/>
        <v>5.0916496945010185E-3</v>
      </c>
      <c r="N1225" s="371"/>
      <c r="O1225" s="371"/>
      <c r="P1225" s="228" t="s">
        <v>161</v>
      </c>
      <c r="Q1225" s="46">
        <v>800</v>
      </c>
      <c r="R1225" s="45">
        <f>IFERROR(Q1225/N1212,"-")</f>
        <v>1.1635128197296869E-4</v>
      </c>
      <c r="S1225" s="46">
        <v>1</v>
      </c>
      <c r="T1225" s="45">
        <f>IFERROR(S1225/O1212,"-")</f>
        <v>6.25E-2</v>
      </c>
      <c r="U1225" s="187">
        <f t="shared" si="558"/>
        <v>800</v>
      </c>
      <c r="V1225" s="199">
        <f t="shared" si="552"/>
        <v>5.0916496945010179E-4</v>
      </c>
      <c r="W1225" s="371"/>
      <c r="X1225" s="371"/>
      <c r="Y1225" s="228" t="s">
        <v>161</v>
      </c>
      <c r="Z1225" s="46">
        <v>304807</v>
      </c>
      <c r="AA1225" s="45">
        <f>IFERROR(Z1225/W1212,"-")</f>
        <v>0.11585302814920675</v>
      </c>
      <c r="AB1225" s="46">
        <v>3</v>
      </c>
      <c r="AC1225" s="45">
        <f>IFERROR(AB1225/X1212,"-")</f>
        <v>0.42857142857142855</v>
      </c>
      <c r="AD1225" s="187">
        <f t="shared" si="559"/>
        <v>101602.33333333333</v>
      </c>
      <c r="AE1225" s="199">
        <f t="shared" si="553"/>
        <v>1.5274949083503055E-3</v>
      </c>
      <c r="AF1225" s="371"/>
      <c r="AG1225" s="371"/>
      <c r="AH1225" s="228" t="s">
        <v>161</v>
      </c>
      <c r="AI1225" s="46">
        <v>167328</v>
      </c>
      <c r="AJ1225" s="45">
        <f>IFERROR(AI1225/AF1212,"-")</f>
        <v>7.929962612667903E-3</v>
      </c>
      <c r="AK1225" s="46">
        <v>2</v>
      </c>
      <c r="AL1225" s="45">
        <f>IFERROR(AK1225/AG1212,"-")</f>
        <v>0.125</v>
      </c>
      <c r="AM1225" s="187">
        <f t="shared" si="560"/>
        <v>83664</v>
      </c>
      <c r="AN1225" s="199">
        <f t="shared" si="554"/>
        <v>1.0183299389002036E-3</v>
      </c>
      <c r="AO1225" s="371"/>
      <c r="AP1225" s="401"/>
      <c r="AQ1225" s="228" t="s">
        <v>161</v>
      </c>
      <c r="AR1225" s="46">
        <f t="shared" si="550"/>
        <v>759451</v>
      </c>
      <c r="AS1225" s="45">
        <f>IFERROR(AR1225/AO1212,"-")</f>
        <v>7.3077017079859908E-3</v>
      </c>
      <c r="AT1225" s="46">
        <f t="shared" si="556"/>
        <v>16</v>
      </c>
      <c r="AU1225" s="45">
        <f>IFERROR(AT1225/AP1212,"-")</f>
        <v>9.9378881987577633E-2</v>
      </c>
      <c r="AV1225" s="187">
        <f t="shared" si="561"/>
        <v>47465.6875</v>
      </c>
      <c r="AW1225" s="199">
        <f t="shared" si="555"/>
        <v>8.1466395112016286E-3</v>
      </c>
      <c r="AX1225" s="217"/>
      <c r="BE1225" s="277"/>
      <c r="BG1225" s="142"/>
      <c r="BH1225" s="264"/>
    </row>
    <row r="1226" spans="2:60" s="20" customFormat="1">
      <c r="B1226" s="381"/>
      <c r="C1226" s="383"/>
      <c r="D1226" s="383"/>
      <c r="E1226" s="371"/>
      <c r="F1226" s="371"/>
      <c r="G1226" s="228" t="s">
        <v>162</v>
      </c>
      <c r="H1226" s="46">
        <v>139626</v>
      </c>
      <c r="I1226" s="45">
        <f>IFERROR(H1226/E1212,"-")</f>
        <v>1.9044072817738786E-3</v>
      </c>
      <c r="J1226" s="46">
        <v>5</v>
      </c>
      <c r="K1226" s="45">
        <f>IFERROR(J1226/F1212,"-")</f>
        <v>4.0983606557377046E-2</v>
      </c>
      <c r="L1226" s="187">
        <f t="shared" si="557"/>
        <v>27925.200000000001</v>
      </c>
      <c r="M1226" s="199">
        <f t="shared" si="551"/>
        <v>2.5458248472505093E-3</v>
      </c>
      <c r="N1226" s="371"/>
      <c r="O1226" s="371"/>
      <c r="P1226" s="228" t="s">
        <v>162</v>
      </c>
      <c r="Q1226" s="46">
        <v>3469</v>
      </c>
      <c r="R1226" s="45">
        <f>IFERROR(Q1226/N1212,"-")</f>
        <v>5.0452824645528551E-4</v>
      </c>
      <c r="S1226" s="46">
        <v>1</v>
      </c>
      <c r="T1226" s="45">
        <f>IFERROR(S1226/O1212,"-")</f>
        <v>6.25E-2</v>
      </c>
      <c r="U1226" s="187">
        <f t="shared" si="558"/>
        <v>3469</v>
      </c>
      <c r="V1226" s="199">
        <f t="shared" si="552"/>
        <v>5.0916496945010179E-4</v>
      </c>
      <c r="W1226" s="371"/>
      <c r="X1226" s="371"/>
      <c r="Y1226" s="228" t="s">
        <v>162</v>
      </c>
      <c r="Z1226" s="46">
        <v>0</v>
      </c>
      <c r="AA1226" s="45">
        <f>IFERROR(Z1226/W1212,"-")</f>
        <v>0</v>
      </c>
      <c r="AB1226" s="46">
        <v>0</v>
      </c>
      <c r="AC1226" s="45">
        <f>IFERROR(AB1226/X1212,"-")</f>
        <v>0</v>
      </c>
      <c r="AD1226" s="187" t="str">
        <f t="shared" si="559"/>
        <v>-</v>
      </c>
      <c r="AE1226" s="199">
        <f t="shared" si="553"/>
        <v>0</v>
      </c>
      <c r="AF1226" s="371"/>
      <c r="AG1226" s="371"/>
      <c r="AH1226" s="228" t="s">
        <v>162</v>
      </c>
      <c r="AI1226" s="46">
        <v>53083</v>
      </c>
      <c r="AJ1226" s="45">
        <f>IFERROR(AI1226/AF1212,"-")</f>
        <v>2.5156949546295319E-3</v>
      </c>
      <c r="AK1226" s="46">
        <v>1</v>
      </c>
      <c r="AL1226" s="45">
        <f>IFERROR(AK1226/AG1212,"-")</f>
        <v>6.25E-2</v>
      </c>
      <c r="AM1226" s="187">
        <f t="shared" si="560"/>
        <v>53083</v>
      </c>
      <c r="AN1226" s="199">
        <f t="shared" si="554"/>
        <v>5.0916496945010179E-4</v>
      </c>
      <c r="AO1226" s="371"/>
      <c r="AP1226" s="401"/>
      <c r="AQ1226" s="228" t="s">
        <v>162</v>
      </c>
      <c r="AR1226" s="46">
        <f t="shared" si="550"/>
        <v>196178</v>
      </c>
      <c r="AS1226" s="45">
        <f>IFERROR(AR1226/AO1212,"-")</f>
        <v>1.8876929593473124E-3</v>
      </c>
      <c r="AT1226" s="46">
        <f t="shared" si="556"/>
        <v>7</v>
      </c>
      <c r="AU1226" s="45">
        <f>IFERROR(AT1226/AP1212,"-")</f>
        <v>4.3478260869565216E-2</v>
      </c>
      <c r="AV1226" s="187">
        <f t="shared" si="561"/>
        <v>28025.428571428572</v>
      </c>
      <c r="AW1226" s="199">
        <f t="shared" si="555"/>
        <v>3.564154786150713E-3</v>
      </c>
      <c r="AX1226" s="217"/>
      <c r="BE1226" s="277"/>
      <c r="BG1226" s="142"/>
      <c r="BH1226" s="264"/>
    </row>
    <row r="1227" spans="2:60" s="20" customFormat="1">
      <c r="B1227" s="381"/>
      <c r="C1227" s="383"/>
      <c r="D1227" s="383"/>
      <c r="E1227" s="371"/>
      <c r="F1227" s="371"/>
      <c r="G1227" s="229" t="s">
        <v>163</v>
      </c>
      <c r="H1227" s="48">
        <v>20798</v>
      </c>
      <c r="I1227" s="47">
        <f>IFERROR(H1227/E1212,"-")</f>
        <v>2.8367111172942811E-4</v>
      </c>
      <c r="J1227" s="48">
        <v>3</v>
      </c>
      <c r="K1227" s="47">
        <f>IFERROR(J1227/F1212,"-")</f>
        <v>2.4590163934426229E-2</v>
      </c>
      <c r="L1227" s="188">
        <f t="shared" si="557"/>
        <v>6932.666666666667</v>
      </c>
      <c r="M1227" s="200">
        <f t="shared" si="551"/>
        <v>1.5274949083503055E-3</v>
      </c>
      <c r="N1227" s="371"/>
      <c r="O1227" s="371"/>
      <c r="P1227" s="229" t="s">
        <v>163</v>
      </c>
      <c r="Q1227" s="48">
        <v>9073</v>
      </c>
      <c r="R1227" s="47">
        <f>IFERROR(Q1227/N1212,"-")</f>
        <v>1.3195689766759312E-3</v>
      </c>
      <c r="S1227" s="48">
        <v>1</v>
      </c>
      <c r="T1227" s="47">
        <f>IFERROR(S1227/O1212,"-")</f>
        <v>6.25E-2</v>
      </c>
      <c r="U1227" s="188">
        <f t="shared" si="558"/>
        <v>9073</v>
      </c>
      <c r="V1227" s="200">
        <f t="shared" si="552"/>
        <v>5.0916496945010179E-4</v>
      </c>
      <c r="W1227" s="371"/>
      <c r="X1227" s="371"/>
      <c r="Y1227" s="229" t="s">
        <v>163</v>
      </c>
      <c r="Z1227" s="48">
        <v>18343</v>
      </c>
      <c r="AA1227" s="47">
        <f>IFERROR(Z1227/W1212,"-")</f>
        <v>6.9719268105420795E-3</v>
      </c>
      <c r="AB1227" s="48">
        <v>2</v>
      </c>
      <c r="AC1227" s="47">
        <f>IFERROR(AB1227/X1212,"-")</f>
        <v>0.2857142857142857</v>
      </c>
      <c r="AD1227" s="188">
        <f t="shared" si="559"/>
        <v>9171.5</v>
      </c>
      <c r="AE1227" s="200">
        <f t="shared" si="553"/>
        <v>1.0183299389002036E-3</v>
      </c>
      <c r="AF1227" s="371"/>
      <c r="AG1227" s="371"/>
      <c r="AH1227" s="229" t="s">
        <v>163</v>
      </c>
      <c r="AI1227" s="48">
        <v>16541</v>
      </c>
      <c r="AJ1227" s="47">
        <f>IFERROR(AI1227/AF1212,"-")</f>
        <v>7.8390652835233661E-4</v>
      </c>
      <c r="AK1227" s="48">
        <v>2</v>
      </c>
      <c r="AL1227" s="47">
        <f>IFERROR(AK1227/AG1212,"-")</f>
        <v>0.125</v>
      </c>
      <c r="AM1227" s="188">
        <f t="shared" si="560"/>
        <v>8270.5</v>
      </c>
      <c r="AN1227" s="200">
        <f t="shared" si="554"/>
        <v>1.0183299389002036E-3</v>
      </c>
      <c r="AO1227" s="371"/>
      <c r="AP1227" s="401"/>
      <c r="AQ1227" s="229" t="s">
        <v>163</v>
      </c>
      <c r="AR1227" s="48">
        <f t="shared" si="550"/>
        <v>64755</v>
      </c>
      <c r="AS1227" s="47">
        <f>IFERROR(AR1227/AO1212,"-")</f>
        <v>6.2309513596088865E-4</v>
      </c>
      <c r="AT1227" s="48">
        <f t="shared" si="556"/>
        <v>8</v>
      </c>
      <c r="AU1227" s="47">
        <f>IFERROR(AT1227/AP1212,"-")</f>
        <v>4.9689440993788817E-2</v>
      </c>
      <c r="AV1227" s="188">
        <f t="shared" si="561"/>
        <v>8094.375</v>
      </c>
      <c r="AW1227" s="200">
        <f t="shared" si="555"/>
        <v>4.0733197556008143E-3</v>
      </c>
      <c r="AX1227" s="217"/>
      <c r="BE1227" s="277"/>
      <c r="BG1227" s="142"/>
      <c r="BH1227" s="264"/>
    </row>
    <row r="1228" spans="2:60" s="20" customFormat="1">
      <c r="B1228" s="381"/>
      <c r="C1228" s="384"/>
      <c r="D1228" s="384"/>
      <c r="E1228" s="372"/>
      <c r="F1228" s="372"/>
      <c r="G1228" s="230" t="s">
        <v>86</v>
      </c>
      <c r="H1228" s="49">
        <f>SUM(H1212:H1227)</f>
        <v>11249009</v>
      </c>
      <c r="I1228" s="47">
        <f>IFERROR(H1228/E1212,"-")</f>
        <v>0.15342912245813745</v>
      </c>
      <c r="J1228" s="48">
        <v>79</v>
      </c>
      <c r="K1228" s="47">
        <f>IFERROR(J1228/F1212,"-")</f>
        <v>0.64754098360655743</v>
      </c>
      <c r="L1228" s="188">
        <f t="shared" si="557"/>
        <v>142392.51898734178</v>
      </c>
      <c r="M1228" s="201">
        <f t="shared" si="551"/>
        <v>4.0224032586558045E-2</v>
      </c>
      <c r="N1228" s="372"/>
      <c r="O1228" s="372"/>
      <c r="P1228" s="230" t="s">
        <v>86</v>
      </c>
      <c r="Q1228" s="49">
        <f>SUM(Q1212:Q1227)</f>
        <v>434940</v>
      </c>
      <c r="R1228" s="47">
        <f>IFERROR(Q1228/N1212,"-")</f>
        <v>6.3257283226653749E-2</v>
      </c>
      <c r="S1228" s="48">
        <v>10</v>
      </c>
      <c r="T1228" s="47">
        <f>IFERROR(S1228/O1212,"-")</f>
        <v>0.625</v>
      </c>
      <c r="U1228" s="188">
        <f t="shared" si="558"/>
        <v>43494</v>
      </c>
      <c r="V1228" s="201">
        <f t="shared" si="552"/>
        <v>5.0916496945010185E-3</v>
      </c>
      <c r="W1228" s="372"/>
      <c r="X1228" s="372"/>
      <c r="Y1228" s="230" t="s">
        <v>86</v>
      </c>
      <c r="Z1228" s="49">
        <f>SUM(Z1212:Z1227)</f>
        <v>711395</v>
      </c>
      <c r="AA1228" s="47">
        <f>IFERROR(Z1228/W1212,"-")</f>
        <v>0.2703916411375229</v>
      </c>
      <c r="AB1228" s="48">
        <v>6</v>
      </c>
      <c r="AC1228" s="47">
        <f>IFERROR(AB1228/X1212,"-")</f>
        <v>0.8571428571428571</v>
      </c>
      <c r="AD1228" s="188">
        <f t="shared" si="559"/>
        <v>118565.83333333333</v>
      </c>
      <c r="AE1228" s="201">
        <f t="shared" si="553"/>
        <v>3.0549898167006109E-3</v>
      </c>
      <c r="AF1228" s="372"/>
      <c r="AG1228" s="372"/>
      <c r="AH1228" s="230" t="s">
        <v>86</v>
      </c>
      <c r="AI1228" s="49">
        <f>SUM(AI1212:AI1227)</f>
        <v>1721678</v>
      </c>
      <c r="AJ1228" s="47">
        <f>IFERROR(AI1228/AF1212,"-")</f>
        <v>8.1593290848231317E-2</v>
      </c>
      <c r="AK1228" s="48">
        <v>13</v>
      </c>
      <c r="AL1228" s="47">
        <f>IFERROR(AK1228/AG1212,"-")</f>
        <v>0.8125</v>
      </c>
      <c r="AM1228" s="188">
        <f t="shared" si="560"/>
        <v>132436.76923076922</v>
      </c>
      <c r="AN1228" s="201">
        <f t="shared" si="554"/>
        <v>6.619144602851324E-3</v>
      </c>
      <c r="AO1228" s="372"/>
      <c r="AP1228" s="402"/>
      <c r="AQ1228" s="230" t="s">
        <v>86</v>
      </c>
      <c r="AR1228" s="49">
        <f>SUM(AR1212:AR1227)</f>
        <v>14117022</v>
      </c>
      <c r="AS1228" s="47">
        <f>IFERROR(AR1228/AO1212,"-")</f>
        <v>0.13583889649375114</v>
      </c>
      <c r="AT1228" s="48">
        <f t="shared" si="556"/>
        <v>108</v>
      </c>
      <c r="AU1228" s="47">
        <f>IFERROR(AT1228/AP1212,"-")</f>
        <v>0.67080745341614911</v>
      </c>
      <c r="AV1228" s="188">
        <f t="shared" si="561"/>
        <v>130713.16666666667</v>
      </c>
      <c r="AW1228" s="201">
        <f t="shared" si="555"/>
        <v>5.4989816700610997E-2</v>
      </c>
      <c r="AX1228" s="217"/>
      <c r="BE1228" s="277"/>
      <c r="BG1228" s="142"/>
      <c r="BH1228" s="264"/>
    </row>
    <row r="1229" spans="2:60" s="20" customFormat="1">
      <c r="B1229" s="381">
        <v>73</v>
      </c>
      <c r="C1229" s="382" t="s">
        <v>32</v>
      </c>
      <c r="D1229" s="385">
        <f>BA77</f>
        <v>2714</v>
      </c>
      <c r="E1229" s="380">
        <v>101505260</v>
      </c>
      <c r="F1229" s="380">
        <v>215</v>
      </c>
      <c r="G1229" s="226" t="s">
        <v>149</v>
      </c>
      <c r="H1229" s="44">
        <v>636975</v>
      </c>
      <c r="I1229" s="43">
        <f>IFERROR(H1229/E1229,"-")</f>
        <v>6.2752905612970204E-3</v>
      </c>
      <c r="J1229" s="44">
        <v>32</v>
      </c>
      <c r="K1229" s="43">
        <f>IFERROR(J1229/F1229,"-")</f>
        <v>0.14883720930232558</v>
      </c>
      <c r="L1229" s="186">
        <f t="shared" si="557"/>
        <v>19905.46875</v>
      </c>
      <c r="M1229" s="198">
        <f>IFERROR(J1229/$BA$77,0)</f>
        <v>1.1790714812085483E-2</v>
      </c>
      <c r="N1229" s="380">
        <v>30834540</v>
      </c>
      <c r="O1229" s="380">
        <v>37</v>
      </c>
      <c r="P1229" s="226" t="s">
        <v>149</v>
      </c>
      <c r="Q1229" s="44">
        <v>143405</v>
      </c>
      <c r="R1229" s="43">
        <f>IFERROR(Q1229/N1229,"-")</f>
        <v>4.6507909636401253E-3</v>
      </c>
      <c r="S1229" s="44">
        <v>8</v>
      </c>
      <c r="T1229" s="43">
        <f>IFERROR(S1229/O1229,"-")</f>
        <v>0.21621621621621623</v>
      </c>
      <c r="U1229" s="186">
        <f t="shared" si="558"/>
        <v>17925.625</v>
      </c>
      <c r="V1229" s="198">
        <f>IFERROR(S1229/$BA$77,0)</f>
        <v>2.9476787030213707E-3</v>
      </c>
      <c r="W1229" s="380">
        <v>16928990</v>
      </c>
      <c r="X1229" s="380">
        <v>23</v>
      </c>
      <c r="Y1229" s="226" t="s">
        <v>149</v>
      </c>
      <c r="Z1229" s="44">
        <v>250926</v>
      </c>
      <c r="AA1229" s="43">
        <f>IFERROR(Z1229/W1229,"-")</f>
        <v>1.4822266419910461E-2</v>
      </c>
      <c r="AB1229" s="44">
        <v>9</v>
      </c>
      <c r="AC1229" s="43">
        <f>IFERROR(AB1229/X1229,"-")</f>
        <v>0.39130434782608697</v>
      </c>
      <c r="AD1229" s="186">
        <f t="shared" si="559"/>
        <v>27880.666666666668</v>
      </c>
      <c r="AE1229" s="198">
        <f>IFERROR(AB1229/$BA$77,0)</f>
        <v>3.3161385408990419E-3</v>
      </c>
      <c r="AF1229" s="380">
        <v>26620150</v>
      </c>
      <c r="AG1229" s="380">
        <v>32</v>
      </c>
      <c r="AH1229" s="226" t="s">
        <v>149</v>
      </c>
      <c r="AI1229" s="44">
        <v>206769</v>
      </c>
      <c r="AJ1229" s="43">
        <f>IFERROR(AI1229/AF1229,"-")</f>
        <v>7.7673867352362775E-3</v>
      </c>
      <c r="AK1229" s="44">
        <v>7</v>
      </c>
      <c r="AL1229" s="43">
        <f>IFERROR(AK1229/AG1229,"-")</f>
        <v>0.21875</v>
      </c>
      <c r="AM1229" s="186">
        <f t="shared" si="560"/>
        <v>29538.428571428572</v>
      </c>
      <c r="AN1229" s="198">
        <f>IFERROR(AK1229/$BA$77,0)</f>
        <v>2.5792188651436992E-3</v>
      </c>
      <c r="AO1229" s="380">
        <f>SUM(E1229,N1229,W1229,AF1229)</f>
        <v>175888940</v>
      </c>
      <c r="AP1229" s="400">
        <f>SUM(F1229,O1229,X1229,AG1229)</f>
        <v>307</v>
      </c>
      <c r="AQ1229" s="226" t="s">
        <v>149</v>
      </c>
      <c r="AR1229" s="44">
        <f t="shared" ref="AR1229:AR1244" si="562">SUM(H1229,Q1229,Z1229,AI1229)</f>
        <v>1238075</v>
      </c>
      <c r="AS1229" s="43">
        <f>IFERROR(AR1229/AO1229,"-")</f>
        <v>7.0389587884263785E-3</v>
      </c>
      <c r="AT1229" s="44">
        <f t="shared" si="556"/>
        <v>56</v>
      </c>
      <c r="AU1229" s="43">
        <f>IFERROR(AT1229/AP1229,"-")</f>
        <v>0.18241042345276873</v>
      </c>
      <c r="AV1229" s="186">
        <f t="shared" si="561"/>
        <v>22108.482142857141</v>
      </c>
      <c r="AW1229" s="198">
        <f>IFERROR(AT1229/$BA$77,0)</f>
        <v>2.0633750921149593E-2</v>
      </c>
      <c r="AX1229" s="217"/>
      <c r="BE1229" s="277"/>
      <c r="BG1229" s="142"/>
      <c r="BH1229" s="264"/>
    </row>
    <row r="1230" spans="2:60" s="20" customFormat="1">
      <c r="B1230" s="381"/>
      <c r="C1230" s="383"/>
      <c r="D1230" s="383"/>
      <c r="E1230" s="371"/>
      <c r="F1230" s="371"/>
      <c r="G1230" s="227" t="s">
        <v>150</v>
      </c>
      <c r="H1230" s="46">
        <v>957941</v>
      </c>
      <c r="I1230" s="45">
        <f>IFERROR(H1230/E1229,"-")</f>
        <v>9.437353295779943E-3</v>
      </c>
      <c r="J1230" s="46">
        <v>34</v>
      </c>
      <c r="K1230" s="45">
        <f>IFERROR(J1230/F1229,"-")</f>
        <v>0.15813953488372093</v>
      </c>
      <c r="L1230" s="187">
        <f t="shared" si="557"/>
        <v>28174.735294117647</v>
      </c>
      <c r="M1230" s="199">
        <f t="shared" ref="M1230:M1245" si="563">IFERROR(J1230/$BA$77,0)</f>
        <v>1.2527634487840826E-2</v>
      </c>
      <c r="N1230" s="371"/>
      <c r="O1230" s="371"/>
      <c r="P1230" s="227" t="s">
        <v>150</v>
      </c>
      <c r="Q1230" s="46">
        <v>174644</v>
      </c>
      <c r="R1230" s="45">
        <f>IFERROR(Q1230/N1229,"-")</f>
        <v>5.663908071921942E-3</v>
      </c>
      <c r="S1230" s="46">
        <v>9</v>
      </c>
      <c r="T1230" s="45">
        <f>IFERROR(S1230/O1229,"-")</f>
        <v>0.24324324324324326</v>
      </c>
      <c r="U1230" s="187">
        <f t="shared" si="558"/>
        <v>19404.888888888891</v>
      </c>
      <c r="V1230" s="199">
        <f t="shared" ref="V1230:V1245" si="564">IFERROR(S1230/$BA$77,0)</f>
        <v>3.3161385408990419E-3</v>
      </c>
      <c r="W1230" s="371"/>
      <c r="X1230" s="371"/>
      <c r="Y1230" s="227" t="s">
        <v>150</v>
      </c>
      <c r="Z1230" s="46">
        <v>77883</v>
      </c>
      <c r="AA1230" s="45">
        <f>IFERROR(Z1230/W1229,"-")</f>
        <v>4.6005697918186494E-3</v>
      </c>
      <c r="AB1230" s="46">
        <v>5</v>
      </c>
      <c r="AC1230" s="45">
        <f>IFERROR(AB1230/X1229,"-")</f>
        <v>0.21739130434782608</v>
      </c>
      <c r="AD1230" s="187">
        <f t="shared" si="559"/>
        <v>15576.6</v>
      </c>
      <c r="AE1230" s="199">
        <f t="shared" ref="AE1230:AE1245" si="565">IFERROR(AB1230/$BA$77,0)</f>
        <v>1.8422991893883567E-3</v>
      </c>
      <c r="AF1230" s="371"/>
      <c r="AG1230" s="371"/>
      <c r="AH1230" s="227" t="s">
        <v>150</v>
      </c>
      <c r="AI1230" s="46">
        <v>392677</v>
      </c>
      <c r="AJ1230" s="45">
        <f>IFERROR(AI1230/AF1229,"-")</f>
        <v>1.4751118983176279E-2</v>
      </c>
      <c r="AK1230" s="46">
        <v>8</v>
      </c>
      <c r="AL1230" s="45">
        <f>IFERROR(AK1230/AG1229,"-")</f>
        <v>0.25</v>
      </c>
      <c r="AM1230" s="187">
        <f t="shared" si="560"/>
        <v>49084.625</v>
      </c>
      <c r="AN1230" s="199">
        <f t="shared" ref="AN1230:AN1245" si="566">IFERROR(AK1230/$BA$77,0)</f>
        <v>2.9476787030213707E-3</v>
      </c>
      <c r="AO1230" s="371"/>
      <c r="AP1230" s="401"/>
      <c r="AQ1230" s="227" t="s">
        <v>150</v>
      </c>
      <c r="AR1230" s="46">
        <f t="shared" si="562"/>
        <v>1603145</v>
      </c>
      <c r="AS1230" s="45">
        <f>IFERROR(AR1230/AO1229,"-")</f>
        <v>9.1145298845964964E-3</v>
      </c>
      <c r="AT1230" s="46">
        <f t="shared" si="556"/>
        <v>56</v>
      </c>
      <c r="AU1230" s="45">
        <f>IFERROR(AT1230/AP1229,"-")</f>
        <v>0.18241042345276873</v>
      </c>
      <c r="AV1230" s="187">
        <f t="shared" si="561"/>
        <v>28627.589285714286</v>
      </c>
      <c r="AW1230" s="199">
        <f t="shared" ref="AW1230:AW1245" si="567">IFERROR(AT1230/$BA$77,0)</f>
        <v>2.0633750921149593E-2</v>
      </c>
      <c r="AX1230" s="217"/>
      <c r="BE1230" s="277"/>
      <c r="BG1230" s="142"/>
      <c r="BH1230" s="264"/>
    </row>
    <row r="1231" spans="2:60" s="20" customFormat="1">
      <c r="B1231" s="381"/>
      <c r="C1231" s="383"/>
      <c r="D1231" s="383"/>
      <c r="E1231" s="371"/>
      <c r="F1231" s="371"/>
      <c r="G1231" s="228" t="s">
        <v>151</v>
      </c>
      <c r="H1231" s="46">
        <v>1176955</v>
      </c>
      <c r="I1231" s="45">
        <f>IFERROR(H1231/E1229,"-")</f>
        <v>1.1595014879031884E-2</v>
      </c>
      <c r="J1231" s="46">
        <v>56</v>
      </c>
      <c r="K1231" s="45">
        <f>IFERROR(J1231/F1229,"-")</f>
        <v>0.26046511627906976</v>
      </c>
      <c r="L1231" s="187">
        <f t="shared" si="557"/>
        <v>21017.053571428572</v>
      </c>
      <c r="M1231" s="199">
        <f t="shared" si="563"/>
        <v>2.0633750921149593E-2</v>
      </c>
      <c r="N1231" s="371"/>
      <c r="O1231" s="371"/>
      <c r="P1231" s="228" t="s">
        <v>151</v>
      </c>
      <c r="Q1231" s="46">
        <v>165624</v>
      </c>
      <c r="R1231" s="45">
        <f>IFERROR(Q1231/N1229,"-")</f>
        <v>5.3713789795469622E-3</v>
      </c>
      <c r="S1231" s="46">
        <v>8</v>
      </c>
      <c r="T1231" s="45">
        <f>IFERROR(S1231/O1229,"-")</f>
        <v>0.21621621621621623</v>
      </c>
      <c r="U1231" s="187">
        <f t="shared" si="558"/>
        <v>20703</v>
      </c>
      <c r="V1231" s="199">
        <f t="shared" si="564"/>
        <v>2.9476787030213707E-3</v>
      </c>
      <c r="W1231" s="371"/>
      <c r="X1231" s="371"/>
      <c r="Y1231" s="228" t="s">
        <v>151</v>
      </c>
      <c r="Z1231" s="46">
        <v>311766</v>
      </c>
      <c r="AA1231" s="45">
        <f>IFERROR(Z1231/W1229,"-")</f>
        <v>1.8416101610314616E-2</v>
      </c>
      <c r="AB1231" s="46">
        <v>8</v>
      </c>
      <c r="AC1231" s="45">
        <f>IFERROR(AB1231/X1229,"-")</f>
        <v>0.34782608695652173</v>
      </c>
      <c r="AD1231" s="187">
        <f t="shared" si="559"/>
        <v>38970.75</v>
      </c>
      <c r="AE1231" s="199">
        <f t="shared" si="565"/>
        <v>2.9476787030213707E-3</v>
      </c>
      <c r="AF1231" s="371"/>
      <c r="AG1231" s="371"/>
      <c r="AH1231" s="228" t="s">
        <v>151</v>
      </c>
      <c r="AI1231" s="46">
        <v>249033</v>
      </c>
      <c r="AJ1231" s="45">
        <f>IFERROR(AI1231/AF1229,"-")</f>
        <v>9.3550562262045851E-3</v>
      </c>
      <c r="AK1231" s="46">
        <v>8</v>
      </c>
      <c r="AL1231" s="45">
        <f>IFERROR(AK1231/AG1229,"-")</f>
        <v>0.25</v>
      </c>
      <c r="AM1231" s="187">
        <f t="shared" si="560"/>
        <v>31129.125</v>
      </c>
      <c r="AN1231" s="199">
        <f t="shared" si="566"/>
        <v>2.9476787030213707E-3</v>
      </c>
      <c r="AO1231" s="371"/>
      <c r="AP1231" s="401"/>
      <c r="AQ1231" s="228" t="s">
        <v>151</v>
      </c>
      <c r="AR1231" s="46">
        <f t="shared" si="562"/>
        <v>1903378</v>
      </c>
      <c r="AS1231" s="45">
        <f>IFERROR(AR1231/AO1229,"-")</f>
        <v>1.0821476324776305E-2</v>
      </c>
      <c r="AT1231" s="46">
        <f t="shared" si="556"/>
        <v>80</v>
      </c>
      <c r="AU1231" s="45">
        <f>IFERROR(AT1231/AP1229,"-")</f>
        <v>0.26058631921824105</v>
      </c>
      <c r="AV1231" s="187">
        <f t="shared" si="561"/>
        <v>23792.224999999999</v>
      </c>
      <c r="AW1231" s="199">
        <f t="shared" si="567"/>
        <v>2.9476787030213707E-2</v>
      </c>
      <c r="AX1231" s="217"/>
      <c r="BE1231" s="277"/>
      <c r="BG1231" s="142"/>
      <c r="BH1231" s="264"/>
    </row>
    <row r="1232" spans="2:60" s="20" customFormat="1">
      <c r="B1232" s="381"/>
      <c r="C1232" s="383"/>
      <c r="D1232" s="383"/>
      <c r="E1232" s="371"/>
      <c r="F1232" s="371"/>
      <c r="G1232" s="228" t="s">
        <v>152</v>
      </c>
      <c r="H1232" s="46">
        <v>1705468</v>
      </c>
      <c r="I1232" s="45">
        <f>IFERROR(H1232/E1229,"-")</f>
        <v>1.68017696816894E-2</v>
      </c>
      <c r="J1232" s="46">
        <v>8</v>
      </c>
      <c r="K1232" s="45">
        <f>IFERROR(J1232/F1229,"-")</f>
        <v>3.7209302325581395E-2</v>
      </c>
      <c r="L1232" s="187">
        <f t="shared" si="557"/>
        <v>213183.5</v>
      </c>
      <c r="M1232" s="199">
        <f t="shared" si="563"/>
        <v>2.9476787030213707E-3</v>
      </c>
      <c r="N1232" s="371"/>
      <c r="O1232" s="371"/>
      <c r="P1232" s="228" t="s">
        <v>152</v>
      </c>
      <c r="Q1232" s="46">
        <v>2430</v>
      </c>
      <c r="R1232" s="45">
        <f>IFERROR(Q1232/N1229,"-")</f>
        <v>7.8807726659778281E-5</v>
      </c>
      <c r="S1232" s="46">
        <v>1</v>
      </c>
      <c r="T1232" s="45">
        <f>IFERROR(S1232/O1229,"-")</f>
        <v>2.7027027027027029E-2</v>
      </c>
      <c r="U1232" s="187">
        <f t="shared" si="558"/>
        <v>2430</v>
      </c>
      <c r="V1232" s="199">
        <f t="shared" si="564"/>
        <v>3.6845983787767134E-4</v>
      </c>
      <c r="W1232" s="371"/>
      <c r="X1232" s="371"/>
      <c r="Y1232" s="228" t="s">
        <v>152</v>
      </c>
      <c r="Z1232" s="46">
        <v>27481</v>
      </c>
      <c r="AA1232" s="45">
        <f>IFERROR(Z1232/W1229,"-")</f>
        <v>1.6233100734302519E-3</v>
      </c>
      <c r="AB1232" s="46">
        <v>2</v>
      </c>
      <c r="AC1232" s="45">
        <f>IFERROR(AB1232/X1229,"-")</f>
        <v>8.6956521739130432E-2</v>
      </c>
      <c r="AD1232" s="187">
        <f t="shared" si="559"/>
        <v>13740.5</v>
      </c>
      <c r="AE1232" s="199">
        <f t="shared" si="565"/>
        <v>7.3691967575534268E-4</v>
      </c>
      <c r="AF1232" s="371"/>
      <c r="AG1232" s="371"/>
      <c r="AH1232" s="228" t="s">
        <v>152</v>
      </c>
      <c r="AI1232" s="46">
        <v>8453</v>
      </c>
      <c r="AJ1232" s="45">
        <f>IFERROR(AI1232/AF1229,"-")</f>
        <v>3.1754141129933526E-4</v>
      </c>
      <c r="AK1232" s="46">
        <v>2</v>
      </c>
      <c r="AL1232" s="45">
        <f>IFERROR(AK1232/AG1229,"-")</f>
        <v>6.25E-2</v>
      </c>
      <c r="AM1232" s="187">
        <f t="shared" si="560"/>
        <v>4226.5</v>
      </c>
      <c r="AN1232" s="199">
        <f t="shared" si="566"/>
        <v>7.3691967575534268E-4</v>
      </c>
      <c r="AO1232" s="371"/>
      <c r="AP1232" s="401"/>
      <c r="AQ1232" s="228" t="s">
        <v>152</v>
      </c>
      <c r="AR1232" s="46">
        <f t="shared" si="562"/>
        <v>1743832</v>
      </c>
      <c r="AS1232" s="45">
        <f>IFERROR(AR1232/AO1229,"-")</f>
        <v>9.9143925706755634E-3</v>
      </c>
      <c r="AT1232" s="46">
        <f t="shared" si="556"/>
        <v>13</v>
      </c>
      <c r="AU1232" s="45">
        <f>IFERROR(AT1232/AP1229,"-")</f>
        <v>4.2345276872964167E-2</v>
      </c>
      <c r="AV1232" s="187">
        <f t="shared" si="561"/>
        <v>134140.92307692306</v>
      </c>
      <c r="AW1232" s="199">
        <f t="shared" si="567"/>
        <v>4.7899778924097277E-3</v>
      </c>
      <c r="AX1232" s="217"/>
      <c r="BE1232" s="277"/>
      <c r="BG1232" s="142"/>
      <c r="BH1232" s="264"/>
    </row>
    <row r="1233" spans="2:60" s="20" customFormat="1">
      <c r="B1233" s="381"/>
      <c r="C1233" s="383"/>
      <c r="D1233" s="383"/>
      <c r="E1233" s="371"/>
      <c r="F1233" s="371"/>
      <c r="G1233" s="228" t="s">
        <v>153</v>
      </c>
      <c r="H1233" s="46">
        <v>3305178</v>
      </c>
      <c r="I1233" s="45">
        <f>IFERROR(H1233/E1229,"-")</f>
        <v>3.2561642618323422E-2</v>
      </c>
      <c r="J1233" s="46">
        <v>62</v>
      </c>
      <c r="K1233" s="45">
        <f>IFERROR(J1233/F1229,"-")</f>
        <v>0.28837209302325584</v>
      </c>
      <c r="L1233" s="187">
        <f t="shared" si="557"/>
        <v>53309.322580645159</v>
      </c>
      <c r="M1233" s="199">
        <f t="shared" si="563"/>
        <v>2.2844509948415623E-2</v>
      </c>
      <c r="N1233" s="371"/>
      <c r="O1233" s="371"/>
      <c r="P1233" s="228" t="s">
        <v>153</v>
      </c>
      <c r="Q1233" s="46">
        <v>563910</v>
      </c>
      <c r="R1233" s="45">
        <f>IFERROR(Q1233/N1229,"-")</f>
        <v>1.8288257259553735E-2</v>
      </c>
      <c r="S1233" s="46">
        <v>9</v>
      </c>
      <c r="T1233" s="45">
        <f>IFERROR(S1233/O1229,"-")</f>
        <v>0.24324324324324326</v>
      </c>
      <c r="U1233" s="187">
        <f t="shared" si="558"/>
        <v>62656.666666666664</v>
      </c>
      <c r="V1233" s="199">
        <f t="shared" si="564"/>
        <v>3.3161385408990419E-3</v>
      </c>
      <c r="W1233" s="371"/>
      <c r="X1233" s="371"/>
      <c r="Y1233" s="228" t="s">
        <v>153</v>
      </c>
      <c r="Z1233" s="46">
        <v>242315</v>
      </c>
      <c r="AA1233" s="45">
        <f>IFERROR(Z1233/W1229,"-")</f>
        <v>1.4313612330091754E-2</v>
      </c>
      <c r="AB1233" s="46">
        <v>11</v>
      </c>
      <c r="AC1233" s="45">
        <f>IFERROR(AB1233/X1229,"-")</f>
        <v>0.47826086956521741</v>
      </c>
      <c r="AD1233" s="187">
        <f t="shared" si="559"/>
        <v>22028.636363636364</v>
      </c>
      <c r="AE1233" s="199">
        <f t="shared" si="565"/>
        <v>4.0530582166543845E-3</v>
      </c>
      <c r="AF1233" s="371"/>
      <c r="AG1233" s="371"/>
      <c r="AH1233" s="228" t="s">
        <v>153</v>
      </c>
      <c r="AI1233" s="46">
        <v>210492</v>
      </c>
      <c r="AJ1233" s="45">
        <f>IFERROR(AI1233/AF1229,"-")</f>
        <v>7.9072431973523823E-3</v>
      </c>
      <c r="AK1233" s="46">
        <v>13</v>
      </c>
      <c r="AL1233" s="45">
        <f>IFERROR(AK1233/AG1229,"-")</f>
        <v>0.40625</v>
      </c>
      <c r="AM1233" s="187">
        <f t="shared" si="560"/>
        <v>16191.692307692309</v>
      </c>
      <c r="AN1233" s="199">
        <f t="shared" si="566"/>
        <v>4.7899778924097277E-3</v>
      </c>
      <c r="AO1233" s="371"/>
      <c r="AP1233" s="401"/>
      <c r="AQ1233" s="228" t="s">
        <v>153</v>
      </c>
      <c r="AR1233" s="46">
        <f t="shared" si="562"/>
        <v>4321895</v>
      </c>
      <c r="AS1233" s="45">
        <f>IFERROR(AR1233/AO1229,"-")</f>
        <v>2.4571726909037032E-2</v>
      </c>
      <c r="AT1233" s="46">
        <f t="shared" si="556"/>
        <v>95</v>
      </c>
      <c r="AU1233" s="45">
        <f>IFERROR(AT1233/AP1229,"-")</f>
        <v>0.30944625407166126</v>
      </c>
      <c r="AV1233" s="187">
        <f t="shared" si="561"/>
        <v>45493.631578947367</v>
      </c>
      <c r="AW1233" s="199">
        <f t="shared" si="567"/>
        <v>3.5003684598378777E-2</v>
      </c>
      <c r="AX1233" s="217"/>
      <c r="BE1233" s="277"/>
      <c r="BG1233" s="142"/>
      <c r="BH1233" s="264"/>
    </row>
    <row r="1234" spans="2:60" s="20" customFormat="1">
      <c r="B1234" s="381"/>
      <c r="C1234" s="383"/>
      <c r="D1234" s="383"/>
      <c r="E1234" s="371"/>
      <c r="F1234" s="371"/>
      <c r="G1234" s="228" t="s">
        <v>154</v>
      </c>
      <c r="H1234" s="46">
        <v>3941224</v>
      </c>
      <c r="I1234" s="45">
        <f>IFERROR(H1234/E1229,"-")</f>
        <v>3.8827780944554004E-2</v>
      </c>
      <c r="J1234" s="46">
        <v>55</v>
      </c>
      <c r="K1234" s="45">
        <f>IFERROR(J1234/F1229,"-")</f>
        <v>0.2558139534883721</v>
      </c>
      <c r="L1234" s="187">
        <f t="shared" si="557"/>
        <v>71658.618181818179</v>
      </c>
      <c r="M1234" s="199">
        <f t="shared" si="563"/>
        <v>2.0265291083271922E-2</v>
      </c>
      <c r="N1234" s="371"/>
      <c r="O1234" s="371"/>
      <c r="P1234" s="228" t="s">
        <v>154</v>
      </c>
      <c r="Q1234" s="46">
        <v>338813</v>
      </c>
      <c r="R1234" s="45">
        <f>IFERROR(Q1234/N1229,"-")</f>
        <v>1.098809970896274E-2</v>
      </c>
      <c r="S1234" s="46">
        <v>12</v>
      </c>
      <c r="T1234" s="45">
        <f>IFERROR(S1234/O1229,"-")</f>
        <v>0.32432432432432434</v>
      </c>
      <c r="U1234" s="187">
        <f t="shared" si="558"/>
        <v>28234.416666666668</v>
      </c>
      <c r="V1234" s="199">
        <f t="shared" si="564"/>
        <v>4.4215180545320561E-3</v>
      </c>
      <c r="W1234" s="371"/>
      <c r="X1234" s="371"/>
      <c r="Y1234" s="228" t="s">
        <v>154</v>
      </c>
      <c r="Z1234" s="46">
        <v>455981</v>
      </c>
      <c r="AA1234" s="45">
        <f>IFERROR(Z1234/W1229,"-")</f>
        <v>2.6934920512091981E-2</v>
      </c>
      <c r="AB1234" s="46">
        <v>8</v>
      </c>
      <c r="AC1234" s="45">
        <f>IFERROR(AB1234/X1229,"-")</f>
        <v>0.34782608695652173</v>
      </c>
      <c r="AD1234" s="187">
        <f t="shared" si="559"/>
        <v>56997.625</v>
      </c>
      <c r="AE1234" s="199">
        <f t="shared" si="565"/>
        <v>2.9476787030213707E-3</v>
      </c>
      <c r="AF1234" s="371"/>
      <c r="AG1234" s="371"/>
      <c r="AH1234" s="228" t="s">
        <v>154</v>
      </c>
      <c r="AI1234" s="46">
        <v>444067</v>
      </c>
      <c r="AJ1234" s="45">
        <f>IFERROR(AI1234/AF1229,"-")</f>
        <v>1.6681611486035954E-2</v>
      </c>
      <c r="AK1234" s="46">
        <v>10</v>
      </c>
      <c r="AL1234" s="45">
        <f>IFERROR(AK1234/AG1229,"-")</f>
        <v>0.3125</v>
      </c>
      <c r="AM1234" s="187">
        <f t="shared" si="560"/>
        <v>44406.7</v>
      </c>
      <c r="AN1234" s="199">
        <f t="shared" si="566"/>
        <v>3.6845983787767134E-3</v>
      </c>
      <c r="AO1234" s="371"/>
      <c r="AP1234" s="401"/>
      <c r="AQ1234" s="228" t="s">
        <v>154</v>
      </c>
      <c r="AR1234" s="46">
        <f t="shared" si="562"/>
        <v>5180085</v>
      </c>
      <c r="AS1234" s="45">
        <f>IFERROR(AR1234/AO1229,"-")</f>
        <v>2.9450885314335283E-2</v>
      </c>
      <c r="AT1234" s="46">
        <f t="shared" si="556"/>
        <v>85</v>
      </c>
      <c r="AU1234" s="45">
        <f>IFERROR(AT1234/AP1229,"-")</f>
        <v>0.27687296416938112</v>
      </c>
      <c r="AV1234" s="187">
        <f t="shared" si="561"/>
        <v>60942.176470588238</v>
      </c>
      <c r="AW1234" s="199">
        <f t="shared" si="567"/>
        <v>3.1319086219602062E-2</v>
      </c>
      <c r="AX1234" s="217"/>
      <c r="BE1234" s="277"/>
      <c r="BG1234" s="142"/>
      <c r="BH1234" s="264"/>
    </row>
    <row r="1235" spans="2:60" s="20" customFormat="1">
      <c r="B1235" s="381"/>
      <c r="C1235" s="383"/>
      <c r="D1235" s="383"/>
      <c r="E1235" s="371"/>
      <c r="F1235" s="371"/>
      <c r="G1235" s="228" t="s">
        <v>155</v>
      </c>
      <c r="H1235" s="46">
        <v>172098</v>
      </c>
      <c r="I1235" s="45">
        <f>IFERROR(H1235/E1229,"-")</f>
        <v>1.6954589348374656E-3</v>
      </c>
      <c r="J1235" s="46">
        <v>21</v>
      </c>
      <c r="K1235" s="45">
        <f>IFERROR(J1235/F1229,"-")</f>
        <v>9.7674418604651161E-2</v>
      </c>
      <c r="L1235" s="187">
        <f t="shared" si="557"/>
        <v>8195.1428571428569</v>
      </c>
      <c r="M1235" s="199">
        <f t="shared" si="563"/>
        <v>7.7376565954310984E-3</v>
      </c>
      <c r="N1235" s="371"/>
      <c r="O1235" s="371"/>
      <c r="P1235" s="228" t="s">
        <v>155</v>
      </c>
      <c r="Q1235" s="46">
        <v>9157</v>
      </c>
      <c r="R1235" s="45">
        <f>IFERROR(Q1235/N1229,"-")</f>
        <v>2.9697216173810278E-4</v>
      </c>
      <c r="S1235" s="46">
        <v>1</v>
      </c>
      <c r="T1235" s="45">
        <f>IFERROR(S1235/O1229,"-")</f>
        <v>2.7027027027027029E-2</v>
      </c>
      <c r="U1235" s="187">
        <f t="shared" si="558"/>
        <v>9157</v>
      </c>
      <c r="V1235" s="199">
        <f t="shared" si="564"/>
        <v>3.6845983787767134E-4</v>
      </c>
      <c r="W1235" s="371"/>
      <c r="X1235" s="371"/>
      <c r="Y1235" s="228" t="s">
        <v>155</v>
      </c>
      <c r="Z1235" s="46">
        <v>90918</v>
      </c>
      <c r="AA1235" s="45">
        <f>IFERROR(Z1235/W1229,"-")</f>
        <v>5.3705507534708213E-3</v>
      </c>
      <c r="AB1235" s="46">
        <v>4</v>
      </c>
      <c r="AC1235" s="45">
        <f>IFERROR(AB1235/X1229,"-")</f>
        <v>0.17391304347826086</v>
      </c>
      <c r="AD1235" s="187">
        <f t="shared" si="559"/>
        <v>22729.5</v>
      </c>
      <c r="AE1235" s="199">
        <f t="shared" si="565"/>
        <v>1.4738393515106854E-3</v>
      </c>
      <c r="AF1235" s="371"/>
      <c r="AG1235" s="371"/>
      <c r="AH1235" s="228" t="s">
        <v>155</v>
      </c>
      <c r="AI1235" s="46">
        <v>2208234</v>
      </c>
      <c r="AJ1235" s="45">
        <f>IFERROR(AI1235/AF1229,"-")</f>
        <v>8.2953476971391965E-2</v>
      </c>
      <c r="AK1235" s="46">
        <v>4</v>
      </c>
      <c r="AL1235" s="45">
        <f>IFERROR(AK1235/AG1229,"-")</f>
        <v>0.125</v>
      </c>
      <c r="AM1235" s="187">
        <f t="shared" si="560"/>
        <v>552058.5</v>
      </c>
      <c r="AN1235" s="199">
        <f t="shared" si="566"/>
        <v>1.4738393515106854E-3</v>
      </c>
      <c r="AO1235" s="371"/>
      <c r="AP1235" s="401"/>
      <c r="AQ1235" s="228" t="s">
        <v>155</v>
      </c>
      <c r="AR1235" s="46">
        <f t="shared" si="562"/>
        <v>2480407</v>
      </c>
      <c r="AS1235" s="45">
        <f>IFERROR(AR1235/AO1229,"-")</f>
        <v>1.4102120349352267E-2</v>
      </c>
      <c r="AT1235" s="46">
        <f t="shared" si="556"/>
        <v>30</v>
      </c>
      <c r="AU1235" s="45">
        <f>IFERROR(AT1235/AP1229,"-")</f>
        <v>9.7719869706840393E-2</v>
      </c>
      <c r="AV1235" s="187">
        <f t="shared" si="561"/>
        <v>82680.233333333337</v>
      </c>
      <c r="AW1235" s="199">
        <f t="shared" si="567"/>
        <v>1.105379513633014E-2</v>
      </c>
      <c r="AX1235" s="217"/>
      <c r="BE1235" s="277"/>
      <c r="BG1235" s="142"/>
      <c r="BH1235" s="264"/>
    </row>
    <row r="1236" spans="2:60" s="20" customFormat="1">
      <c r="B1236" s="381"/>
      <c r="C1236" s="383"/>
      <c r="D1236" s="383"/>
      <c r="E1236" s="371"/>
      <c r="F1236" s="371"/>
      <c r="G1236" s="228" t="s">
        <v>165</v>
      </c>
      <c r="H1236" s="46">
        <v>0</v>
      </c>
      <c r="I1236" s="45">
        <f>IFERROR(H1236/E1229,"-")</f>
        <v>0</v>
      </c>
      <c r="J1236" s="46">
        <v>0</v>
      </c>
      <c r="K1236" s="45">
        <f>IFERROR(J1236/F1229,"-")</f>
        <v>0</v>
      </c>
      <c r="L1236" s="187" t="str">
        <f t="shared" si="557"/>
        <v>-</v>
      </c>
      <c r="M1236" s="199">
        <f t="shared" si="563"/>
        <v>0</v>
      </c>
      <c r="N1236" s="371"/>
      <c r="O1236" s="371"/>
      <c r="P1236" s="228" t="s">
        <v>165</v>
      </c>
      <c r="Q1236" s="46">
        <v>0</v>
      </c>
      <c r="R1236" s="45">
        <f>IFERROR(Q1236/N1229,"-")</f>
        <v>0</v>
      </c>
      <c r="S1236" s="46">
        <v>0</v>
      </c>
      <c r="T1236" s="45">
        <f>IFERROR(S1236/O1229,"-")</f>
        <v>0</v>
      </c>
      <c r="U1236" s="187" t="str">
        <f t="shared" si="558"/>
        <v>-</v>
      </c>
      <c r="V1236" s="199">
        <f t="shared" si="564"/>
        <v>0</v>
      </c>
      <c r="W1236" s="371"/>
      <c r="X1236" s="371"/>
      <c r="Y1236" s="228" t="s">
        <v>165</v>
      </c>
      <c r="Z1236" s="46">
        <v>0</v>
      </c>
      <c r="AA1236" s="45">
        <f>IFERROR(Z1236/W1229,"-")</f>
        <v>0</v>
      </c>
      <c r="AB1236" s="46">
        <v>0</v>
      </c>
      <c r="AC1236" s="45">
        <f>IFERROR(AB1236/X1229,"-")</f>
        <v>0</v>
      </c>
      <c r="AD1236" s="187" t="str">
        <f t="shared" si="559"/>
        <v>-</v>
      </c>
      <c r="AE1236" s="199">
        <f t="shared" si="565"/>
        <v>0</v>
      </c>
      <c r="AF1236" s="371"/>
      <c r="AG1236" s="371"/>
      <c r="AH1236" s="228" t="s">
        <v>165</v>
      </c>
      <c r="AI1236" s="46">
        <v>2432</v>
      </c>
      <c r="AJ1236" s="45">
        <f>IFERROR(AI1236/AF1229,"-")</f>
        <v>9.1359364992308462E-5</v>
      </c>
      <c r="AK1236" s="46">
        <v>1</v>
      </c>
      <c r="AL1236" s="45">
        <f>IFERROR(AK1236/AG1229,"-")</f>
        <v>3.125E-2</v>
      </c>
      <c r="AM1236" s="187">
        <f t="shared" si="560"/>
        <v>2432</v>
      </c>
      <c r="AN1236" s="199">
        <f t="shared" si="566"/>
        <v>3.6845983787767134E-4</v>
      </c>
      <c r="AO1236" s="371"/>
      <c r="AP1236" s="401"/>
      <c r="AQ1236" s="228" t="s">
        <v>165</v>
      </c>
      <c r="AR1236" s="46">
        <f t="shared" si="562"/>
        <v>2432</v>
      </c>
      <c r="AS1236" s="45">
        <f>IFERROR(AR1236/AO1229,"-")</f>
        <v>1.3826906910690348E-5</v>
      </c>
      <c r="AT1236" s="46">
        <f t="shared" si="556"/>
        <v>1</v>
      </c>
      <c r="AU1236" s="45">
        <f>IFERROR(AT1236/AP1229,"-")</f>
        <v>3.2573289902280132E-3</v>
      </c>
      <c r="AV1236" s="187">
        <f t="shared" si="561"/>
        <v>2432</v>
      </c>
      <c r="AW1236" s="199">
        <f t="shared" si="567"/>
        <v>3.6845983787767134E-4</v>
      </c>
      <c r="AX1236" s="217"/>
      <c r="BE1236" s="277"/>
      <c r="BG1236" s="142"/>
      <c r="BH1236" s="264"/>
    </row>
    <row r="1237" spans="2:60" s="20" customFormat="1">
      <c r="B1237" s="381"/>
      <c r="C1237" s="383"/>
      <c r="D1237" s="383"/>
      <c r="E1237" s="371"/>
      <c r="F1237" s="371"/>
      <c r="G1237" s="228" t="s">
        <v>156</v>
      </c>
      <c r="H1237" s="46">
        <v>3190</v>
      </c>
      <c r="I1237" s="45">
        <f>IFERROR(H1237/E1229,"-")</f>
        <v>3.1426942800796729E-5</v>
      </c>
      <c r="J1237" s="46">
        <v>1</v>
      </c>
      <c r="K1237" s="45">
        <f>IFERROR(J1237/F1229,"-")</f>
        <v>4.6511627906976744E-3</v>
      </c>
      <c r="L1237" s="187">
        <f t="shared" si="557"/>
        <v>3190</v>
      </c>
      <c r="M1237" s="199">
        <f t="shared" si="563"/>
        <v>3.6845983787767134E-4</v>
      </c>
      <c r="N1237" s="371"/>
      <c r="O1237" s="371"/>
      <c r="P1237" s="228" t="s">
        <v>156</v>
      </c>
      <c r="Q1237" s="46">
        <v>0</v>
      </c>
      <c r="R1237" s="45">
        <f>IFERROR(Q1237/N1229,"-")</f>
        <v>0</v>
      </c>
      <c r="S1237" s="46">
        <v>0</v>
      </c>
      <c r="T1237" s="45">
        <f>IFERROR(S1237/O1229,"-")</f>
        <v>0</v>
      </c>
      <c r="U1237" s="187" t="str">
        <f t="shared" si="558"/>
        <v>-</v>
      </c>
      <c r="V1237" s="199">
        <f t="shared" si="564"/>
        <v>0</v>
      </c>
      <c r="W1237" s="371"/>
      <c r="X1237" s="371"/>
      <c r="Y1237" s="228" t="s">
        <v>156</v>
      </c>
      <c r="Z1237" s="46">
        <v>23915</v>
      </c>
      <c r="AA1237" s="45">
        <f>IFERROR(Z1237/W1229,"-")</f>
        <v>1.4126654927435127E-3</v>
      </c>
      <c r="AB1237" s="46">
        <v>1</v>
      </c>
      <c r="AC1237" s="45">
        <f>IFERROR(AB1237/X1229,"-")</f>
        <v>4.3478260869565216E-2</v>
      </c>
      <c r="AD1237" s="187">
        <f t="shared" si="559"/>
        <v>23915</v>
      </c>
      <c r="AE1237" s="199">
        <f t="shared" si="565"/>
        <v>3.6845983787767134E-4</v>
      </c>
      <c r="AF1237" s="371"/>
      <c r="AG1237" s="371"/>
      <c r="AH1237" s="228" t="s">
        <v>156</v>
      </c>
      <c r="AI1237" s="46">
        <v>0</v>
      </c>
      <c r="AJ1237" s="45">
        <f>IFERROR(AI1237/AF1229,"-")</f>
        <v>0</v>
      </c>
      <c r="AK1237" s="46">
        <v>0</v>
      </c>
      <c r="AL1237" s="45">
        <f>IFERROR(AK1237/AG1229,"-")</f>
        <v>0</v>
      </c>
      <c r="AM1237" s="187" t="str">
        <f t="shared" si="560"/>
        <v>-</v>
      </c>
      <c r="AN1237" s="199">
        <f t="shared" si="566"/>
        <v>0</v>
      </c>
      <c r="AO1237" s="371"/>
      <c r="AP1237" s="401"/>
      <c r="AQ1237" s="228" t="s">
        <v>156</v>
      </c>
      <c r="AR1237" s="46">
        <f t="shared" si="562"/>
        <v>27105</v>
      </c>
      <c r="AS1237" s="45">
        <f>IFERROR(AR1237/AO1229,"-")</f>
        <v>1.5410292426573267E-4</v>
      </c>
      <c r="AT1237" s="46">
        <f t="shared" si="556"/>
        <v>2</v>
      </c>
      <c r="AU1237" s="45">
        <f>IFERROR(AT1237/AP1229,"-")</f>
        <v>6.5146579804560263E-3</v>
      </c>
      <c r="AV1237" s="187">
        <f t="shared" si="561"/>
        <v>13552.5</v>
      </c>
      <c r="AW1237" s="199">
        <f t="shared" si="567"/>
        <v>7.3691967575534268E-4</v>
      </c>
      <c r="AX1237" s="217"/>
      <c r="BE1237" s="277"/>
      <c r="BG1237" s="142"/>
      <c r="BH1237" s="264"/>
    </row>
    <row r="1238" spans="2:60" s="20" customFormat="1">
      <c r="B1238" s="381"/>
      <c r="C1238" s="383"/>
      <c r="D1238" s="383"/>
      <c r="E1238" s="371"/>
      <c r="F1238" s="371"/>
      <c r="G1238" s="228" t="s">
        <v>157</v>
      </c>
      <c r="H1238" s="46">
        <v>72229</v>
      </c>
      <c r="I1238" s="45">
        <f>IFERROR(H1238/E1229,"-")</f>
        <v>7.1157888763597084E-4</v>
      </c>
      <c r="J1238" s="46">
        <v>8</v>
      </c>
      <c r="K1238" s="45">
        <f>IFERROR(J1238/F1229,"-")</f>
        <v>3.7209302325581395E-2</v>
      </c>
      <c r="L1238" s="187">
        <f t="shared" si="557"/>
        <v>9028.625</v>
      </c>
      <c r="M1238" s="199">
        <f t="shared" si="563"/>
        <v>2.9476787030213707E-3</v>
      </c>
      <c r="N1238" s="371"/>
      <c r="O1238" s="371"/>
      <c r="P1238" s="228" t="s">
        <v>157</v>
      </c>
      <c r="Q1238" s="46">
        <v>27211</v>
      </c>
      <c r="R1238" s="45">
        <f>IFERROR(Q1238/N1229,"-")</f>
        <v>8.8248438277334449E-4</v>
      </c>
      <c r="S1238" s="46">
        <v>3</v>
      </c>
      <c r="T1238" s="45">
        <f>IFERROR(S1238/O1229,"-")</f>
        <v>8.1081081081081086E-2</v>
      </c>
      <c r="U1238" s="187">
        <f t="shared" si="558"/>
        <v>9070.3333333333339</v>
      </c>
      <c r="V1238" s="199">
        <f t="shared" si="564"/>
        <v>1.105379513633014E-3</v>
      </c>
      <c r="W1238" s="371"/>
      <c r="X1238" s="371"/>
      <c r="Y1238" s="228" t="s">
        <v>157</v>
      </c>
      <c r="Z1238" s="46">
        <v>21229</v>
      </c>
      <c r="AA1238" s="45">
        <f>IFERROR(Z1238/W1229,"-")</f>
        <v>1.254002749130338E-3</v>
      </c>
      <c r="AB1238" s="46">
        <v>2</v>
      </c>
      <c r="AC1238" s="45">
        <f>IFERROR(AB1238/X1229,"-")</f>
        <v>8.6956521739130432E-2</v>
      </c>
      <c r="AD1238" s="187">
        <f t="shared" si="559"/>
        <v>10614.5</v>
      </c>
      <c r="AE1238" s="199">
        <f t="shared" si="565"/>
        <v>7.3691967575534268E-4</v>
      </c>
      <c r="AF1238" s="371"/>
      <c r="AG1238" s="371"/>
      <c r="AH1238" s="228" t="s">
        <v>157</v>
      </c>
      <c r="AI1238" s="46">
        <v>33631</v>
      </c>
      <c r="AJ1238" s="45">
        <f>IFERROR(AI1238/AF1229,"-")</f>
        <v>1.263366284562634E-3</v>
      </c>
      <c r="AK1238" s="46">
        <v>4</v>
      </c>
      <c r="AL1238" s="45">
        <f>IFERROR(AK1238/AG1229,"-")</f>
        <v>0.125</v>
      </c>
      <c r="AM1238" s="187">
        <f t="shared" si="560"/>
        <v>8407.75</v>
      </c>
      <c r="AN1238" s="199">
        <f t="shared" si="566"/>
        <v>1.4738393515106854E-3</v>
      </c>
      <c r="AO1238" s="371"/>
      <c r="AP1238" s="401"/>
      <c r="AQ1238" s="228" t="s">
        <v>157</v>
      </c>
      <c r="AR1238" s="46">
        <f t="shared" si="562"/>
        <v>154300</v>
      </c>
      <c r="AS1238" s="45">
        <f>IFERROR(AR1238/AO1229,"-")</f>
        <v>8.7725811526296086E-4</v>
      </c>
      <c r="AT1238" s="46">
        <f t="shared" si="556"/>
        <v>17</v>
      </c>
      <c r="AU1238" s="45">
        <f>IFERROR(AT1238/AP1229,"-")</f>
        <v>5.5374592833876218E-2</v>
      </c>
      <c r="AV1238" s="187">
        <f t="shared" si="561"/>
        <v>9076.4705882352937</v>
      </c>
      <c r="AW1238" s="199">
        <f t="shared" si="567"/>
        <v>6.263817243920413E-3</v>
      </c>
      <c r="AX1238" s="217"/>
      <c r="BE1238" s="277"/>
      <c r="BG1238" s="142"/>
      <c r="BH1238" s="264"/>
    </row>
    <row r="1239" spans="2:60" s="20" customFormat="1">
      <c r="B1239" s="381"/>
      <c r="C1239" s="383"/>
      <c r="D1239" s="383"/>
      <c r="E1239" s="371"/>
      <c r="F1239" s="371"/>
      <c r="G1239" s="228" t="s">
        <v>158</v>
      </c>
      <c r="H1239" s="46">
        <v>183900</v>
      </c>
      <c r="I1239" s="45">
        <f>IFERROR(H1239/E1229,"-")</f>
        <v>1.8117287714942063E-3</v>
      </c>
      <c r="J1239" s="46">
        <v>1</v>
      </c>
      <c r="K1239" s="45">
        <f>IFERROR(J1239/F1229,"-")</f>
        <v>4.6511627906976744E-3</v>
      </c>
      <c r="L1239" s="187">
        <f t="shared" si="557"/>
        <v>183900</v>
      </c>
      <c r="M1239" s="199">
        <f t="shared" si="563"/>
        <v>3.6845983787767134E-4</v>
      </c>
      <c r="N1239" s="371"/>
      <c r="O1239" s="371"/>
      <c r="P1239" s="228" t="s">
        <v>158</v>
      </c>
      <c r="Q1239" s="46">
        <v>0</v>
      </c>
      <c r="R1239" s="45">
        <f>IFERROR(Q1239/N1229,"-")</f>
        <v>0</v>
      </c>
      <c r="S1239" s="46">
        <v>0</v>
      </c>
      <c r="T1239" s="45">
        <f>IFERROR(S1239/O1229,"-")</f>
        <v>0</v>
      </c>
      <c r="U1239" s="187" t="str">
        <f t="shared" si="558"/>
        <v>-</v>
      </c>
      <c r="V1239" s="199">
        <f t="shared" si="564"/>
        <v>0</v>
      </c>
      <c r="W1239" s="371"/>
      <c r="X1239" s="371"/>
      <c r="Y1239" s="228" t="s">
        <v>158</v>
      </c>
      <c r="Z1239" s="46">
        <v>0</v>
      </c>
      <c r="AA1239" s="45">
        <f>IFERROR(Z1239/W1229,"-")</f>
        <v>0</v>
      </c>
      <c r="AB1239" s="46">
        <v>0</v>
      </c>
      <c r="AC1239" s="45">
        <f>IFERROR(AB1239/X1229,"-")</f>
        <v>0</v>
      </c>
      <c r="AD1239" s="187" t="str">
        <f t="shared" si="559"/>
        <v>-</v>
      </c>
      <c r="AE1239" s="199">
        <f t="shared" si="565"/>
        <v>0</v>
      </c>
      <c r="AF1239" s="371"/>
      <c r="AG1239" s="371"/>
      <c r="AH1239" s="228" t="s">
        <v>158</v>
      </c>
      <c r="AI1239" s="46">
        <v>5685</v>
      </c>
      <c r="AJ1239" s="45">
        <f>IFERROR(AI1239/AF1229,"-")</f>
        <v>2.1356002877519472E-4</v>
      </c>
      <c r="AK1239" s="46">
        <v>2</v>
      </c>
      <c r="AL1239" s="45">
        <f>IFERROR(AK1239/AG1229,"-")</f>
        <v>6.25E-2</v>
      </c>
      <c r="AM1239" s="187">
        <f t="shared" si="560"/>
        <v>2842.5</v>
      </c>
      <c r="AN1239" s="199">
        <f t="shared" si="566"/>
        <v>7.3691967575534268E-4</v>
      </c>
      <c r="AO1239" s="371"/>
      <c r="AP1239" s="401"/>
      <c r="AQ1239" s="228" t="s">
        <v>158</v>
      </c>
      <c r="AR1239" s="46">
        <f t="shared" si="562"/>
        <v>189585</v>
      </c>
      <c r="AS1239" s="45">
        <f>IFERROR(AR1239/AO1229,"-")</f>
        <v>1.0778676589898149E-3</v>
      </c>
      <c r="AT1239" s="46">
        <f t="shared" si="556"/>
        <v>3</v>
      </c>
      <c r="AU1239" s="45">
        <f>IFERROR(AT1239/AP1229,"-")</f>
        <v>9.7719869706840382E-3</v>
      </c>
      <c r="AV1239" s="187">
        <f t="shared" si="561"/>
        <v>63195</v>
      </c>
      <c r="AW1239" s="199">
        <f t="shared" si="567"/>
        <v>1.105379513633014E-3</v>
      </c>
      <c r="AX1239" s="217"/>
      <c r="BE1239" s="277"/>
      <c r="BG1239" s="142"/>
      <c r="BH1239" s="264"/>
    </row>
    <row r="1240" spans="2:60" s="20" customFormat="1">
      <c r="B1240" s="381"/>
      <c r="C1240" s="383"/>
      <c r="D1240" s="383"/>
      <c r="E1240" s="371"/>
      <c r="F1240" s="371"/>
      <c r="G1240" s="228" t="s">
        <v>159</v>
      </c>
      <c r="H1240" s="46">
        <v>4619</v>
      </c>
      <c r="I1240" s="45">
        <f>IFERROR(H1240/E1229,"-")</f>
        <v>4.5505030970808802E-5</v>
      </c>
      <c r="J1240" s="46">
        <v>1</v>
      </c>
      <c r="K1240" s="45">
        <f>IFERROR(J1240/F1229,"-")</f>
        <v>4.6511627906976744E-3</v>
      </c>
      <c r="L1240" s="187">
        <f t="shared" si="557"/>
        <v>4619</v>
      </c>
      <c r="M1240" s="199">
        <f t="shared" si="563"/>
        <v>3.6845983787767134E-4</v>
      </c>
      <c r="N1240" s="371"/>
      <c r="O1240" s="371"/>
      <c r="P1240" s="228" t="s">
        <v>159</v>
      </c>
      <c r="Q1240" s="46">
        <v>0</v>
      </c>
      <c r="R1240" s="45">
        <f>IFERROR(Q1240/N1229,"-")</f>
        <v>0</v>
      </c>
      <c r="S1240" s="46">
        <v>0</v>
      </c>
      <c r="T1240" s="45">
        <f>IFERROR(S1240/O1229,"-")</f>
        <v>0</v>
      </c>
      <c r="U1240" s="187" t="str">
        <f t="shared" si="558"/>
        <v>-</v>
      </c>
      <c r="V1240" s="199">
        <f t="shared" si="564"/>
        <v>0</v>
      </c>
      <c r="W1240" s="371"/>
      <c r="X1240" s="371"/>
      <c r="Y1240" s="228" t="s">
        <v>159</v>
      </c>
      <c r="Z1240" s="46">
        <v>0</v>
      </c>
      <c r="AA1240" s="45">
        <f>IFERROR(Z1240/W1229,"-")</f>
        <v>0</v>
      </c>
      <c r="AB1240" s="46">
        <v>0</v>
      </c>
      <c r="AC1240" s="45">
        <f>IFERROR(AB1240/X1229,"-")</f>
        <v>0</v>
      </c>
      <c r="AD1240" s="187" t="str">
        <f t="shared" si="559"/>
        <v>-</v>
      </c>
      <c r="AE1240" s="199">
        <f t="shared" si="565"/>
        <v>0</v>
      </c>
      <c r="AF1240" s="371"/>
      <c r="AG1240" s="371"/>
      <c r="AH1240" s="228" t="s">
        <v>159</v>
      </c>
      <c r="AI1240" s="46">
        <v>0</v>
      </c>
      <c r="AJ1240" s="45">
        <f>IFERROR(AI1240/AF1229,"-")</f>
        <v>0</v>
      </c>
      <c r="AK1240" s="46">
        <v>0</v>
      </c>
      <c r="AL1240" s="45">
        <f>IFERROR(AK1240/AG1229,"-")</f>
        <v>0</v>
      </c>
      <c r="AM1240" s="187" t="str">
        <f t="shared" si="560"/>
        <v>-</v>
      </c>
      <c r="AN1240" s="199">
        <f t="shared" si="566"/>
        <v>0</v>
      </c>
      <c r="AO1240" s="371"/>
      <c r="AP1240" s="401"/>
      <c r="AQ1240" s="228" t="s">
        <v>159</v>
      </c>
      <c r="AR1240" s="46">
        <f t="shared" si="562"/>
        <v>4619</v>
      </c>
      <c r="AS1240" s="45">
        <f>IFERROR(AR1240/AO1229,"-")</f>
        <v>2.6260889399867894E-5</v>
      </c>
      <c r="AT1240" s="46">
        <f t="shared" si="556"/>
        <v>1</v>
      </c>
      <c r="AU1240" s="45">
        <f>IFERROR(AT1240/AP1229,"-")</f>
        <v>3.2573289902280132E-3</v>
      </c>
      <c r="AV1240" s="187">
        <f t="shared" si="561"/>
        <v>4619</v>
      </c>
      <c r="AW1240" s="199">
        <f t="shared" si="567"/>
        <v>3.6845983787767134E-4</v>
      </c>
      <c r="AX1240" s="217"/>
      <c r="BE1240" s="277"/>
      <c r="BG1240" s="142"/>
      <c r="BH1240" s="264"/>
    </row>
    <row r="1241" spans="2:60" s="20" customFormat="1">
      <c r="B1241" s="381"/>
      <c r="C1241" s="383"/>
      <c r="D1241" s="383"/>
      <c r="E1241" s="371"/>
      <c r="F1241" s="371"/>
      <c r="G1241" s="228" t="s">
        <v>160</v>
      </c>
      <c r="H1241" s="46">
        <v>339367</v>
      </c>
      <c r="I1241" s="45">
        <f>IFERROR(H1241/E1229,"-")</f>
        <v>3.3433439804006217E-3</v>
      </c>
      <c r="J1241" s="46">
        <v>11</v>
      </c>
      <c r="K1241" s="45">
        <f>IFERROR(J1241/F1229,"-")</f>
        <v>5.1162790697674418E-2</v>
      </c>
      <c r="L1241" s="187">
        <f t="shared" si="557"/>
        <v>30851.545454545456</v>
      </c>
      <c r="M1241" s="199">
        <f t="shared" si="563"/>
        <v>4.0530582166543845E-3</v>
      </c>
      <c r="N1241" s="371"/>
      <c r="O1241" s="371"/>
      <c r="P1241" s="228" t="s">
        <v>160</v>
      </c>
      <c r="Q1241" s="46">
        <v>295495</v>
      </c>
      <c r="R1241" s="45">
        <f>IFERROR(Q1241/N1229,"-")</f>
        <v>9.5832465799716819E-3</v>
      </c>
      <c r="S1241" s="46">
        <v>7</v>
      </c>
      <c r="T1241" s="45">
        <f>IFERROR(S1241/O1229,"-")</f>
        <v>0.1891891891891892</v>
      </c>
      <c r="U1241" s="187">
        <f t="shared" si="558"/>
        <v>42213.571428571428</v>
      </c>
      <c r="V1241" s="199">
        <f t="shared" si="564"/>
        <v>2.5792188651436992E-3</v>
      </c>
      <c r="W1241" s="371"/>
      <c r="X1241" s="371"/>
      <c r="Y1241" s="228" t="s">
        <v>160</v>
      </c>
      <c r="Z1241" s="46">
        <v>42370</v>
      </c>
      <c r="AA1241" s="45">
        <f>IFERROR(Z1241/W1229,"-")</f>
        <v>2.5028073145533193E-3</v>
      </c>
      <c r="AB1241" s="46">
        <v>4</v>
      </c>
      <c r="AC1241" s="45">
        <f>IFERROR(AB1241/X1229,"-")</f>
        <v>0.17391304347826086</v>
      </c>
      <c r="AD1241" s="187">
        <f t="shared" si="559"/>
        <v>10592.5</v>
      </c>
      <c r="AE1241" s="199">
        <f t="shared" si="565"/>
        <v>1.4738393515106854E-3</v>
      </c>
      <c r="AF1241" s="371"/>
      <c r="AG1241" s="371"/>
      <c r="AH1241" s="228" t="s">
        <v>160</v>
      </c>
      <c r="AI1241" s="46">
        <v>90374</v>
      </c>
      <c r="AJ1241" s="45">
        <f>IFERROR(AI1241/AF1229,"-")</f>
        <v>3.3949470607791466E-3</v>
      </c>
      <c r="AK1241" s="46">
        <v>5</v>
      </c>
      <c r="AL1241" s="45">
        <f>IFERROR(AK1241/AG1229,"-")</f>
        <v>0.15625</v>
      </c>
      <c r="AM1241" s="187">
        <f t="shared" si="560"/>
        <v>18074.8</v>
      </c>
      <c r="AN1241" s="199">
        <f t="shared" si="566"/>
        <v>1.8422991893883567E-3</v>
      </c>
      <c r="AO1241" s="371"/>
      <c r="AP1241" s="401"/>
      <c r="AQ1241" s="228" t="s">
        <v>160</v>
      </c>
      <c r="AR1241" s="46">
        <f t="shared" si="562"/>
        <v>767606</v>
      </c>
      <c r="AS1241" s="45">
        <f>IFERROR(AR1241/AO1229,"-")</f>
        <v>4.3641516061214535E-3</v>
      </c>
      <c r="AT1241" s="46">
        <f t="shared" si="556"/>
        <v>27</v>
      </c>
      <c r="AU1241" s="45">
        <f>IFERROR(AT1241/AP1229,"-")</f>
        <v>8.7947882736156349E-2</v>
      </c>
      <c r="AV1241" s="187">
        <f t="shared" si="561"/>
        <v>28429.85185185185</v>
      </c>
      <c r="AW1241" s="199">
        <f t="shared" si="567"/>
        <v>9.9484156226971251E-3</v>
      </c>
      <c r="AX1241" s="217"/>
      <c r="BE1241" s="277"/>
      <c r="BG1241" s="142"/>
      <c r="BH1241" s="264"/>
    </row>
    <row r="1242" spans="2:60" s="20" customFormat="1">
      <c r="B1242" s="381"/>
      <c r="C1242" s="383"/>
      <c r="D1242" s="383"/>
      <c r="E1242" s="371"/>
      <c r="F1242" s="371"/>
      <c r="G1242" s="228" t="s">
        <v>161</v>
      </c>
      <c r="H1242" s="46">
        <v>1351252</v>
      </c>
      <c r="I1242" s="45">
        <f>IFERROR(H1242/E1229,"-")</f>
        <v>1.3312137715818864E-2</v>
      </c>
      <c r="J1242" s="46">
        <v>18</v>
      </c>
      <c r="K1242" s="45">
        <f>IFERROR(J1242/F1229,"-")</f>
        <v>8.3720930232558138E-2</v>
      </c>
      <c r="L1242" s="187">
        <f t="shared" si="557"/>
        <v>75069.555555555562</v>
      </c>
      <c r="M1242" s="199">
        <f t="shared" si="563"/>
        <v>6.6322770817980837E-3</v>
      </c>
      <c r="N1242" s="371"/>
      <c r="O1242" s="371"/>
      <c r="P1242" s="228" t="s">
        <v>161</v>
      </c>
      <c r="Q1242" s="46">
        <v>9505</v>
      </c>
      <c r="R1242" s="45">
        <f>IFERROR(Q1242/N1229,"-")</f>
        <v>3.0825820654370066E-4</v>
      </c>
      <c r="S1242" s="46">
        <v>1</v>
      </c>
      <c r="T1242" s="45">
        <f>IFERROR(S1242/O1229,"-")</f>
        <v>2.7027027027027029E-2</v>
      </c>
      <c r="U1242" s="187">
        <f t="shared" si="558"/>
        <v>9505</v>
      </c>
      <c r="V1242" s="199">
        <f t="shared" si="564"/>
        <v>3.6845983787767134E-4</v>
      </c>
      <c r="W1242" s="371"/>
      <c r="X1242" s="371"/>
      <c r="Y1242" s="228" t="s">
        <v>161</v>
      </c>
      <c r="Z1242" s="46">
        <v>9865</v>
      </c>
      <c r="AA1242" s="45">
        <f>IFERROR(Z1242/W1229,"-")</f>
        <v>5.8272820764853663E-4</v>
      </c>
      <c r="AB1242" s="46">
        <v>1</v>
      </c>
      <c r="AC1242" s="45">
        <f>IFERROR(AB1242/X1229,"-")</f>
        <v>4.3478260869565216E-2</v>
      </c>
      <c r="AD1242" s="187">
        <f t="shared" si="559"/>
        <v>9865</v>
      </c>
      <c r="AE1242" s="199">
        <f t="shared" si="565"/>
        <v>3.6845983787767134E-4</v>
      </c>
      <c r="AF1242" s="371"/>
      <c r="AG1242" s="371"/>
      <c r="AH1242" s="228" t="s">
        <v>161</v>
      </c>
      <c r="AI1242" s="46">
        <v>1014865</v>
      </c>
      <c r="AJ1242" s="45">
        <f>IFERROR(AI1242/AF1229,"-")</f>
        <v>3.8123939947746349E-2</v>
      </c>
      <c r="AK1242" s="46">
        <v>8</v>
      </c>
      <c r="AL1242" s="45">
        <f>IFERROR(AK1242/AG1229,"-")</f>
        <v>0.25</v>
      </c>
      <c r="AM1242" s="187">
        <f t="shared" si="560"/>
        <v>126858.125</v>
      </c>
      <c r="AN1242" s="199">
        <f t="shared" si="566"/>
        <v>2.9476787030213707E-3</v>
      </c>
      <c r="AO1242" s="371"/>
      <c r="AP1242" s="401"/>
      <c r="AQ1242" s="228" t="s">
        <v>161</v>
      </c>
      <c r="AR1242" s="46">
        <f t="shared" si="562"/>
        <v>2385487</v>
      </c>
      <c r="AS1242" s="45">
        <f>IFERROR(AR1242/AO1229,"-")</f>
        <v>1.3562461630617592E-2</v>
      </c>
      <c r="AT1242" s="46">
        <f t="shared" si="556"/>
        <v>28</v>
      </c>
      <c r="AU1242" s="45">
        <f>IFERROR(AT1242/AP1229,"-")</f>
        <v>9.1205211726384364E-2</v>
      </c>
      <c r="AV1242" s="187">
        <f t="shared" si="561"/>
        <v>85195.96428571429</v>
      </c>
      <c r="AW1242" s="199">
        <f t="shared" si="567"/>
        <v>1.0316875460574797E-2</v>
      </c>
      <c r="AX1242" s="217"/>
      <c r="BE1242" s="277"/>
      <c r="BG1242" s="142"/>
      <c r="BH1242" s="264"/>
    </row>
    <row r="1243" spans="2:60" s="20" customFormat="1">
      <c r="B1243" s="381"/>
      <c r="C1243" s="383"/>
      <c r="D1243" s="383"/>
      <c r="E1243" s="371"/>
      <c r="F1243" s="371"/>
      <c r="G1243" s="228" t="s">
        <v>162</v>
      </c>
      <c r="H1243" s="46">
        <v>214086</v>
      </c>
      <c r="I1243" s="45">
        <f>IFERROR(H1243/E1229,"-")</f>
        <v>2.1091123750631249E-3</v>
      </c>
      <c r="J1243" s="46">
        <v>8</v>
      </c>
      <c r="K1243" s="45">
        <f>IFERROR(J1243/F1229,"-")</f>
        <v>3.7209302325581395E-2</v>
      </c>
      <c r="L1243" s="187">
        <f t="shared" si="557"/>
        <v>26760.75</v>
      </c>
      <c r="M1243" s="199">
        <f t="shared" si="563"/>
        <v>2.9476787030213707E-3</v>
      </c>
      <c r="N1243" s="371"/>
      <c r="O1243" s="371"/>
      <c r="P1243" s="228" t="s">
        <v>162</v>
      </c>
      <c r="Q1243" s="46">
        <v>200497</v>
      </c>
      <c r="R1243" s="45">
        <f>IFERROR(Q1243/N1229,"-")</f>
        <v>6.5023509350228669E-3</v>
      </c>
      <c r="S1243" s="46">
        <v>4</v>
      </c>
      <c r="T1243" s="45">
        <f>IFERROR(S1243/O1229,"-")</f>
        <v>0.10810810810810811</v>
      </c>
      <c r="U1243" s="187">
        <f t="shared" si="558"/>
        <v>50124.25</v>
      </c>
      <c r="V1243" s="199">
        <f t="shared" si="564"/>
        <v>1.4738393515106854E-3</v>
      </c>
      <c r="W1243" s="371"/>
      <c r="X1243" s="371"/>
      <c r="Y1243" s="228" t="s">
        <v>162</v>
      </c>
      <c r="Z1243" s="46">
        <v>0</v>
      </c>
      <c r="AA1243" s="45">
        <f>IFERROR(Z1243/W1229,"-")</f>
        <v>0</v>
      </c>
      <c r="AB1243" s="46">
        <v>0</v>
      </c>
      <c r="AC1243" s="45">
        <f>IFERROR(AB1243/X1229,"-")</f>
        <v>0</v>
      </c>
      <c r="AD1243" s="187" t="str">
        <f t="shared" si="559"/>
        <v>-</v>
      </c>
      <c r="AE1243" s="199">
        <f t="shared" si="565"/>
        <v>0</v>
      </c>
      <c r="AF1243" s="371"/>
      <c r="AG1243" s="371"/>
      <c r="AH1243" s="228" t="s">
        <v>162</v>
      </c>
      <c r="AI1243" s="46">
        <v>260867</v>
      </c>
      <c r="AJ1243" s="45">
        <f>IFERROR(AI1243/AF1229,"-")</f>
        <v>9.7996066889179806E-3</v>
      </c>
      <c r="AK1243" s="46">
        <v>6</v>
      </c>
      <c r="AL1243" s="45">
        <f>IFERROR(AK1243/AG1229,"-")</f>
        <v>0.1875</v>
      </c>
      <c r="AM1243" s="187">
        <f t="shared" si="560"/>
        <v>43477.833333333336</v>
      </c>
      <c r="AN1243" s="199">
        <f t="shared" si="566"/>
        <v>2.2107590272660281E-3</v>
      </c>
      <c r="AO1243" s="371"/>
      <c r="AP1243" s="401"/>
      <c r="AQ1243" s="228" t="s">
        <v>162</v>
      </c>
      <c r="AR1243" s="46">
        <f t="shared" si="562"/>
        <v>675450</v>
      </c>
      <c r="AS1243" s="45">
        <f>IFERROR(AR1243/AO1229,"-")</f>
        <v>3.8402073490237647E-3</v>
      </c>
      <c r="AT1243" s="46">
        <f t="shared" si="556"/>
        <v>18</v>
      </c>
      <c r="AU1243" s="45">
        <f>IFERROR(AT1243/AP1229,"-")</f>
        <v>5.8631921824104233E-2</v>
      </c>
      <c r="AV1243" s="187">
        <f t="shared" si="561"/>
        <v>37525</v>
      </c>
      <c r="AW1243" s="199">
        <f t="shared" si="567"/>
        <v>6.6322770817980837E-3</v>
      </c>
      <c r="AX1243" s="217"/>
      <c r="BE1243" s="277"/>
      <c r="BG1243" s="142"/>
      <c r="BH1243" s="264"/>
    </row>
    <row r="1244" spans="2:60" s="20" customFormat="1">
      <c r="B1244" s="381"/>
      <c r="C1244" s="383"/>
      <c r="D1244" s="383"/>
      <c r="E1244" s="371"/>
      <c r="F1244" s="371"/>
      <c r="G1244" s="229" t="s">
        <v>163</v>
      </c>
      <c r="H1244" s="48">
        <v>74648</v>
      </c>
      <c r="I1244" s="47">
        <f>IFERROR(H1244/E1229,"-")</f>
        <v>7.3541016495105773E-4</v>
      </c>
      <c r="J1244" s="48">
        <v>12</v>
      </c>
      <c r="K1244" s="47">
        <f>IFERROR(J1244/F1229,"-")</f>
        <v>5.5813953488372092E-2</v>
      </c>
      <c r="L1244" s="188">
        <f t="shared" si="557"/>
        <v>6220.666666666667</v>
      </c>
      <c r="M1244" s="200">
        <f t="shared" si="563"/>
        <v>4.4215180545320561E-3</v>
      </c>
      <c r="N1244" s="371"/>
      <c r="O1244" s="371"/>
      <c r="P1244" s="229" t="s">
        <v>163</v>
      </c>
      <c r="Q1244" s="48">
        <v>9754</v>
      </c>
      <c r="R1244" s="47">
        <f>IFERROR(Q1244/N1229,"-")</f>
        <v>3.1633356618908533E-4</v>
      </c>
      <c r="S1244" s="48">
        <v>3</v>
      </c>
      <c r="T1244" s="47">
        <f>IFERROR(S1244/O1229,"-")</f>
        <v>8.1081081081081086E-2</v>
      </c>
      <c r="U1244" s="188">
        <f t="shared" si="558"/>
        <v>3251.3333333333335</v>
      </c>
      <c r="V1244" s="200">
        <f t="shared" si="564"/>
        <v>1.105379513633014E-3</v>
      </c>
      <c r="W1244" s="371"/>
      <c r="X1244" s="371"/>
      <c r="Y1244" s="229" t="s">
        <v>163</v>
      </c>
      <c r="Z1244" s="48">
        <v>10421</v>
      </c>
      <c r="AA1244" s="47">
        <f>IFERROR(Z1244/W1229,"-")</f>
        <v>6.1557127743592501E-4</v>
      </c>
      <c r="AB1244" s="48">
        <v>2</v>
      </c>
      <c r="AC1244" s="47">
        <f>IFERROR(AB1244/X1229,"-")</f>
        <v>8.6956521739130432E-2</v>
      </c>
      <c r="AD1244" s="188">
        <f t="shared" si="559"/>
        <v>5210.5</v>
      </c>
      <c r="AE1244" s="200">
        <f t="shared" si="565"/>
        <v>7.3691967575534268E-4</v>
      </c>
      <c r="AF1244" s="371"/>
      <c r="AG1244" s="371"/>
      <c r="AH1244" s="229" t="s">
        <v>163</v>
      </c>
      <c r="AI1244" s="48">
        <v>31598</v>
      </c>
      <c r="AJ1244" s="47">
        <f>IFERROR(AI1244/AF1229,"-")</f>
        <v>1.1869955653893761E-3</v>
      </c>
      <c r="AK1244" s="48">
        <v>5</v>
      </c>
      <c r="AL1244" s="47">
        <f>IFERROR(AK1244/AG1229,"-")</f>
        <v>0.15625</v>
      </c>
      <c r="AM1244" s="188">
        <f t="shared" si="560"/>
        <v>6319.6</v>
      </c>
      <c r="AN1244" s="200">
        <f t="shared" si="566"/>
        <v>1.8422991893883567E-3</v>
      </c>
      <c r="AO1244" s="371"/>
      <c r="AP1244" s="401"/>
      <c r="AQ1244" s="229" t="s">
        <v>163</v>
      </c>
      <c r="AR1244" s="48">
        <f t="shared" si="562"/>
        <v>126421</v>
      </c>
      <c r="AS1244" s="47">
        <f>IFERROR(AR1244/AO1229,"-")</f>
        <v>7.1875468690640811E-4</v>
      </c>
      <c r="AT1244" s="48">
        <f t="shared" si="556"/>
        <v>22</v>
      </c>
      <c r="AU1244" s="47">
        <f>IFERROR(AT1244/AP1229,"-")</f>
        <v>7.1661237785016291E-2</v>
      </c>
      <c r="AV1244" s="188">
        <f t="shared" si="561"/>
        <v>5746.409090909091</v>
      </c>
      <c r="AW1244" s="200">
        <f t="shared" si="567"/>
        <v>8.1061164333087691E-3</v>
      </c>
      <c r="AX1244" s="217"/>
      <c r="BE1244" s="277"/>
      <c r="BG1244" s="142"/>
      <c r="BH1244" s="264"/>
    </row>
    <row r="1245" spans="2:60" s="20" customFormat="1">
      <c r="B1245" s="381"/>
      <c r="C1245" s="384"/>
      <c r="D1245" s="384"/>
      <c r="E1245" s="372"/>
      <c r="F1245" s="372"/>
      <c r="G1245" s="230" t="s">
        <v>86</v>
      </c>
      <c r="H1245" s="49">
        <f>SUM(H1229:H1244)</f>
        <v>14139130</v>
      </c>
      <c r="I1245" s="47">
        <f>IFERROR(H1245/E1229,"-")</f>
        <v>0.13929455478464861</v>
      </c>
      <c r="J1245" s="48">
        <v>147</v>
      </c>
      <c r="K1245" s="47">
        <f>IFERROR(J1245/F1229,"-")</f>
        <v>0.68372093023255809</v>
      </c>
      <c r="L1245" s="188">
        <f t="shared" si="557"/>
        <v>96184.557823129246</v>
      </c>
      <c r="M1245" s="201">
        <f t="shared" si="563"/>
        <v>5.4163596168017684E-2</v>
      </c>
      <c r="N1245" s="372"/>
      <c r="O1245" s="372"/>
      <c r="P1245" s="230" t="s">
        <v>86</v>
      </c>
      <c r="Q1245" s="49">
        <f>SUM(Q1229:Q1244)</f>
        <v>1940445</v>
      </c>
      <c r="R1245" s="47">
        <f>IFERROR(Q1245/N1229,"-")</f>
        <v>6.2930888542524072E-2</v>
      </c>
      <c r="S1245" s="48">
        <v>28</v>
      </c>
      <c r="T1245" s="47">
        <f>IFERROR(S1245/O1229,"-")</f>
        <v>0.7567567567567568</v>
      </c>
      <c r="U1245" s="188">
        <f t="shared" si="558"/>
        <v>69301.607142857145</v>
      </c>
      <c r="V1245" s="201">
        <f t="shared" si="564"/>
        <v>1.0316875460574797E-2</v>
      </c>
      <c r="W1245" s="372"/>
      <c r="X1245" s="372"/>
      <c r="Y1245" s="230" t="s">
        <v>86</v>
      </c>
      <c r="Z1245" s="49">
        <f>SUM(Z1229:Z1244)</f>
        <v>1565070</v>
      </c>
      <c r="AA1245" s="47">
        <f>IFERROR(Z1245/W1229,"-")</f>
        <v>9.2449106532640157E-2</v>
      </c>
      <c r="AB1245" s="48">
        <v>19</v>
      </c>
      <c r="AC1245" s="47">
        <f>IFERROR(AB1245/X1229,"-")</f>
        <v>0.82608695652173914</v>
      </c>
      <c r="AD1245" s="188">
        <f t="shared" si="559"/>
        <v>82372.105263157893</v>
      </c>
      <c r="AE1245" s="201">
        <f t="shared" si="565"/>
        <v>7.0007369196757553E-3</v>
      </c>
      <c r="AF1245" s="372"/>
      <c r="AG1245" s="372"/>
      <c r="AH1245" s="230" t="s">
        <v>86</v>
      </c>
      <c r="AI1245" s="49">
        <f>SUM(AI1229:AI1244)</f>
        <v>5159177</v>
      </c>
      <c r="AJ1245" s="47">
        <f>IFERROR(AI1245/AF1229,"-")</f>
        <v>0.19380720995185977</v>
      </c>
      <c r="AK1245" s="48">
        <v>27</v>
      </c>
      <c r="AL1245" s="47">
        <f>IFERROR(AK1245/AG1229,"-")</f>
        <v>0.84375</v>
      </c>
      <c r="AM1245" s="188">
        <f t="shared" si="560"/>
        <v>191080.62962962964</v>
      </c>
      <c r="AN1245" s="201">
        <f t="shared" si="566"/>
        <v>9.9484156226971251E-3</v>
      </c>
      <c r="AO1245" s="372"/>
      <c r="AP1245" s="402"/>
      <c r="AQ1245" s="230" t="s">
        <v>86</v>
      </c>
      <c r="AR1245" s="49">
        <f>SUM(AR1229:AR1244)</f>
        <v>22803822</v>
      </c>
      <c r="AS1245" s="47">
        <f>IFERROR(AR1245/AO1229,"-")</f>
        <v>0.12964898190869761</v>
      </c>
      <c r="AT1245" s="48">
        <f t="shared" si="556"/>
        <v>221</v>
      </c>
      <c r="AU1245" s="47">
        <f>IFERROR(AT1245/AP1229,"-")</f>
        <v>0.71986970684039087</v>
      </c>
      <c r="AV1245" s="188">
        <f t="shared" si="561"/>
        <v>103184.71493212669</v>
      </c>
      <c r="AW1245" s="201">
        <f t="shared" si="567"/>
        <v>8.1429624170965359E-2</v>
      </c>
      <c r="AX1245" s="217"/>
      <c r="BE1245" s="277"/>
      <c r="BG1245" s="142"/>
      <c r="BH1245" s="264"/>
    </row>
    <row r="1246" spans="2:60" s="20" customFormat="1">
      <c r="B1246" s="381">
        <v>74</v>
      </c>
      <c r="C1246" s="382" t="s">
        <v>33</v>
      </c>
      <c r="D1246" s="385">
        <f>BA78</f>
        <v>1216</v>
      </c>
      <c r="E1246" s="380">
        <v>57846070</v>
      </c>
      <c r="F1246" s="380">
        <v>95</v>
      </c>
      <c r="G1246" s="226" t="s">
        <v>149</v>
      </c>
      <c r="H1246" s="44">
        <v>706784</v>
      </c>
      <c r="I1246" s="43">
        <f>IFERROR(H1246/E1246,"-")</f>
        <v>1.2218358135652085E-2</v>
      </c>
      <c r="J1246" s="44">
        <v>31</v>
      </c>
      <c r="K1246" s="43">
        <f>IFERROR(J1246/F1246,"-")</f>
        <v>0.32631578947368423</v>
      </c>
      <c r="L1246" s="186">
        <f t="shared" si="557"/>
        <v>22799.483870967742</v>
      </c>
      <c r="M1246" s="198">
        <f>IFERROR(J1246/$BA$78,0)</f>
        <v>2.5493421052631578E-2</v>
      </c>
      <c r="N1246" s="380">
        <v>9624520</v>
      </c>
      <c r="O1246" s="380">
        <v>15</v>
      </c>
      <c r="P1246" s="226" t="s">
        <v>149</v>
      </c>
      <c r="Q1246" s="44">
        <v>59566</v>
      </c>
      <c r="R1246" s="43">
        <f>IFERROR(Q1246/N1246,"-")</f>
        <v>6.1889839701096778E-3</v>
      </c>
      <c r="S1246" s="44">
        <v>1</v>
      </c>
      <c r="T1246" s="43">
        <f>IFERROR(S1246/O1246,"-")</f>
        <v>6.6666666666666666E-2</v>
      </c>
      <c r="U1246" s="186">
        <f t="shared" si="558"/>
        <v>59566</v>
      </c>
      <c r="V1246" s="198">
        <f>IFERROR(S1246/$BA$78,0)</f>
        <v>8.2236842105263153E-4</v>
      </c>
      <c r="W1246" s="380">
        <v>15825950</v>
      </c>
      <c r="X1246" s="380">
        <v>7</v>
      </c>
      <c r="Y1246" s="226" t="s">
        <v>149</v>
      </c>
      <c r="Z1246" s="44">
        <v>0</v>
      </c>
      <c r="AA1246" s="43">
        <f>IFERROR(Z1246/W1246,"-")</f>
        <v>0</v>
      </c>
      <c r="AB1246" s="44">
        <v>0</v>
      </c>
      <c r="AC1246" s="43">
        <f>IFERROR(AB1246/X1246,"-")</f>
        <v>0</v>
      </c>
      <c r="AD1246" s="186" t="str">
        <f t="shared" si="559"/>
        <v>-</v>
      </c>
      <c r="AE1246" s="198">
        <f>IFERROR(AB1246/$BA$78,0)</f>
        <v>0</v>
      </c>
      <c r="AF1246" s="380">
        <v>7373000</v>
      </c>
      <c r="AG1246" s="380">
        <v>12</v>
      </c>
      <c r="AH1246" s="226" t="s">
        <v>149</v>
      </c>
      <c r="AI1246" s="44">
        <v>475151</v>
      </c>
      <c r="AJ1246" s="43">
        <f>IFERROR(AI1246/AF1246,"-")</f>
        <v>6.4444730774447304E-2</v>
      </c>
      <c r="AK1246" s="44">
        <v>4</v>
      </c>
      <c r="AL1246" s="43">
        <f>IFERROR(AK1246/AG1246,"-")</f>
        <v>0.33333333333333331</v>
      </c>
      <c r="AM1246" s="186">
        <f t="shared" si="560"/>
        <v>118787.75</v>
      </c>
      <c r="AN1246" s="198">
        <f>IFERROR(AK1246/$BA$78,0)</f>
        <v>3.2894736842105261E-3</v>
      </c>
      <c r="AO1246" s="380">
        <f>SUM(E1246,N1246,W1246,AF1246)</f>
        <v>90669540</v>
      </c>
      <c r="AP1246" s="400">
        <f>SUM(F1246,O1246,X1246,AG1246)</f>
        <v>129</v>
      </c>
      <c r="AQ1246" s="226" t="s">
        <v>149</v>
      </c>
      <c r="AR1246" s="44">
        <f t="shared" ref="AR1246:AR1261" si="568">SUM(H1246,Q1246,Z1246,AI1246)</f>
        <v>1241501</v>
      </c>
      <c r="AS1246" s="43">
        <f>IFERROR(AR1246/AO1246,"-")</f>
        <v>1.3692591800951014E-2</v>
      </c>
      <c r="AT1246" s="44">
        <f t="shared" si="556"/>
        <v>36</v>
      </c>
      <c r="AU1246" s="43">
        <f>IFERROR(AT1246/AP1246,"-")</f>
        <v>0.27906976744186046</v>
      </c>
      <c r="AV1246" s="186">
        <f t="shared" si="561"/>
        <v>34486.138888888891</v>
      </c>
      <c r="AW1246" s="198">
        <f>IFERROR(AT1246/$BA$78,0)</f>
        <v>2.9605263157894735E-2</v>
      </c>
      <c r="AX1246" s="217"/>
      <c r="BE1246" s="277"/>
      <c r="BG1246" s="142"/>
      <c r="BH1246" s="264"/>
    </row>
    <row r="1247" spans="2:60" s="20" customFormat="1">
      <c r="B1247" s="381"/>
      <c r="C1247" s="383"/>
      <c r="D1247" s="383"/>
      <c r="E1247" s="371"/>
      <c r="F1247" s="371"/>
      <c r="G1247" s="227" t="s">
        <v>150</v>
      </c>
      <c r="H1247" s="46">
        <v>860700</v>
      </c>
      <c r="I1247" s="45">
        <f>IFERROR(H1247/E1246,"-")</f>
        <v>1.4879143907269759E-2</v>
      </c>
      <c r="J1247" s="46">
        <v>18</v>
      </c>
      <c r="K1247" s="45">
        <f>IFERROR(J1247/F1246,"-")</f>
        <v>0.18947368421052632</v>
      </c>
      <c r="L1247" s="187">
        <f t="shared" si="557"/>
        <v>47816.666666666664</v>
      </c>
      <c r="M1247" s="199">
        <f t="shared" ref="M1247:M1262" si="569">IFERROR(J1247/$BA$78,0)</f>
        <v>1.4802631578947368E-2</v>
      </c>
      <c r="N1247" s="371"/>
      <c r="O1247" s="371"/>
      <c r="P1247" s="227" t="s">
        <v>150</v>
      </c>
      <c r="Q1247" s="46">
        <v>65446</v>
      </c>
      <c r="R1247" s="45">
        <f>IFERROR(Q1247/N1246,"-")</f>
        <v>6.7999235286538961E-3</v>
      </c>
      <c r="S1247" s="46">
        <v>3</v>
      </c>
      <c r="T1247" s="45">
        <f>IFERROR(S1247/O1246,"-")</f>
        <v>0.2</v>
      </c>
      <c r="U1247" s="187">
        <f t="shared" si="558"/>
        <v>21815.333333333332</v>
      </c>
      <c r="V1247" s="199">
        <f t="shared" ref="V1247:V1262" si="570">IFERROR(S1247/$BA$78,0)</f>
        <v>2.4671052631578946E-3</v>
      </c>
      <c r="W1247" s="371"/>
      <c r="X1247" s="371"/>
      <c r="Y1247" s="227" t="s">
        <v>150</v>
      </c>
      <c r="Z1247" s="46">
        <v>4494</v>
      </c>
      <c r="AA1247" s="45">
        <f>IFERROR(Z1247/W1246,"-")</f>
        <v>2.8396399584227169E-4</v>
      </c>
      <c r="AB1247" s="46">
        <v>1</v>
      </c>
      <c r="AC1247" s="45">
        <f>IFERROR(AB1247/X1246,"-")</f>
        <v>0.14285714285714285</v>
      </c>
      <c r="AD1247" s="187">
        <f t="shared" si="559"/>
        <v>4494</v>
      </c>
      <c r="AE1247" s="199">
        <f t="shared" ref="AE1247:AE1262" si="571">IFERROR(AB1247/$BA$78,0)</f>
        <v>8.2236842105263153E-4</v>
      </c>
      <c r="AF1247" s="371"/>
      <c r="AG1247" s="371"/>
      <c r="AH1247" s="227" t="s">
        <v>150</v>
      </c>
      <c r="AI1247" s="46">
        <v>156119</v>
      </c>
      <c r="AJ1247" s="45">
        <f>IFERROR(AI1247/AF1246,"-")</f>
        <v>2.1174420181744202E-2</v>
      </c>
      <c r="AK1247" s="46">
        <v>5</v>
      </c>
      <c r="AL1247" s="45">
        <f>IFERROR(AK1247/AG1246,"-")</f>
        <v>0.41666666666666669</v>
      </c>
      <c r="AM1247" s="187">
        <f t="shared" si="560"/>
        <v>31223.8</v>
      </c>
      <c r="AN1247" s="199">
        <f t="shared" ref="AN1247:AN1262" si="572">IFERROR(AK1247/$BA$78,0)</f>
        <v>4.1118421052631577E-3</v>
      </c>
      <c r="AO1247" s="371"/>
      <c r="AP1247" s="401"/>
      <c r="AQ1247" s="227" t="s">
        <v>150</v>
      </c>
      <c r="AR1247" s="46">
        <f t="shared" si="568"/>
        <v>1086759</v>
      </c>
      <c r="AS1247" s="45">
        <f>IFERROR(AR1247/AO1246,"-")</f>
        <v>1.1985932651693171E-2</v>
      </c>
      <c r="AT1247" s="46">
        <f t="shared" si="556"/>
        <v>27</v>
      </c>
      <c r="AU1247" s="45">
        <f>IFERROR(AT1247/AP1246,"-")</f>
        <v>0.20930232558139536</v>
      </c>
      <c r="AV1247" s="187">
        <f t="shared" si="561"/>
        <v>40250.333333333336</v>
      </c>
      <c r="AW1247" s="199">
        <f t="shared" ref="AW1247:AW1262" si="573">IFERROR(AT1247/$BA$78,0)</f>
        <v>2.2203947368421052E-2</v>
      </c>
      <c r="AX1247" s="217"/>
      <c r="BE1247" s="277"/>
      <c r="BG1247" s="142"/>
      <c r="BH1247" s="264"/>
    </row>
    <row r="1248" spans="2:60" s="20" customFormat="1">
      <c r="B1248" s="381"/>
      <c r="C1248" s="383"/>
      <c r="D1248" s="383"/>
      <c r="E1248" s="371"/>
      <c r="F1248" s="371"/>
      <c r="G1248" s="228" t="s">
        <v>151</v>
      </c>
      <c r="H1248" s="46">
        <v>323176</v>
      </c>
      <c r="I1248" s="45">
        <f>IFERROR(H1248/E1246,"-")</f>
        <v>5.5868272468639615E-3</v>
      </c>
      <c r="J1248" s="46">
        <v>22</v>
      </c>
      <c r="K1248" s="45">
        <f>IFERROR(J1248/F1246,"-")</f>
        <v>0.23157894736842105</v>
      </c>
      <c r="L1248" s="187">
        <f t="shared" si="557"/>
        <v>14689.818181818182</v>
      </c>
      <c r="M1248" s="199">
        <f t="shared" si="569"/>
        <v>1.8092105263157895E-2</v>
      </c>
      <c r="N1248" s="371"/>
      <c r="O1248" s="371"/>
      <c r="P1248" s="228" t="s">
        <v>151</v>
      </c>
      <c r="Q1248" s="46">
        <v>58425</v>
      </c>
      <c r="R1248" s="45">
        <f>IFERROR(Q1248/N1246,"-")</f>
        <v>6.0704326033921693E-3</v>
      </c>
      <c r="S1248" s="46">
        <v>3</v>
      </c>
      <c r="T1248" s="45">
        <f>IFERROR(S1248/O1246,"-")</f>
        <v>0.2</v>
      </c>
      <c r="U1248" s="187">
        <f t="shared" si="558"/>
        <v>19475</v>
      </c>
      <c r="V1248" s="199">
        <f t="shared" si="570"/>
        <v>2.4671052631578946E-3</v>
      </c>
      <c r="W1248" s="371"/>
      <c r="X1248" s="371"/>
      <c r="Y1248" s="228" t="s">
        <v>151</v>
      </c>
      <c r="Z1248" s="46">
        <v>540535</v>
      </c>
      <c r="AA1248" s="45">
        <f>IFERROR(Z1248/W1246,"-")</f>
        <v>3.4154979637873242E-2</v>
      </c>
      <c r="AB1248" s="46">
        <v>2</v>
      </c>
      <c r="AC1248" s="45">
        <f>IFERROR(AB1248/X1246,"-")</f>
        <v>0.2857142857142857</v>
      </c>
      <c r="AD1248" s="187">
        <f t="shared" si="559"/>
        <v>270267.5</v>
      </c>
      <c r="AE1248" s="199">
        <f t="shared" si="571"/>
        <v>1.6447368421052631E-3</v>
      </c>
      <c r="AF1248" s="371"/>
      <c r="AG1248" s="371"/>
      <c r="AH1248" s="228" t="s">
        <v>151</v>
      </c>
      <c r="AI1248" s="46">
        <v>5824</v>
      </c>
      <c r="AJ1248" s="45">
        <f>IFERROR(AI1248/AF1246,"-")</f>
        <v>7.8990912789909126E-4</v>
      </c>
      <c r="AK1248" s="46">
        <v>2</v>
      </c>
      <c r="AL1248" s="45">
        <f>IFERROR(AK1248/AG1246,"-")</f>
        <v>0.16666666666666666</v>
      </c>
      <c r="AM1248" s="187">
        <f t="shared" si="560"/>
        <v>2912</v>
      </c>
      <c r="AN1248" s="199">
        <f t="shared" si="572"/>
        <v>1.6447368421052631E-3</v>
      </c>
      <c r="AO1248" s="371"/>
      <c r="AP1248" s="401"/>
      <c r="AQ1248" s="228" t="s">
        <v>151</v>
      </c>
      <c r="AR1248" s="46">
        <f t="shared" si="568"/>
        <v>927960</v>
      </c>
      <c r="AS1248" s="45">
        <f>IFERROR(AR1248/AO1246,"-")</f>
        <v>1.0234528596924612E-2</v>
      </c>
      <c r="AT1248" s="46">
        <f t="shared" si="556"/>
        <v>29</v>
      </c>
      <c r="AU1248" s="45">
        <f>IFERROR(AT1248/AP1246,"-")</f>
        <v>0.22480620155038761</v>
      </c>
      <c r="AV1248" s="187">
        <f t="shared" si="561"/>
        <v>31998.620689655174</v>
      </c>
      <c r="AW1248" s="199">
        <f t="shared" si="573"/>
        <v>2.3848684210526317E-2</v>
      </c>
      <c r="AX1248" s="217"/>
      <c r="BE1248" s="277"/>
      <c r="BG1248" s="142"/>
      <c r="BH1248" s="264"/>
    </row>
    <row r="1249" spans="2:60" s="20" customFormat="1">
      <c r="B1249" s="381"/>
      <c r="C1249" s="383"/>
      <c r="D1249" s="383"/>
      <c r="E1249" s="371"/>
      <c r="F1249" s="371"/>
      <c r="G1249" s="228" t="s">
        <v>152</v>
      </c>
      <c r="H1249" s="46">
        <v>18238</v>
      </c>
      <c r="I1249" s="45">
        <f>IFERROR(H1249/E1246,"-")</f>
        <v>3.152850314636759E-4</v>
      </c>
      <c r="J1249" s="46">
        <v>2</v>
      </c>
      <c r="K1249" s="45">
        <f>IFERROR(J1249/F1246,"-")</f>
        <v>2.1052631578947368E-2</v>
      </c>
      <c r="L1249" s="187">
        <f t="shared" si="557"/>
        <v>9119</v>
      </c>
      <c r="M1249" s="199">
        <f t="shared" si="569"/>
        <v>1.6447368421052631E-3</v>
      </c>
      <c r="N1249" s="371"/>
      <c r="O1249" s="371"/>
      <c r="P1249" s="228" t="s">
        <v>152</v>
      </c>
      <c r="Q1249" s="46">
        <v>30677</v>
      </c>
      <c r="R1249" s="45">
        <f>IFERROR(Q1249/N1246,"-")</f>
        <v>3.1873797342620723E-3</v>
      </c>
      <c r="S1249" s="46">
        <v>2</v>
      </c>
      <c r="T1249" s="45">
        <f>IFERROR(S1249/O1246,"-")</f>
        <v>0.13333333333333333</v>
      </c>
      <c r="U1249" s="187">
        <f t="shared" si="558"/>
        <v>15338.5</v>
      </c>
      <c r="V1249" s="199">
        <f t="shared" si="570"/>
        <v>1.6447368421052631E-3</v>
      </c>
      <c r="W1249" s="371"/>
      <c r="X1249" s="371"/>
      <c r="Y1249" s="228" t="s">
        <v>152</v>
      </c>
      <c r="Z1249" s="46">
        <v>2386</v>
      </c>
      <c r="AA1249" s="45">
        <f>IFERROR(Z1249/W1246,"-")</f>
        <v>1.5076504096120613E-4</v>
      </c>
      <c r="AB1249" s="46">
        <v>1</v>
      </c>
      <c r="AC1249" s="45">
        <f>IFERROR(AB1249/X1246,"-")</f>
        <v>0.14285714285714285</v>
      </c>
      <c r="AD1249" s="187">
        <f t="shared" si="559"/>
        <v>2386</v>
      </c>
      <c r="AE1249" s="199">
        <f t="shared" si="571"/>
        <v>8.2236842105263153E-4</v>
      </c>
      <c r="AF1249" s="371"/>
      <c r="AG1249" s="371"/>
      <c r="AH1249" s="228" t="s">
        <v>152</v>
      </c>
      <c r="AI1249" s="46">
        <v>0</v>
      </c>
      <c r="AJ1249" s="45">
        <f>IFERROR(AI1249/AF1246,"-")</f>
        <v>0</v>
      </c>
      <c r="AK1249" s="46">
        <v>0</v>
      </c>
      <c r="AL1249" s="45">
        <f>IFERROR(AK1249/AG1246,"-")</f>
        <v>0</v>
      </c>
      <c r="AM1249" s="187" t="str">
        <f t="shared" si="560"/>
        <v>-</v>
      </c>
      <c r="AN1249" s="199">
        <f t="shared" si="572"/>
        <v>0</v>
      </c>
      <c r="AO1249" s="371"/>
      <c r="AP1249" s="401"/>
      <c r="AQ1249" s="228" t="s">
        <v>152</v>
      </c>
      <c r="AR1249" s="46">
        <f t="shared" si="568"/>
        <v>51301</v>
      </c>
      <c r="AS1249" s="45">
        <f>IFERROR(AR1249/AO1246,"-")</f>
        <v>5.658019220126186E-4</v>
      </c>
      <c r="AT1249" s="46">
        <f t="shared" si="556"/>
        <v>5</v>
      </c>
      <c r="AU1249" s="45">
        <f>IFERROR(AT1249/AP1246,"-")</f>
        <v>3.875968992248062E-2</v>
      </c>
      <c r="AV1249" s="187">
        <f t="shared" si="561"/>
        <v>10260.200000000001</v>
      </c>
      <c r="AW1249" s="199">
        <f t="shared" si="573"/>
        <v>4.1118421052631577E-3</v>
      </c>
      <c r="AX1249" s="217"/>
      <c r="BE1249" s="277"/>
      <c r="BG1249" s="142"/>
      <c r="BH1249" s="264"/>
    </row>
    <row r="1250" spans="2:60" s="20" customFormat="1">
      <c r="B1250" s="381"/>
      <c r="C1250" s="383"/>
      <c r="D1250" s="383"/>
      <c r="E1250" s="371"/>
      <c r="F1250" s="371"/>
      <c r="G1250" s="228" t="s">
        <v>153</v>
      </c>
      <c r="H1250" s="46">
        <v>767373</v>
      </c>
      <c r="I1250" s="45">
        <f>IFERROR(H1250/E1246,"-")</f>
        <v>1.3265775877254929E-2</v>
      </c>
      <c r="J1250" s="46">
        <v>33</v>
      </c>
      <c r="K1250" s="45">
        <f>IFERROR(J1250/F1246,"-")</f>
        <v>0.3473684210526316</v>
      </c>
      <c r="L1250" s="187">
        <f t="shared" si="557"/>
        <v>23253.727272727272</v>
      </c>
      <c r="M1250" s="199">
        <f t="shared" si="569"/>
        <v>2.7138157894736843E-2</v>
      </c>
      <c r="N1250" s="371"/>
      <c r="O1250" s="371"/>
      <c r="P1250" s="228" t="s">
        <v>153</v>
      </c>
      <c r="Q1250" s="46">
        <v>44468</v>
      </c>
      <c r="R1250" s="45">
        <f>IFERROR(Q1250/N1246,"-")</f>
        <v>4.6202823621333839E-3</v>
      </c>
      <c r="S1250" s="46">
        <v>4</v>
      </c>
      <c r="T1250" s="45">
        <f>IFERROR(S1250/O1246,"-")</f>
        <v>0.26666666666666666</v>
      </c>
      <c r="U1250" s="187">
        <f t="shared" si="558"/>
        <v>11117</v>
      </c>
      <c r="V1250" s="199">
        <f t="shared" si="570"/>
        <v>3.2894736842105261E-3</v>
      </c>
      <c r="W1250" s="371"/>
      <c r="X1250" s="371"/>
      <c r="Y1250" s="228" t="s">
        <v>153</v>
      </c>
      <c r="Z1250" s="46">
        <v>12940</v>
      </c>
      <c r="AA1250" s="45">
        <f>IFERROR(Z1250/W1246,"-")</f>
        <v>8.1764443840654118E-4</v>
      </c>
      <c r="AB1250" s="46">
        <v>1</v>
      </c>
      <c r="AC1250" s="45">
        <f>IFERROR(AB1250/X1246,"-")</f>
        <v>0.14285714285714285</v>
      </c>
      <c r="AD1250" s="187">
        <f t="shared" si="559"/>
        <v>12940</v>
      </c>
      <c r="AE1250" s="199">
        <f t="shared" si="571"/>
        <v>8.2236842105263153E-4</v>
      </c>
      <c r="AF1250" s="371"/>
      <c r="AG1250" s="371"/>
      <c r="AH1250" s="228" t="s">
        <v>153</v>
      </c>
      <c r="AI1250" s="46">
        <v>34583</v>
      </c>
      <c r="AJ1250" s="45">
        <f>IFERROR(AI1250/AF1246,"-")</f>
        <v>4.6904923369049233E-3</v>
      </c>
      <c r="AK1250" s="46">
        <v>4</v>
      </c>
      <c r="AL1250" s="45">
        <f>IFERROR(AK1250/AG1246,"-")</f>
        <v>0.33333333333333331</v>
      </c>
      <c r="AM1250" s="187">
        <f t="shared" si="560"/>
        <v>8645.75</v>
      </c>
      <c r="AN1250" s="199">
        <f t="shared" si="572"/>
        <v>3.2894736842105261E-3</v>
      </c>
      <c r="AO1250" s="371"/>
      <c r="AP1250" s="401"/>
      <c r="AQ1250" s="228" t="s">
        <v>153</v>
      </c>
      <c r="AR1250" s="46">
        <f t="shared" si="568"/>
        <v>859364</v>
      </c>
      <c r="AS1250" s="45">
        <f>IFERROR(AR1250/AO1246,"-")</f>
        <v>9.4779790434582553E-3</v>
      </c>
      <c r="AT1250" s="46">
        <f t="shared" si="556"/>
        <v>42</v>
      </c>
      <c r="AU1250" s="45">
        <f>IFERROR(AT1250/AP1246,"-")</f>
        <v>0.32558139534883723</v>
      </c>
      <c r="AV1250" s="187">
        <f t="shared" si="561"/>
        <v>20461.047619047618</v>
      </c>
      <c r="AW1250" s="199">
        <f t="shared" si="573"/>
        <v>3.453947368421053E-2</v>
      </c>
      <c r="AX1250" s="217"/>
      <c r="BE1250" s="277"/>
      <c r="BG1250" s="142"/>
      <c r="BH1250" s="264"/>
    </row>
    <row r="1251" spans="2:60" s="20" customFormat="1">
      <c r="B1251" s="381"/>
      <c r="C1251" s="383"/>
      <c r="D1251" s="383"/>
      <c r="E1251" s="371"/>
      <c r="F1251" s="371"/>
      <c r="G1251" s="228" t="s">
        <v>154</v>
      </c>
      <c r="H1251" s="46">
        <v>1998178</v>
      </c>
      <c r="I1251" s="45">
        <f>IFERROR(H1251/E1246,"-")</f>
        <v>3.4543020813687084E-2</v>
      </c>
      <c r="J1251" s="46">
        <v>34</v>
      </c>
      <c r="K1251" s="45">
        <f>IFERROR(J1251/F1246,"-")</f>
        <v>0.35789473684210527</v>
      </c>
      <c r="L1251" s="187">
        <f t="shared" si="557"/>
        <v>58769.941176470587</v>
      </c>
      <c r="M1251" s="199">
        <f t="shared" si="569"/>
        <v>2.7960526315789474E-2</v>
      </c>
      <c r="N1251" s="371"/>
      <c r="O1251" s="371"/>
      <c r="P1251" s="228" t="s">
        <v>154</v>
      </c>
      <c r="Q1251" s="46">
        <v>448078</v>
      </c>
      <c r="R1251" s="45">
        <f>IFERROR(Q1251/N1246,"-")</f>
        <v>4.6555880189349703E-2</v>
      </c>
      <c r="S1251" s="46">
        <v>9</v>
      </c>
      <c r="T1251" s="45">
        <f>IFERROR(S1251/O1246,"-")</f>
        <v>0.6</v>
      </c>
      <c r="U1251" s="187">
        <f t="shared" si="558"/>
        <v>49786.444444444445</v>
      </c>
      <c r="V1251" s="199">
        <f t="shared" si="570"/>
        <v>7.4013157894736838E-3</v>
      </c>
      <c r="W1251" s="371"/>
      <c r="X1251" s="371"/>
      <c r="Y1251" s="228" t="s">
        <v>154</v>
      </c>
      <c r="Z1251" s="46">
        <v>634336</v>
      </c>
      <c r="AA1251" s="45">
        <f>IFERROR(Z1251/W1246,"-")</f>
        <v>4.0082017193280653E-2</v>
      </c>
      <c r="AB1251" s="46">
        <v>2</v>
      </c>
      <c r="AC1251" s="45">
        <f>IFERROR(AB1251/X1246,"-")</f>
        <v>0.2857142857142857</v>
      </c>
      <c r="AD1251" s="187">
        <f t="shared" si="559"/>
        <v>317168</v>
      </c>
      <c r="AE1251" s="199">
        <f t="shared" si="571"/>
        <v>1.6447368421052631E-3</v>
      </c>
      <c r="AF1251" s="371"/>
      <c r="AG1251" s="371"/>
      <c r="AH1251" s="228" t="s">
        <v>154</v>
      </c>
      <c r="AI1251" s="46">
        <v>138379</v>
      </c>
      <c r="AJ1251" s="45">
        <f>IFERROR(AI1251/AF1246,"-")</f>
        <v>1.8768343957683439E-2</v>
      </c>
      <c r="AK1251" s="46">
        <v>5</v>
      </c>
      <c r="AL1251" s="45">
        <f>IFERROR(AK1251/AG1246,"-")</f>
        <v>0.41666666666666669</v>
      </c>
      <c r="AM1251" s="187">
        <f t="shared" si="560"/>
        <v>27675.8</v>
      </c>
      <c r="AN1251" s="199">
        <f t="shared" si="572"/>
        <v>4.1118421052631577E-3</v>
      </c>
      <c r="AO1251" s="371"/>
      <c r="AP1251" s="401"/>
      <c r="AQ1251" s="228" t="s">
        <v>154</v>
      </c>
      <c r="AR1251" s="46">
        <f t="shared" si="568"/>
        <v>3218971</v>
      </c>
      <c r="AS1251" s="45">
        <f>IFERROR(AR1251/AO1246,"-")</f>
        <v>3.5502231510163171E-2</v>
      </c>
      <c r="AT1251" s="46">
        <f t="shared" si="556"/>
        <v>50</v>
      </c>
      <c r="AU1251" s="45">
        <f>IFERROR(AT1251/AP1246,"-")</f>
        <v>0.38759689922480622</v>
      </c>
      <c r="AV1251" s="187">
        <f t="shared" si="561"/>
        <v>64379.42</v>
      </c>
      <c r="AW1251" s="199">
        <f t="shared" si="573"/>
        <v>4.1118421052631582E-2</v>
      </c>
      <c r="AX1251" s="217"/>
      <c r="BE1251" s="277"/>
      <c r="BG1251" s="142"/>
      <c r="BH1251" s="264"/>
    </row>
    <row r="1252" spans="2:60" s="20" customFormat="1">
      <c r="B1252" s="381"/>
      <c r="C1252" s="383"/>
      <c r="D1252" s="383"/>
      <c r="E1252" s="371"/>
      <c r="F1252" s="371"/>
      <c r="G1252" s="228" t="s">
        <v>155</v>
      </c>
      <c r="H1252" s="46">
        <v>1144471</v>
      </c>
      <c r="I1252" s="45">
        <f>IFERROR(H1252/E1246,"-")</f>
        <v>1.978476670930281E-2</v>
      </c>
      <c r="J1252" s="46">
        <v>11</v>
      </c>
      <c r="K1252" s="45">
        <f>IFERROR(J1252/F1246,"-")</f>
        <v>0.11578947368421053</v>
      </c>
      <c r="L1252" s="187">
        <f t="shared" si="557"/>
        <v>104042.81818181818</v>
      </c>
      <c r="M1252" s="199">
        <f t="shared" si="569"/>
        <v>9.0460526315789477E-3</v>
      </c>
      <c r="N1252" s="371"/>
      <c r="O1252" s="371"/>
      <c r="P1252" s="228" t="s">
        <v>155</v>
      </c>
      <c r="Q1252" s="46">
        <v>24841</v>
      </c>
      <c r="R1252" s="45">
        <f>IFERROR(Q1252/N1246,"-")</f>
        <v>2.5810118322783888E-3</v>
      </c>
      <c r="S1252" s="46">
        <v>2</v>
      </c>
      <c r="T1252" s="45">
        <f>IFERROR(S1252/O1246,"-")</f>
        <v>0.13333333333333333</v>
      </c>
      <c r="U1252" s="187">
        <f t="shared" si="558"/>
        <v>12420.5</v>
      </c>
      <c r="V1252" s="199">
        <f t="shared" si="570"/>
        <v>1.6447368421052631E-3</v>
      </c>
      <c r="W1252" s="371"/>
      <c r="X1252" s="371"/>
      <c r="Y1252" s="228" t="s">
        <v>155</v>
      </c>
      <c r="Z1252" s="46">
        <v>1084976</v>
      </c>
      <c r="AA1252" s="45">
        <f>IFERROR(Z1252/W1246,"-")</f>
        <v>6.8556769103908455E-2</v>
      </c>
      <c r="AB1252" s="46">
        <v>2</v>
      </c>
      <c r="AC1252" s="45">
        <f>IFERROR(AB1252/X1246,"-")</f>
        <v>0.2857142857142857</v>
      </c>
      <c r="AD1252" s="187">
        <f t="shared" si="559"/>
        <v>542488</v>
      </c>
      <c r="AE1252" s="199">
        <f t="shared" si="571"/>
        <v>1.6447368421052631E-3</v>
      </c>
      <c r="AF1252" s="371"/>
      <c r="AG1252" s="371"/>
      <c r="AH1252" s="228" t="s">
        <v>155</v>
      </c>
      <c r="AI1252" s="46">
        <v>0</v>
      </c>
      <c r="AJ1252" s="45">
        <f>IFERROR(AI1252/AF1246,"-")</f>
        <v>0</v>
      </c>
      <c r="AK1252" s="46">
        <v>0</v>
      </c>
      <c r="AL1252" s="45">
        <f>IFERROR(AK1252/AG1246,"-")</f>
        <v>0</v>
      </c>
      <c r="AM1252" s="187" t="str">
        <f t="shared" si="560"/>
        <v>-</v>
      </c>
      <c r="AN1252" s="199">
        <f t="shared" si="572"/>
        <v>0</v>
      </c>
      <c r="AO1252" s="371"/>
      <c r="AP1252" s="401"/>
      <c r="AQ1252" s="228" t="s">
        <v>155</v>
      </c>
      <c r="AR1252" s="46">
        <f t="shared" si="568"/>
        <v>2254288</v>
      </c>
      <c r="AS1252" s="45">
        <f>IFERROR(AR1252/AO1246,"-")</f>
        <v>2.4862682660571567E-2</v>
      </c>
      <c r="AT1252" s="46">
        <f t="shared" si="556"/>
        <v>15</v>
      </c>
      <c r="AU1252" s="45">
        <f>IFERROR(AT1252/AP1246,"-")</f>
        <v>0.11627906976744186</v>
      </c>
      <c r="AV1252" s="187">
        <f t="shared" si="561"/>
        <v>150285.86666666667</v>
      </c>
      <c r="AW1252" s="199">
        <f t="shared" si="573"/>
        <v>1.2335526315789474E-2</v>
      </c>
      <c r="AX1252" s="217"/>
      <c r="BE1252" s="277"/>
      <c r="BG1252" s="142"/>
      <c r="BH1252" s="264"/>
    </row>
    <row r="1253" spans="2:60" s="20" customFormat="1">
      <c r="B1253" s="381"/>
      <c r="C1253" s="383"/>
      <c r="D1253" s="383"/>
      <c r="E1253" s="371"/>
      <c r="F1253" s="371"/>
      <c r="G1253" s="228" t="s">
        <v>165</v>
      </c>
      <c r="H1253" s="46">
        <v>0</v>
      </c>
      <c r="I1253" s="45">
        <f>IFERROR(H1253/E1246,"-")</f>
        <v>0</v>
      </c>
      <c r="J1253" s="46">
        <v>0</v>
      </c>
      <c r="K1253" s="45">
        <f>IFERROR(J1253/F1246,"-")</f>
        <v>0</v>
      </c>
      <c r="L1253" s="187" t="str">
        <f t="shared" si="557"/>
        <v>-</v>
      </c>
      <c r="M1253" s="199">
        <f t="shared" si="569"/>
        <v>0</v>
      </c>
      <c r="N1253" s="371"/>
      <c r="O1253" s="371"/>
      <c r="P1253" s="228" t="s">
        <v>165</v>
      </c>
      <c r="Q1253" s="46">
        <v>0</v>
      </c>
      <c r="R1253" s="45">
        <f>IFERROR(Q1253/N1246,"-")</f>
        <v>0</v>
      </c>
      <c r="S1253" s="46">
        <v>0</v>
      </c>
      <c r="T1253" s="45">
        <f>IFERROR(S1253/O1246,"-")</f>
        <v>0</v>
      </c>
      <c r="U1253" s="187" t="str">
        <f t="shared" si="558"/>
        <v>-</v>
      </c>
      <c r="V1253" s="199">
        <f t="shared" si="570"/>
        <v>0</v>
      </c>
      <c r="W1253" s="371"/>
      <c r="X1253" s="371"/>
      <c r="Y1253" s="228" t="s">
        <v>165</v>
      </c>
      <c r="Z1253" s="46">
        <v>0</v>
      </c>
      <c r="AA1253" s="45">
        <f>IFERROR(Z1253/W1246,"-")</f>
        <v>0</v>
      </c>
      <c r="AB1253" s="46">
        <v>0</v>
      </c>
      <c r="AC1253" s="45">
        <f>IFERROR(AB1253/X1246,"-")</f>
        <v>0</v>
      </c>
      <c r="AD1253" s="187" t="str">
        <f t="shared" si="559"/>
        <v>-</v>
      </c>
      <c r="AE1253" s="199">
        <f t="shared" si="571"/>
        <v>0</v>
      </c>
      <c r="AF1253" s="371"/>
      <c r="AG1253" s="371"/>
      <c r="AH1253" s="228" t="s">
        <v>165</v>
      </c>
      <c r="AI1253" s="46">
        <v>0</v>
      </c>
      <c r="AJ1253" s="45">
        <f>IFERROR(AI1253/AF1246,"-")</f>
        <v>0</v>
      </c>
      <c r="AK1253" s="46">
        <v>0</v>
      </c>
      <c r="AL1253" s="45">
        <f>IFERROR(AK1253/AG1246,"-")</f>
        <v>0</v>
      </c>
      <c r="AM1253" s="187" t="str">
        <f t="shared" si="560"/>
        <v>-</v>
      </c>
      <c r="AN1253" s="199">
        <f t="shared" si="572"/>
        <v>0</v>
      </c>
      <c r="AO1253" s="371"/>
      <c r="AP1253" s="401"/>
      <c r="AQ1253" s="228" t="s">
        <v>165</v>
      </c>
      <c r="AR1253" s="46">
        <f t="shared" si="568"/>
        <v>0</v>
      </c>
      <c r="AS1253" s="45">
        <f>IFERROR(AR1253/AO1246,"-")</f>
        <v>0</v>
      </c>
      <c r="AT1253" s="46">
        <f t="shared" si="556"/>
        <v>0</v>
      </c>
      <c r="AU1253" s="45">
        <f>IFERROR(AT1253/AP1246,"-")</f>
        <v>0</v>
      </c>
      <c r="AV1253" s="187" t="str">
        <f t="shared" si="561"/>
        <v>-</v>
      </c>
      <c r="AW1253" s="199">
        <f t="shared" si="573"/>
        <v>0</v>
      </c>
      <c r="AX1253" s="217"/>
      <c r="BE1253" s="277"/>
      <c r="BG1253" s="142"/>
      <c r="BH1253" s="264"/>
    </row>
    <row r="1254" spans="2:60" s="20" customFormat="1">
      <c r="B1254" s="381"/>
      <c r="C1254" s="383"/>
      <c r="D1254" s="383"/>
      <c r="E1254" s="371"/>
      <c r="F1254" s="371"/>
      <c r="G1254" s="228" t="s">
        <v>156</v>
      </c>
      <c r="H1254" s="46">
        <v>0</v>
      </c>
      <c r="I1254" s="45">
        <f>IFERROR(H1254/E1246,"-")</f>
        <v>0</v>
      </c>
      <c r="J1254" s="46">
        <v>0</v>
      </c>
      <c r="K1254" s="45">
        <f>IFERROR(J1254/F1246,"-")</f>
        <v>0</v>
      </c>
      <c r="L1254" s="187" t="str">
        <f t="shared" si="557"/>
        <v>-</v>
      </c>
      <c r="M1254" s="199">
        <f t="shared" si="569"/>
        <v>0</v>
      </c>
      <c r="N1254" s="371"/>
      <c r="O1254" s="371"/>
      <c r="P1254" s="228" t="s">
        <v>156</v>
      </c>
      <c r="Q1254" s="46">
        <v>29004</v>
      </c>
      <c r="R1254" s="45">
        <f>IFERROR(Q1254/N1246,"-")</f>
        <v>3.0135528836762768E-3</v>
      </c>
      <c r="S1254" s="46">
        <v>1</v>
      </c>
      <c r="T1254" s="45">
        <f>IFERROR(S1254/O1246,"-")</f>
        <v>6.6666666666666666E-2</v>
      </c>
      <c r="U1254" s="187">
        <f t="shared" si="558"/>
        <v>29004</v>
      </c>
      <c r="V1254" s="199">
        <f t="shared" si="570"/>
        <v>8.2236842105263153E-4</v>
      </c>
      <c r="W1254" s="371"/>
      <c r="X1254" s="371"/>
      <c r="Y1254" s="228" t="s">
        <v>156</v>
      </c>
      <c r="Z1254" s="46">
        <v>0</v>
      </c>
      <c r="AA1254" s="45">
        <f>IFERROR(Z1254/W1246,"-")</f>
        <v>0</v>
      </c>
      <c r="AB1254" s="46">
        <v>0</v>
      </c>
      <c r="AC1254" s="45">
        <f>IFERROR(AB1254/X1246,"-")</f>
        <v>0</v>
      </c>
      <c r="AD1254" s="187" t="str">
        <f t="shared" si="559"/>
        <v>-</v>
      </c>
      <c r="AE1254" s="199">
        <f t="shared" si="571"/>
        <v>0</v>
      </c>
      <c r="AF1254" s="371"/>
      <c r="AG1254" s="371"/>
      <c r="AH1254" s="228" t="s">
        <v>156</v>
      </c>
      <c r="AI1254" s="46">
        <v>0</v>
      </c>
      <c r="AJ1254" s="45">
        <f>IFERROR(AI1254/AF1246,"-")</f>
        <v>0</v>
      </c>
      <c r="AK1254" s="46">
        <v>0</v>
      </c>
      <c r="AL1254" s="45">
        <f>IFERROR(AK1254/AG1246,"-")</f>
        <v>0</v>
      </c>
      <c r="AM1254" s="187" t="str">
        <f t="shared" si="560"/>
        <v>-</v>
      </c>
      <c r="AN1254" s="199">
        <f t="shared" si="572"/>
        <v>0</v>
      </c>
      <c r="AO1254" s="371"/>
      <c r="AP1254" s="401"/>
      <c r="AQ1254" s="228" t="s">
        <v>156</v>
      </c>
      <c r="AR1254" s="46">
        <f t="shared" si="568"/>
        <v>29004</v>
      </c>
      <c r="AS1254" s="45">
        <f>IFERROR(AR1254/AO1246,"-")</f>
        <v>3.1988692123065808E-4</v>
      </c>
      <c r="AT1254" s="46">
        <f t="shared" si="556"/>
        <v>1</v>
      </c>
      <c r="AU1254" s="45">
        <f>IFERROR(AT1254/AP1246,"-")</f>
        <v>7.7519379844961239E-3</v>
      </c>
      <c r="AV1254" s="187">
        <f t="shared" si="561"/>
        <v>29004</v>
      </c>
      <c r="AW1254" s="199">
        <f t="shared" si="573"/>
        <v>8.2236842105263153E-4</v>
      </c>
      <c r="AX1254" s="217"/>
      <c r="BE1254" s="277"/>
      <c r="BG1254" s="142"/>
      <c r="BH1254" s="264"/>
    </row>
    <row r="1255" spans="2:60" s="20" customFormat="1">
      <c r="B1255" s="381"/>
      <c r="C1255" s="383"/>
      <c r="D1255" s="383"/>
      <c r="E1255" s="371"/>
      <c r="F1255" s="371"/>
      <c r="G1255" s="228" t="s">
        <v>157</v>
      </c>
      <c r="H1255" s="46">
        <v>9238</v>
      </c>
      <c r="I1255" s="45">
        <f>IFERROR(H1255/E1246,"-")</f>
        <v>1.5969969956472409E-4</v>
      </c>
      <c r="J1255" s="46">
        <v>2</v>
      </c>
      <c r="K1255" s="45">
        <f>IFERROR(J1255/F1246,"-")</f>
        <v>2.1052631578947368E-2</v>
      </c>
      <c r="L1255" s="187">
        <f t="shared" si="557"/>
        <v>4619</v>
      </c>
      <c r="M1255" s="199">
        <f t="shared" si="569"/>
        <v>1.6447368421052631E-3</v>
      </c>
      <c r="N1255" s="371"/>
      <c r="O1255" s="371"/>
      <c r="P1255" s="228" t="s">
        <v>157</v>
      </c>
      <c r="Q1255" s="46">
        <v>116429</v>
      </c>
      <c r="R1255" s="45">
        <f>IFERROR(Q1255/N1246,"-")</f>
        <v>1.2097122765602856E-2</v>
      </c>
      <c r="S1255" s="46">
        <v>1</v>
      </c>
      <c r="T1255" s="45">
        <f>IFERROR(S1255/O1246,"-")</f>
        <v>6.6666666666666666E-2</v>
      </c>
      <c r="U1255" s="187">
        <f t="shared" si="558"/>
        <v>116429</v>
      </c>
      <c r="V1255" s="199">
        <f t="shared" si="570"/>
        <v>8.2236842105263153E-4</v>
      </c>
      <c r="W1255" s="371"/>
      <c r="X1255" s="371"/>
      <c r="Y1255" s="228" t="s">
        <v>157</v>
      </c>
      <c r="Z1255" s="46">
        <v>6811</v>
      </c>
      <c r="AA1255" s="45">
        <f>IFERROR(Z1255/W1246,"-")</f>
        <v>4.3036910896344298E-4</v>
      </c>
      <c r="AB1255" s="46">
        <v>1</v>
      </c>
      <c r="AC1255" s="45">
        <f>IFERROR(AB1255/X1246,"-")</f>
        <v>0.14285714285714285</v>
      </c>
      <c r="AD1255" s="187">
        <f t="shared" si="559"/>
        <v>6811</v>
      </c>
      <c r="AE1255" s="199">
        <f t="shared" si="571"/>
        <v>8.2236842105263153E-4</v>
      </c>
      <c r="AF1255" s="371"/>
      <c r="AG1255" s="371"/>
      <c r="AH1255" s="228" t="s">
        <v>157</v>
      </c>
      <c r="AI1255" s="46">
        <v>0</v>
      </c>
      <c r="AJ1255" s="45">
        <f>IFERROR(AI1255/AF1246,"-")</f>
        <v>0</v>
      </c>
      <c r="AK1255" s="46">
        <v>0</v>
      </c>
      <c r="AL1255" s="45">
        <f>IFERROR(AK1255/AG1246,"-")</f>
        <v>0</v>
      </c>
      <c r="AM1255" s="187" t="str">
        <f t="shared" si="560"/>
        <v>-</v>
      </c>
      <c r="AN1255" s="199">
        <f t="shared" si="572"/>
        <v>0</v>
      </c>
      <c r="AO1255" s="371"/>
      <c r="AP1255" s="401"/>
      <c r="AQ1255" s="228" t="s">
        <v>157</v>
      </c>
      <c r="AR1255" s="46">
        <f t="shared" si="568"/>
        <v>132478</v>
      </c>
      <c r="AS1255" s="45">
        <f>IFERROR(AR1255/AO1246,"-")</f>
        <v>1.4611081075298275E-3</v>
      </c>
      <c r="AT1255" s="46">
        <f t="shared" si="556"/>
        <v>4</v>
      </c>
      <c r="AU1255" s="45">
        <f>IFERROR(AT1255/AP1246,"-")</f>
        <v>3.1007751937984496E-2</v>
      </c>
      <c r="AV1255" s="187">
        <f t="shared" si="561"/>
        <v>33119.5</v>
      </c>
      <c r="AW1255" s="199">
        <f t="shared" si="573"/>
        <v>3.2894736842105261E-3</v>
      </c>
      <c r="AX1255" s="217"/>
      <c r="BE1255" s="277"/>
      <c r="BG1255" s="142"/>
      <c r="BH1255" s="264"/>
    </row>
    <row r="1256" spans="2:60" s="20" customFormat="1">
      <c r="B1256" s="381"/>
      <c r="C1256" s="383"/>
      <c r="D1256" s="383"/>
      <c r="E1256" s="371"/>
      <c r="F1256" s="371"/>
      <c r="G1256" s="228" t="s">
        <v>158</v>
      </c>
      <c r="H1256" s="46">
        <v>0</v>
      </c>
      <c r="I1256" s="45">
        <f>IFERROR(H1256/E1246,"-")</f>
        <v>0</v>
      </c>
      <c r="J1256" s="46">
        <v>0</v>
      </c>
      <c r="K1256" s="45">
        <f>IFERROR(J1256/F1246,"-")</f>
        <v>0</v>
      </c>
      <c r="L1256" s="187" t="str">
        <f t="shared" si="557"/>
        <v>-</v>
      </c>
      <c r="M1256" s="199">
        <f t="shared" si="569"/>
        <v>0</v>
      </c>
      <c r="N1256" s="371"/>
      <c r="O1256" s="371"/>
      <c r="P1256" s="228" t="s">
        <v>158</v>
      </c>
      <c r="Q1256" s="46">
        <v>0</v>
      </c>
      <c r="R1256" s="45">
        <f>IFERROR(Q1256/N1246,"-")</f>
        <v>0</v>
      </c>
      <c r="S1256" s="46">
        <v>0</v>
      </c>
      <c r="T1256" s="45">
        <f>IFERROR(S1256/O1246,"-")</f>
        <v>0</v>
      </c>
      <c r="U1256" s="187" t="str">
        <f t="shared" si="558"/>
        <v>-</v>
      </c>
      <c r="V1256" s="199">
        <f t="shared" si="570"/>
        <v>0</v>
      </c>
      <c r="W1256" s="371"/>
      <c r="X1256" s="371"/>
      <c r="Y1256" s="228" t="s">
        <v>158</v>
      </c>
      <c r="Z1256" s="46">
        <v>4753</v>
      </c>
      <c r="AA1256" s="45">
        <f>IFERROR(Z1256/W1246,"-")</f>
        <v>3.0032952208240265E-4</v>
      </c>
      <c r="AB1256" s="46">
        <v>1</v>
      </c>
      <c r="AC1256" s="45">
        <f>IFERROR(AB1256/X1246,"-")</f>
        <v>0.14285714285714285</v>
      </c>
      <c r="AD1256" s="187">
        <f t="shared" si="559"/>
        <v>4753</v>
      </c>
      <c r="AE1256" s="199">
        <f t="shared" si="571"/>
        <v>8.2236842105263153E-4</v>
      </c>
      <c r="AF1256" s="371"/>
      <c r="AG1256" s="371"/>
      <c r="AH1256" s="228" t="s">
        <v>158</v>
      </c>
      <c r="AI1256" s="46">
        <v>0</v>
      </c>
      <c r="AJ1256" s="45">
        <f>IFERROR(AI1256/AF1246,"-")</f>
        <v>0</v>
      </c>
      <c r="AK1256" s="46">
        <v>0</v>
      </c>
      <c r="AL1256" s="45">
        <f>IFERROR(AK1256/AG1246,"-")</f>
        <v>0</v>
      </c>
      <c r="AM1256" s="187" t="str">
        <f t="shared" si="560"/>
        <v>-</v>
      </c>
      <c r="AN1256" s="199">
        <f t="shared" si="572"/>
        <v>0</v>
      </c>
      <c r="AO1256" s="371"/>
      <c r="AP1256" s="401"/>
      <c r="AQ1256" s="228" t="s">
        <v>158</v>
      </c>
      <c r="AR1256" s="46">
        <f t="shared" si="568"/>
        <v>4753</v>
      </c>
      <c r="AS1256" s="45">
        <f>IFERROR(AR1256/AO1246,"-")</f>
        <v>5.2421132830275748E-5</v>
      </c>
      <c r="AT1256" s="46">
        <f t="shared" si="556"/>
        <v>1</v>
      </c>
      <c r="AU1256" s="45">
        <f>IFERROR(AT1256/AP1246,"-")</f>
        <v>7.7519379844961239E-3</v>
      </c>
      <c r="AV1256" s="187">
        <f t="shared" si="561"/>
        <v>4753</v>
      </c>
      <c r="AW1256" s="199">
        <f t="shared" si="573"/>
        <v>8.2236842105263153E-4</v>
      </c>
      <c r="AX1256" s="217"/>
      <c r="BE1256" s="277"/>
      <c r="BG1256" s="142"/>
      <c r="BH1256" s="264"/>
    </row>
    <row r="1257" spans="2:60" s="20" customFormat="1">
      <c r="B1257" s="381"/>
      <c r="C1257" s="383"/>
      <c r="D1257" s="383"/>
      <c r="E1257" s="371"/>
      <c r="F1257" s="371"/>
      <c r="G1257" s="228" t="s">
        <v>159</v>
      </c>
      <c r="H1257" s="46">
        <v>0</v>
      </c>
      <c r="I1257" s="45">
        <f>IFERROR(H1257/E1246,"-")</f>
        <v>0</v>
      </c>
      <c r="J1257" s="46">
        <v>0</v>
      </c>
      <c r="K1257" s="45">
        <f>IFERROR(J1257/F1246,"-")</f>
        <v>0</v>
      </c>
      <c r="L1257" s="187" t="str">
        <f t="shared" si="557"/>
        <v>-</v>
      </c>
      <c r="M1257" s="199">
        <f t="shared" si="569"/>
        <v>0</v>
      </c>
      <c r="N1257" s="371"/>
      <c r="O1257" s="371"/>
      <c r="P1257" s="228" t="s">
        <v>159</v>
      </c>
      <c r="Q1257" s="46">
        <v>0</v>
      </c>
      <c r="R1257" s="45">
        <f>IFERROR(Q1257/N1246,"-")</f>
        <v>0</v>
      </c>
      <c r="S1257" s="46">
        <v>0</v>
      </c>
      <c r="T1257" s="45">
        <f>IFERROR(S1257/O1246,"-")</f>
        <v>0</v>
      </c>
      <c r="U1257" s="187" t="str">
        <f t="shared" si="558"/>
        <v>-</v>
      </c>
      <c r="V1257" s="199">
        <f t="shared" si="570"/>
        <v>0</v>
      </c>
      <c r="W1257" s="371"/>
      <c r="X1257" s="371"/>
      <c r="Y1257" s="228" t="s">
        <v>159</v>
      </c>
      <c r="Z1257" s="46">
        <v>0</v>
      </c>
      <c r="AA1257" s="45">
        <f>IFERROR(Z1257/W1246,"-")</f>
        <v>0</v>
      </c>
      <c r="AB1257" s="46">
        <v>0</v>
      </c>
      <c r="AC1257" s="45">
        <f>IFERROR(AB1257/X1246,"-")</f>
        <v>0</v>
      </c>
      <c r="AD1257" s="187" t="str">
        <f t="shared" si="559"/>
        <v>-</v>
      </c>
      <c r="AE1257" s="199">
        <f t="shared" si="571"/>
        <v>0</v>
      </c>
      <c r="AF1257" s="371"/>
      <c r="AG1257" s="371"/>
      <c r="AH1257" s="228" t="s">
        <v>159</v>
      </c>
      <c r="AI1257" s="46">
        <v>0</v>
      </c>
      <c r="AJ1257" s="45">
        <f>IFERROR(AI1257/AF1246,"-")</f>
        <v>0</v>
      </c>
      <c r="AK1257" s="46">
        <v>0</v>
      </c>
      <c r="AL1257" s="45">
        <f>IFERROR(AK1257/AG1246,"-")</f>
        <v>0</v>
      </c>
      <c r="AM1257" s="187" t="str">
        <f t="shared" si="560"/>
        <v>-</v>
      </c>
      <c r="AN1257" s="199">
        <f t="shared" si="572"/>
        <v>0</v>
      </c>
      <c r="AO1257" s="371"/>
      <c r="AP1257" s="401"/>
      <c r="AQ1257" s="228" t="s">
        <v>159</v>
      </c>
      <c r="AR1257" s="46">
        <f t="shared" si="568"/>
        <v>0</v>
      </c>
      <c r="AS1257" s="45">
        <f>IFERROR(AR1257/AO1246,"-")</f>
        <v>0</v>
      </c>
      <c r="AT1257" s="46">
        <f t="shared" si="556"/>
        <v>0</v>
      </c>
      <c r="AU1257" s="45">
        <f>IFERROR(AT1257/AP1246,"-")</f>
        <v>0</v>
      </c>
      <c r="AV1257" s="187" t="str">
        <f t="shared" si="561"/>
        <v>-</v>
      </c>
      <c r="AW1257" s="199">
        <f t="shared" si="573"/>
        <v>0</v>
      </c>
      <c r="AX1257" s="217"/>
      <c r="BE1257" s="277"/>
      <c r="BG1257" s="142"/>
      <c r="BH1257" s="264"/>
    </row>
    <row r="1258" spans="2:60" s="20" customFormat="1">
      <c r="B1258" s="381"/>
      <c r="C1258" s="383"/>
      <c r="D1258" s="383"/>
      <c r="E1258" s="371"/>
      <c r="F1258" s="371"/>
      <c r="G1258" s="228" t="s">
        <v>160</v>
      </c>
      <c r="H1258" s="46">
        <v>281568</v>
      </c>
      <c r="I1258" s="45">
        <f>IFERROR(H1258/E1246,"-")</f>
        <v>4.8675389702360072E-3</v>
      </c>
      <c r="J1258" s="46">
        <v>9</v>
      </c>
      <c r="K1258" s="45">
        <f>IFERROR(J1258/F1246,"-")</f>
        <v>9.4736842105263161E-2</v>
      </c>
      <c r="L1258" s="187">
        <f t="shared" si="557"/>
        <v>31285.333333333332</v>
      </c>
      <c r="M1258" s="199">
        <f t="shared" si="569"/>
        <v>7.4013157894736838E-3</v>
      </c>
      <c r="N1258" s="371"/>
      <c r="O1258" s="371"/>
      <c r="P1258" s="228" t="s">
        <v>160</v>
      </c>
      <c r="Q1258" s="46">
        <v>18654</v>
      </c>
      <c r="R1258" s="45">
        <f>IFERROR(Q1258/N1246,"-")</f>
        <v>1.9381745790958925E-3</v>
      </c>
      <c r="S1258" s="46">
        <v>2</v>
      </c>
      <c r="T1258" s="45">
        <f>IFERROR(S1258/O1246,"-")</f>
        <v>0.13333333333333333</v>
      </c>
      <c r="U1258" s="187">
        <f t="shared" si="558"/>
        <v>9327</v>
      </c>
      <c r="V1258" s="199">
        <f t="shared" si="570"/>
        <v>1.6447368421052631E-3</v>
      </c>
      <c r="W1258" s="371"/>
      <c r="X1258" s="371"/>
      <c r="Y1258" s="228" t="s">
        <v>160</v>
      </c>
      <c r="Z1258" s="46">
        <v>22163</v>
      </c>
      <c r="AA1258" s="45">
        <f>IFERROR(Z1258/W1246,"-")</f>
        <v>1.4004214596912033E-3</v>
      </c>
      <c r="AB1258" s="46">
        <v>2</v>
      </c>
      <c r="AC1258" s="45">
        <f>IFERROR(AB1258/X1246,"-")</f>
        <v>0.2857142857142857</v>
      </c>
      <c r="AD1258" s="187">
        <f t="shared" si="559"/>
        <v>11081.5</v>
      </c>
      <c r="AE1258" s="199">
        <f t="shared" si="571"/>
        <v>1.6447368421052631E-3</v>
      </c>
      <c r="AF1258" s="371"/>
      <c r="AG1258" s="371"/>
      <c r="AH1258" s="228" t="s">
        <v>160</v>
      </c>
      <c r="AI1258" s="46">
        <v>18454</v>
      </c>
      <c r="AJ1258" s="45">
        <f>IFERROR(AI1258/AF1246,"-")</f>
        <v>2.5029160450291605E-3</v>
      </c>
      <c r="AK1258" s="46">
        <v>3</v>
      </c>
      <c r="AL1258" s="45">
        <f>IFERROR(AK1258/AG1246,"-")</f>
        <v>0.25</v>
      </c>
      <c r="AM1258" s="187">
        <f t="shared" si="560"/>
        <v>6151.333333333333</v>
      </c>
      <c r="AN1258" s="199">
        <f t="shared" si="572"/>
        <v>2.4671052631578946E-3</v>
      </c>
      <c r="AO1258" s="371"/>
      <c r="AP1258" s="401"/>
      <c r="AQ1258" s="228" t="s">
        <v>160</v>
      </c>
      <c r="AR1258" s="46">
        <f t="shared" si="568"/>
        <v>340839</v>
      </c>
      <c r="AS1258" s="45">
        <f>IFERROR(AR1258/AO1246,"-")</f>
        <v>3.7591345450743436E-3</v>
      </c>
      <c r="AT1258" s="46">
        <f t="shared" si="556"/>
        <v>16</v>
      </c>
      <c r="AU1258" s="45">
        <f>IFERROR(AT1258/AP1246,"-")</f>
        <v>0.12403100775193798</v>
      </c>
      <c r="AV1258" s="187">
        <f t="shared" si="561"/>
        <v>21302.4375</v>
      </c>
      <c r="AW1258" s="199">
        <f t="shared" si="573"/>
        <v>1.3157894736842105E-2</v>
      </c>
      <c r="AX1258" s="217"/>
      <c r="BE1258" s="277"/>
      <c r="BG1258" s="142"/>
      <c r="BH1258" s="264"/>
    </row>
    <row r="1259" spans="2:60" s="20" customFormat="1">
      <c r="B1259" s="381"/>
      <c r="C1259" s="383"/>
      <c r="D1259" s="383"/>
      <c r="E1259" s="371"/>
      <c r="F1259" s="371"/>
      <c r="G1259" s="228" t="s">
        <v>161</v>
      </c>
      <c r="H1259" s="46">
        <v>375474</v>
      </c>
      <c r="I1259" s="45">
        <f>IFERROR(H1259/E1246,"-")</f>
        <v>6.4909163232696708E-3</v>
      </c>
      <c r="J1259" s="46">
        <v>7</v>
      </c>
      <c r="K1259" s="45">
        <f>IFERROR(J1259/F1246,"-")</f>
        <v>7.3684210526315783E-2</v>
      </c>
      <c r="L1259" s="187">
        <f t="shared" si="557"/>
        <v>53639.142857142855</v>
      </c>
      <c r="M1259" s="199">
        <f t="shared" si="569"/>
        <v>5.7565789473684207E-3</v>
      </c>
      <c r="N1259" s="371"/>
      <c r="O1259" s="371"/>
      <c r="P1259" s="228" t="s">
        <v>161</v>
      </c>
      <c r="Q1259" s="46">
        <v>85641</v>
      </c>
      <c r="R1259" s="45">
        <f>IFERROR(Q1259/N1246,"-")</f>
        <v>8.8982099886539788E-3</v>
      </c>
      <c r="S1259" s="46">
        <v>1</v>
      </c>
      <c r="T1259" s="45">
        <f>IFERROR(S1259/O1246,"-")</f>
        <v>6.6666666666666666E-2</v>
      </c>
      <c r="U1259" s="187">
        <f t="shared" si="558"/>
        <v>85641</v>
      </c>
      <c r="V1259" s="199">
        <f t="shared" si="570"/>
        <v>8.2236842105263153E-4</v>
      </c>
      <c r="W1259" s="371"/>
      <c r="X1259" s="371"/>
      <c r="Y1259" s="228" t="s">
        <v>161</v>
      </c>
      <c r="Z1259" s="46">
        <v>117100</v>
      </c>
      <c r="AA1259" s="45">
        <f>IFERROR(Z1259/W1246,"-")</f>
        <v>7.3992398560591942E-3</v>
      </c>
      <c r="AB1259" s="46">
        <v>1</v>
      </c>
      <c r="AC1259" s="45">
        <f>IFERROR(AB1259/X1246,"-")</f>
        <v>0.14285714285714285</v>
      </c>
      <c r="AD1259" s="187">
        <f t="shared" si="559"/>
        <v>117100</v>
      </c>
      <c r="AE1259" s="199">
        <f t="shared" si="571"/>
        <v>8.2236842105263153E-4</v>
      </c>
      <c r="AF1259" s="371"/>
      <c r="AG1259" s="371"/>
      <c r="AH1259" s="228" t="s">
        <v>161</v>
      </c>
      <c r="AI1259" s="46">
        <v>122257</v>
      </c>
      <c r="AJ1259" s="45">
        <f>IFERROR(AI1259/AF1246,"-")</f>
        <v>1.6581717075817171E-2</v>
      </c>
      <c r="AK1259" s="46">
        <v>1</v>
      </c>
      <c r="AL1259" s="45">
        <f>IFERROR(AK1259/AG1246,"-")</f>
        <v>8.3333333333333329E-2</v>
      </c>
      <c r="AM1259" s="187">
        <f t="shared" si="560"/>
        <v>122257</v>
      </c>
      <c r="AN1259" s="199">
        <f t="shared" si="572"/>
        <v>8.2236842105263153E-4</v>
      </c>
      <c r="AO1259" s="371"/>
      <c r="AP1259" s="401"/>
      <c r="AQ1259" s="228" t="s">
        <v>161</v>
      </c>
      <c r="AR1259" s="46">
        <f t="shared" si="568"/>
        <v>700472</v>
      </c>
      <c r="AS1259" s="45">
        <f>IFERROR(AR1259/AO1246,"-")</f>
        <v>7.7255492859013069E-3</v>
      </c>
      <c r="AT1259" s="46">
        <f t="shared" si="556"/>
        <v>10</v>
      </c>
      <c r="AU1259" s="45">
        <f>IFERROR(AT1259/AP1246,"-")</f>
        <v>7.7519379844961239E-2</v>
      </c>
      <c r="AV1259" s="187">
        <f t="shared" si="561"/>
        <v>70047.199999999997</v>
      </c>
      <c r="AW1259" s="199">
        <f t="shared" si="573"/>
        <v>8.2236842105263153E-3</v>
      </c>
      <c r="AX1259" s="217"/>
      <c r="BE1259" s="277"/>
      <c r="BG1259" s="142"/>
      <c r="BH1259" s="264"/>
    </row>
    <row r="1260" spans="2:60" s="20" customFormat="1">
      <c r="B1260" s="381"/>
      <c r="C1260" s="383"/>
      <c r="D1260" s="383"/>
      <c r="E1260" s="371"/>
      <c r="F1260" s="371"/>
      <c r="G1260" s="228" t="s">
        <v>162</v>
      </c>
      <c r="H1260" s="46">
        <v>82106</v>
      </c>
      <c r="I1260" s="45">
        <f>IFERROR(H1260/E1246,"-")</f>
        <v>1.4193876956550375E-3</v>
      </c>
      <c r="J1260" s="46">
        <v>3</v>
      </c>
      <c r="K1260" s="45">
        <f>IFERROR(J1260/F1246,"-")</f>
        <v>3.1578947368421054E-2</v>
      </c>
      <c r="L1260" s="187">
        <f t="shared" si="557"/>
        <v>27368.666666666668</v>
      </c>
      <c r="M1260" s="199">
        <f t="shared" si="569"/>
        <v>2.4671052631578946E-3</v>
      </c>
      <c r="N1260" s="371"/>
      <c r="O1260" s="371"/>
      <c r="P1260" s="228" t="s">
        <v>162</v>
      </c>
      <c r="Q1260" s="46">
        <v>0</v>
      </c>
      <c r="R1260" s="45">
        <f>IFERROR(Q1260/N1246,"-")</f>
        <v>0</v>
      </c>
      <c r="S1260" s="46">
        <v>0</v>
      </c>
      <c r="T1260" s="45">
        <f>IFERROR(S1260/O1246,"-")</f>
        <v>0</v>
      </c>
      <c r="U1260" s="187" t="str">
        <f t="shared" si="558"/>
        <v>-</v>
      </c>
      <c r="V1260" s="199">
        <f t="shared" si="570"/>
        <v>0</v>
      </c>
      <c r="W1260" s="371"/>
      <c r="X1260" s="371"/>
      <c r="Y1260" s="228" t="s">
        <v>162</v>
      </c>
      <c r="Z1260" s="46">
        <v>0</v>
      </c>
      <c r="AA1260" s="45">
        <f>IFERROR(Z1260/W1246,"-")</f>
        <v>0</v>
      </c>
      <c r="AB1260" s="46">
        <v>0</v>
      </c>
      <c r="AC1260" s="45">
        <f>IFERROR(AB1260/X1246,"-")</f>
        <v>0</v>
      </c>
      <c r="AD1260" s="187" t="str">
        <f t="shared" si="559"/>
        <v>-</v>
      </c>
      <c r="AE1260" s="199">
        <f t="shared" si="571"/>
        <v>0</v>
      </c>
      <c r="AF1260" s="371"/>
      <c r="AG1260" s="371"/>
      <c r="AH1260" s="228" t="s">
        <v>162</v>
      </c>
      <c r="AI1260" s="46">
        <v>0</v>
      </c>
      <c r="AJ1260" s="45">
        <f>IFERROR(AI1260/AF1246,"-")</f>
        <v>0</v>
      </c>
      <c r="AK1260" s="46">
        <v>0</v>
      </c>
      <c r="AL1260" s="45">
        <f>IFERROR(AK1260/AG1246,"-")</f>
        <v>0</v>
      </c>
      <c r="AM1260" s="187" t="str">
        <f t="shared" si="560"/>
        <v>-</v>
      </c>
      <c r="AN1260" s="199">
        <f t="shared" si="572"/>
        <v>0</v>
      </c>
      <c r="AO1260" s="371"/>
      <c r="AP1260" s="401"/>
      <c r="AQ1260" s="228" t="s">
        <v>162</v>
      </c>
      <c r="AR1260" s="46">
        <f t="shared" si="568"/>
        <v>82106</v>
      </c>
      <c r="AS1260" s="45">
        <f>IFERROR(AR1260/AO1246,"-")</f>
        <v>9.0555218433886395E-4</v>
      </c>
      <c r="AT1260" s="46">
        <f t="shared" si="556"/>
        <v>3</v>
      </c>
      <c r="AU1260" s="45">
        <f>IFERROR(AT1260/AP1246,"-")</f>
        <v>2.3255813953488372E-2</v>
      </c>
      <c r="AV1260" s="187">
        <f t="shared" si="561"/>
        <v>27368.666666666668</v>
      </c>
      <c r="AW1260" s="199">
        <f t="shared" si="573"/>
        <v>2.4671052631578946E-3</v>
      </c>
      <c r="AX1260" s="217"/>
      <c r="BE1260" s="277"/>
      <c r="BG1260" s="142"/>
      <c r="BH1260" s="264"/>
    </row>
    <row r="1261" spans="2:60" s="20" customFormat="1">
      <c r="B1261" s="381"/>
      <c r="C1261" s="383"/>
      <c r="D1261" s="383"/>
      <c r="E1261" s="371"/>
      <c r="F1261" s="371"/>
      <c r="G1261" s="229" t="s">
        <v>163</v>
      </c>
      <c r="H1261" s="48">
        <v>26784</v>
      </c>
      <c r="I1261" s="47">
        <f>IFERROR(H1261/E1246,"-")</f>
        <v>4.6302194773128064E-4</v>
      </c>
      <c r="J1261" s="48">
        <v>8</v>
      </c>
      <c r="K1261" s="47">
        <f>IFERROR(J1261/F1246,"-")</f>
        <v>8.4210526315789472E-2</v>
      </c>
      <c r="L1261" s="188">
        <f t="shared" si="557"/>
        <v>3348</v>
      </c>
      <c r="M1261" s="200">
        <f t="shared" si="569"/>
        <v>6.5789473684210523E-3</v>
      </c>
      <c r="N1261" s="371"/>
      <c r="O1261" s="371"/>
      <c r="P1261" s="229" t="s">
        <v>163</v>
      </c>
      <c r="Q1261" s="48">
        <v>25975</v>
      </c>
      <c r="R1261" s="47">
        <f>IFERROR(Q1261/N1246,"-")</f>
        <v>2.6988358899976308E-3</v>
      </c>
      <c r="S1261" s="48">
        <v>1</v>
      </c>
      <c r="T1261" s="47">
        <f>IFERROR(S1261/O1246,"-")</f>
        <v>6.6666666666666666E-2</v>
      </c>
      <c r="U1261" s="188">
        <f t="shared" si="558"/>
        <v>25975</v>
      </c>
      <c r="V1261" s="200">
        <f t="shared" si="570"/>
        <v>8.2236842105263153E-4</v>
      </c>
      <c r="W1261" s="371"/>
      <c r="X1261" s="371"/>
      <c r="Y1261" s="229" t="s">
        <v>163</v>
      </c>
      <c r="Z1261" s="48">
        <v>405163</v>
      </c>
      <c r="AA1261" s="47">
        <f>IFERROR(Z1261/W1246,"-")</f>
        <v>2.5601180339884809E-2</v>
      </c>
      <c r="AB1261" s="48">
        <v>2</v>
      </c>
      <c r="AC1261" s="47">
        <f>IFERROR(AB1261/X1246,"-")</f>
        <v>0.2857142857142857</v>
      </c>
      <c r="AD1261" s="188">
        <f t="shared" si="559"/>
        <v>202581.5</v>
      </c>
      <c r="AE1261" s="200">
        <f t="shared" si="571"/>
        <v>1.6447368421052631E-3</v>
      </c>
      <c r="AF1261" s="371"/>
      <c r="AG1261" s="371"/>
      <c r="AH1261" s="229" t="s">
        <v>163</v>
      </c>
      <c r="AI1261" s="48">
        <v>6020</v>
      </c>
      <c r="AJ1261" s="47">
        <f>IFERROR(AI1261/AF1246,"-")</f>
        <v>8.1649260816492612E-4</v>
      </c>
      <c r="AK1261" s="48">
        <v>2</v>
      </c>
      <c r="AL1261" s="47">
        <f>IFERROR(AK1261/AG1246,"-")</f>
        <v>0.16666666666666666</v>
      </c>
      <c r="AM1261" s="188">
        <f t="shared" si="560"/>
        <v>3010</v>
      </c>
      <c r="AN1261" s="200">
        <f t="shared" si="572"/>
        <v>1.6447368421052631E-3</v>
      </c>
      <c r="AO1261" s="371"/>
      <c r="AP1261" s="401"/>
      <c r="AQ1261" s="229" t="s">
        <v>163</v>
      </c>
      <c r="AR1261" s="48">
        <f t="shared" si="568"/>
        <v>463942</v>
      </c>
      <c r="AS1261" s="47">
        <f>IFERROR(AR1261/AO1246,"-")</f>
        <v>5.1168451940971577E-3</v>
      </c>
      <c r="AT1261" s="48">
        <f t="shared" si="556"/>
        <v>13</v>
      </c>
      <c r="AU1261" s="47">
        <f>IFERROR(AT1261/AP1246,"-")</f>
        <v>0.10077519379844961</v>
      </c>
      <c r="AV1261" s="188">
        <f t="shared" si="561"/>
        <v>35687.846153846156</v>
      </c>
      <c r="AW1261" s="200">
        <f t="shared" si="573"/>
        <v>1.0690789473684211E-2</v>
      </c>
      <c r="AX1261" s="217"/>
      <c r="BE1261" s="277"/>
      <c r="BG1261" s="142"/>
      <c r="BH1261" s="264"/>
    </row>
    <row r="1262" spans="2:60" s="20" customFormat="1" ht="14.25" thickBot="1">
      <c r="B1262" s="409"/>
      <c r="C1262" s="383"/>
      <c r="D1262" s="383"/>
      <c r="E1262" s="372"/>
      <c r="F1262" s="372"/>
      <c r="G1262" s="231" t="s">
        <v>86</v>
      </c>
      <c r="H1262" s="50">
        <f>SUM(H1246:H1261)</f>
        <v>6594090</v>
      </c>
      <c r="I1262" s="47">
        <f>IFERROR(H1262/E1246,"-")</f>
        <v>0.11399374235795103</v>
      </c>
      <c r="J1262" s="256">
        <v>76</v>
      </c>
      <c r="K1262" s="51">
        <f>IFERROR(J1262/F1246,"-")</f>
        <v>0.8</v>
      </c>
      <c r="L1262" s="205">
        <f t="shared" si="557"/>
        <v>86764.34210526316</v>
      </c>
      <c r="M1262" s="209">
        <f t="shared" si="569"/>
        <v>6.25E-2</v>
      </c>
      <c r="N1262" s="410"/>
      <c r="O1262" s="372"/>
      <c r="P1262" s="231" t="s">
        <v>86</v>
      </c>
      <c r="Q1262" s="50">
        <f>SUM(Q1246:Q1261)</f>
        <v>1007204</v>
      </c>
      <c r="R1262" s="47">
        <f>IFERROR(Q1262/N1246,"-")</f>
        <v>0.10464979032720592</v>
      </c>
      <c r="S1262" s="256">
        <v>13</v>
      </c>
      <c r="T1262" s="51">
        <f>IFERROR(S1262/O1246,"-")</f>
        <v>0.8666666666666667</v>
      </c>
      <c r="U1262" s="205">
        <f t="shared" si="558"/>
        <v>77477.230769230766</v>
      </c>
      <c r="V1262" s="209">
        <f t="shared" si="570"/>
        <v>1.0690789473684211E-2</v>
      </c>
      <c r="W1262" s="372"/>
      <c r="X1262" s="372"/>
      <c r="Y1262" s="231" t="s">
        <v>86</v>
      </c>
      <c r="Z1262" s="50">
        <f>SUM(Z1246:Z1261)</f>
        <v>2835657</v>
      </c>
      <c r="AA1262" s="47">
        <f>IFERROR(Z1262/W1246,"-")</f>
        <v>0.17917767969695342</v>
      </c>
      <c r="AB1262" s="256">
        <v>5</v>
      </c>
      <c r="AC1262" s="51">
        <f>IFERROR(AB1262/X1246,"-")</f>
        <v>0.7142857142857143</v>
      </c>
      <c r="AD1262" s="205">
        <f t="shared" si="559"/>
        <v>567131.4</v>
      </c>
      <c r="AE1262" s="209">
        <f t="shared" si="571"/>
        <v>4.1118421052631577E-3</v>
      </c>
      <c r="AF1262" s="372"/>
      <c r="AG1262" s="372"/>
      <c r="AH1262" s="231" t="s">
        <v>86</v>
      </c>
      <c r="AI1262" s="50">
        <f>SUM(AI1246:AI1261)</f>
        <v>956787</v>
      </c>
      <c r="AJ1262" s="47">
        <f>IFERROR(AI1262/AF1246,"-")</f>
        <v>0.12976902210769023</v>
      </c>
      <c r="AK1262" s="256">
        <v>10</v>
      </c>
      <c r="AL1262" s="51">
        <f>IFERROR(AK1262/AG1246,"-")</f>
        <v>0.83333333333333337</v>
      </c>
      <c r="AM1262" s="205">
        <f t="shared" si="560"/>
        <v>95678.7</v>
      </c>
      <c r="AN1262" s="209">
        <f t="shared" si="572"/>
        <v>8.2236842105263153E-3</v>
      </c>
      <c r="AO1262" s="372"/>
      <c r="AP1262" s="402"/>
      <c r="AQ1262" s="231" t="s">
        <v>86</v>
      </c>
      <c r="AR1262" s="49">
        <f>SUM(AR1246:AR1261)</f>
        <v>11393738</v>
      </c>
      <c r="AS1262" s="47">
        <f>IFERROR(AR1262/AO1246,"-")</f>
        <v>0.12566224555677685</v>
      </c>
      <c r="AT1262" s="48">
        <f t="shared" si="556"/>
        <v>104</v>
      </c>
      <c r="AU1262" s="47">
        <f>IFERROR(AT1262/AP1246,"-")</f>
        <v>0.80620155038759689</v>
      </c>
      <c r="AV1262" s="205">
        <f t="shared" si="561"/>
        <v>109555.17307692308</v>
      </c>
      <c r="AW1262" s="209">
        <f t="shared" si="573"/>
        <v>8.5526315789473686E-2</v>
      </c>
      <c r="AX1262" s="217"/>
      <c r="BE1262" s="277"/>
      <c r="BG1262" s="142"/>
      <c r="BH1262" s="264"/>
    </row>
    <row r="1263" spans="2:60" s="112" customFormat="1" ht="14.25" thickTop="1">
      <c r="B1263" s="403" t="s">
        <v>148</v>
      </c>
      <c r="C1263" s="404"/>
      <c r="D1263" s="415">
        <f>BA79</f>
        <v>1220557</v>
      </c>
      <c r="E1263" s="394">
        <f>地区別_EAT10別高齢者の疾病!E141</f>
        <v>70564000720</v>
      </c>
      <c r="F1263" s="394">
        <f>地区別_EAT10別高齢者の疾病!F141</f>
        <v>113064</v>
      </c>
      <c r="G1263" s="232" t="s">
        <v>149</v>
      </c>
      <c r="H1263" s="116">
        <f>地区別_EAT10別高齢者の疾病!H141</f>
        <v>1305690933</v>
      </c>
      <c r="I1263" s="117">
        <f>地区別_EAT10別高齢者の疾病!I141</f>
        <v>1.8503640945487478E-2</v>
      </c>
      <c r="J1263" s="116">
        <f>地区別_EAT10別高齢者の疾病!J141</f>
        <v>20545</v>
      </c>
      <c r="K1263" s="117">
        <f>地区別_EAT10別高齢者の疾病!K141</f>
        <v>0.18171124318969786</v>
      </c>
      <c r="L1263" s="206">
        <f>地区別_EAT10別高齢者の疾病!L141</f>
        <v>63552.734631297149</v>
      </c>
      <c r="M1263" s="210">
        <f>IFERROR(J1263/$BA$79,0)</f>
        <v>1.683247894199124E-2</v>
      </c>
      <c r="N1263" s="394">
        <f>地区別_EAT10別高齢者の疾病!N141</f>
        <v>11041303500</v>
      </c>
      <c r="O1263" s="394">
        <f>地区別_EAT10別高齢者の疾病!O141</f>
        <v>16101</v>
      </c>
      <c r="P1263" s="232" t="s">
        <v>149</v>
      </c>
      <c r="Q1263" s="116">
        <f>地区別_EAT10別高齢者の疾病!Q141</f>
        <v>218101803</v>
      </c>
      <c r="R1263" s="117">
        <f>地区別_EAT10別高齢者の疾病!R141</f>
        <v>1.9753265816848525E-2</v>
      </c>
      <c r="S1263" s="116">
        <f>地区別_EAT10別高齢者の疾病!S141</f>
        <v>3288</v>
      </c>
      <c r="T1263" s="117">
        <f>地区別_EAT10別高齢者の疾病!T141</f>
        <v>0.20421091857648593</v>
      </c>
      <c r="U1263" s="206">
        <f>地区別_EAT10別高齢者の疾病!U141</f>
        <v>66332.665145985404</v>
      </c>
      <c r="V1263" s="210">
        <f>IFERROR(S1263/$BA$79,0)</f>
        <v>2.6938520691782522E-3</v>
      </c>
      <c r="W1263" s="394">
        <f>地区別_EAT10別高齢者の疾病!W141</f>
        <v>6819999110</v>
      </c>
      <c r="X1263" s="394">
        <f>地区別_EAT10別高齢者の疾病!X141</f>
        <v>9269</v>
      </c>
      <c r="Y1263" s="232" t="s">
        <v>149</v>
      </c>
      <c r="Z1263" s="116">
        <f>地区別_EAT10別高齢者の疾病!Z141</f>
        <v>136885277</v>
      </c>
      <c r="AA1263" s="117">
        <f>地区別_EAT10別高齢者の疾病!AA141</f>
        <v>2.0071157604593881E-2</v>
      </c>
      <c r="AB1263" s="116">
        <f>地区別_EAT10別高齢者の疾病!AB141</f>
        <v>2082</v>
      </c>
      <c r="AC1263" s="117">
        <f>地区別_EAT10別高齢者の疾病!AC141</f>
        <v>0.22461970007552054</v>
      </c>
      <c r="AD1263" s="206">
        <f>地区別_EAT10別高齢者の疾病!AD141</f>
        <v>65747.011047070118</v>
      </c>
      <c r="AE1263" s="210">
        <f>IFERROR(AB1263/$BA$79,0)</f>
        <v>1.7057785912497328E-3</v>
      </c>
      <c r="AF1263" s="394">
        <f>地区別_EAT10別高齢者の疾病!AF141</f>
        <v>13977569830</v>
      </c>
      <c r="AG1263" s="394">
        <f>地区別_EAT10別高齢者の疾病!AG141</f>
        <v>15460</v>
      </c>
      <c r="AH1263" s="232" t="s">
        <v>149</v>
      </c>
      <c r="AI1263" s="116">
        <f>地区別_EAT10別高齢者の疾病!AI141</f>
        <v>314413563</v>
      </c>
      <c r="AJ1263" s="117">
        <f>地区別_EAT10別高齢者の疾病!AJ141</f>
        <v>2.2494150758966373E-2</v>
      </c>
      <c r="AK1263" s="116">
        <f>地区別_EAT10別高齢者の疾病!AK141</f>
        <v>4144</v>
      </c>
      <c r="AL1263" s="117">
        <f>地区別_EAT10別高齢者の疾病!AL141</f>
        <v>0.26804657179818886</v>
      </c>
      <c r="AM1263" s="206">
        <f>地区別_EAT10別高齢者の疾病!AM141</f>
        <v>75871.998793436287</v>
      </c>
      <c r="AN1263" s="210">
        <f>IFERROR(AK1263/$BA$79,0)</f>
        <v>3.3951712210081135E-3</v>
      </c>
      <c r="AO1263" s="394">
        <f>地区別_EAT10別高齢者の疾病!AO141</f>
        <v>102402873160</v>
      </c>
      <c r="AP1263" s="397">
        <f>地区別_EAT10別高齢者の疾病!AP141</f>
        <v>153894</v>
      </c>
      <c r="AQ1263" s="232" t="s">
        <v>149</v>
      </c>
      <c r="AR1263" s="116">
        <f>地区別_EAT10別高齢者の疾病!AR141</f>
        <v>1975091576</v>
      </c>
      <c r="AS1263" s="117">
        <f>地区別_EAT10別高齢者の疾病!AS141</f>
        <v>1.9287462500334401E-2</v>
      </c>
      <c r="AT1263" s="116">
        <f>地区別_EAT10別高齢者の疾病!AT141</f>
        <v>30059</v>
      </c>
      <c r="AU1263" s="117">
        <f>地区別_EAT10別高齢者の疾病!AU141</f>
        <v>0.19532275462331214</v>
      </c>
      <c r="AV1263" s="206">
        <f>地区別_EAT10別高齢者の疾病!AV141</f>
        <v>65707.161781829069</v>
      </c>
      <c r="AW1263" s="210">
        <f>IFERROR(AT1263/$BA$79,0)</f>
        <v>2.4627280823427338E-2</v>
      </c>
      <c r="AX1263" s="257"/>
      <c r="BE1263" s="278"/>
      <c r="BG1263" s="147"/>
      <c r="BH1263" s="265"/>
    </row>
    <row r="1264" spans="2:60" s="112" customFormat="1">
      <c r="B1264" s="405"/>
      <c r="C1264" s="406"/>
      <c r="D1264" s="383"/>
      <c r="E1264" s="395"/>
      <c r="F1264" s="395"/>
      <c r="G1264" s="233" t="s">
        <v>150</v>
      </c>
      <c r="H1264" s="118">
        <f>地区別_EAT10別高齢者の疾病!H142</f>
        <v>1807150327</v>
      </c>
      <c r="I1264" s="119">
        <f>地区別_EAT10別高齢者の疾病!I142</f>
        <v>2.561008883511048E-2</v>
      </c>
      <c r="J1264" s="118">
        <f>地区別_EAT10別高齢者の疾病!J142</f>
        <v>28204</v>
      </c>
      <c r="K1264" s="119">
        <f>地区別_EAT10別高齢者の疾病!K142</f>
        <v>0.24945163801033043</v>
      </c>
      <c r="L1264" s="207">
        <f>地区別_EAT10別高齢者の疾病!L142</f>
        <v>64074.256382073465</v>
      </c>
      <c r="M1264" s="211">
        <f t="shared" ref="M1264:M1279" si="574">IFERROR(J1264/$BA$79,0)</f>
        <v>2.3107482895104448E-2</v>
      </c>
      <c r="N1264" s="395"/>
      <c r="O1264" s="395"/>
      <c r="P1264" s="233" t="s">
        <v>150</v>
      </c>
      <c r="Q1264" s="118">
        <f>地区別_EAT10別高齢者の疾病!Q142</f>
        <v>303445681</v>
      </c>
      <c r="R1264" s="119">
        <f>地区別_EAT10別高齢者の疾病!R142</f>
        <v>2.7482776920315612E-2</v>
      </c>
      <c r="S1264" s="118">
        <f>地区別_EAT10別高齢者の疾病!S142</f>
        <v>4411</v>
      </c>
      <c r="T1264" s="119">
        <f>地区別_EAT10別高齢者の疾病!T142</f>
        <v>0.27395813924600959</v>
      </c>
      <c r="U1264" s="207">
        <f>地区別_EAT10別高齢者の疾病!U142</f>
        <v>68792.945137157105</v>
      </c>
      <c r="V1264" s="211">
        <f t="shared" ref="V1264:V1279" si="575">IFERROR(S1264/$BA$79,0)</f>
        <v>3.6139238069176614E-3</v>
      </c>
      <c r="W1264" s="395"/>
      <c r="X1264" s="395"/>
      <c r="Y1264" s="233" t="s">
        <v>150</v>
      </c>
      <c r="Z1264" s="118">
        <f>地区別_EAT10別高齢者の疾病!Z142</f>
        <v>189890948</v>
      </c>
      <c r="AA1264" s="119">
        <f>地区別_EAT10別高齢者の疾病!AA142</f>
        <v>2.7843251140834826E-2</v>
      </c>
      <c r="AB1264" s="118">
        <f>地区別_EAT10別高齢者の疾病!AB142</f>
        <v>2774</v>
      </c>
      <c r="AC1264" s="119">
        <f>地区別_EAT10別高齢者の疾病!AC142</f>
        <v>0.29927716042723057</v>
      </c>
      <c r="AD1264" s="207">
        <f>地区別_EAT10別高齢者の疾病!AD142</f>
        <v>68453.838500360493</v>
      </c>
      <c r="AE1264" s="211">
        <f t="shared" ref="AE1264:AE1279" si="576">IFERROR(AB1264/$BA$79,0)</f>
        <v>2.2727328588505085E-3</v>
      </c>
      <c r="AF1264" s="395"/>
      <c r="AG1264" s="395"/>
      <c r="AH1264" s="233" t="s">
        <v>150</v>
      </c>
      <c r="AI1264" s="118">
        <f>地区別_EAT10別高齢者の疾病!AI142</f>
        <v>354351333</v>
      </c>
      <c r="AJ1264" s="119">
        <f>地区別_EAT10別高齢者の疾病!AJ142</f>
        <v>2.5351426414587264E-2</v>
      </c>
      <c r="AK1264" s="118">
        <f>地区別_EAT10別高齢者の疾病!AK142</f>
        <v>5052</v>
      </c>
      <c r="AL1264" s="119">
        <f>地区別_EAT10別高齢者の疾病!AL142</f>
        <v>0.32677878395860283</v>
      </c>
      <c r="AM1264" s="207">
        <f>地区別_EAT10別高齢者の疾病!AM142</f>
        <v>70140.802256532072</v>
      </c>
      <c r="AN1264" s="211">
        <f t="shared" ref="AN1264:AN1279" si="577">IFERROR(AK1264/$BA$79,0)</f>
        <v>4.1390938727154901E-3</v>
      </c>
      <c r="AO1264" s="395"/>
      <c r="AP1264" s="398"/>
      <c r="AQ1264" s="233" t="s">
        <v>150</v>
      </c>
      <c r="AR1264" s="118">
        <f>地区別_EAT10別高齢者の疾病!AR142</f>
        <v>2654838289</v>
      </c>
      <c r="AS1264" s="119">
        <f>地区別_EAT10別高齢者の疾病!AS142</f>
        <v>2.5925427745097849E-2</v>
      </c>
      <c r="AT1264" s="118">
        <f>地区別_EAT10別高齢者の疾病!AT142</f>
        <v>40441</v>
      </c>
      <c r="AU1264" s="119">
        <f>地区別_EAT10別高齢者の疾病!AU142</f>
        <v>0.26278477393530614</v>
      </c>
      <c r="AV1264" s="207">
        <f>地区別_EAT10別高齢者の疾病!AV142</f>
        <v>65647.196879404568</v>
      </c>
      <c r="AW1264" s="211">
        <f t="shared" ref="AW1264:AW1279" si="578">IFERROR(AT1264/$BA$79,0)</f>
        <v>3.3133233433588108E-2</v>
      </c>
      <c r="AX1264" s="257"/>
      <c r="BE1264" s="278"/>
      <c r="BG1264" s="147"/>
      <c r="BH1264" s="265"/>
    </row>
    <row r="1265" spans="2:60" s="112" customFormat="1">
      <c r="B1265" s="405"/>
      <c r="C1265" s="406"/>
      <c r="D1265" s="383"/>
      <c r="E1265" s="395"/>
      <c r="F1265" s="395"/>
      <c r="G1265" s="234" t="s">
        <v>151</v>
      </c>
      <c r="H1265" s="118">
        <f>地区別_EAT10別高齢者の疾病!H143</f>
        <v>1497658004</v>
      </c>
      <c r="I1265" s="119">
        <f>地区別_EAT10別高齢者の疾病!I143</f>
        <v>2.122410845074885E-2</v>
      </c>
      <c r="J1265" s="118">
        <f>地区別_EAT10別高齢者の疾病!J143</f>
        <v>32646</v>
      </c>
      <c r="K1265" s="119">
        <f>地区別_EAT10別高齢者の疾病!K143</f>
        <v>0.28873912120568879</v>
      </c>
      <c r="L1265" s="207">
        <f>地区別_EAT10別高齢者の疾病!L143</f>
        <v>45875.696991974517</v>
      </c>
      <c r="M1265" s="211">
        <f t="shared" si="574"/>
        <v>2.6746804942333707E-2</v>
      </c>
      <c r="N1265" s="395"/>
      <c r="O1265" s="395"/>
      <c r="P1265" s="234" t="s">
        <v>151</v>
      </c>
      <c r="Q1265" s="118">
        <f>地区別_EAT10別高齢者の疾病!Q143</f>
        <v>237681458</v>
      </c>
      <c r="R1265" s="119">
        <f>地区別_EAT10別高齢者の疾病!R143</f>
        <v>2.152657591560634E-2</v>
      </c>
      <c r="S1265" s="118">
        <f>地区別_EAT10別高齢者の疾病!S143</f>
        <v>5136</v>
      </c>
      <c r="T1265" s="119">
        <f>地区別_EAT10別高齢者の疾病!T143</f>
        <v>0.31898639836035031</v>
      </c>
      <c r="U1265" s="207">
        <f>地区別_EAT10別高齢者の疾病!U143</f>
        <v>46277.542445482868</v>
      </c>
      <c r="V1265" s="211">
        <f t="shared" si="575"/>
        <v>4.2079149109791681E-3</v>
      </c>
      <c r="W1265" s="395"/>
      <c r="X1265" s="395"/>
      <c r="Y1265" s="234" t="s">
        <v>151</v>
      </c>
      <c r="Z1265" s="118">
        <f>地区別_EAT10別高齢者の疾病!Z143</f>
        <v>157717263</v>
      </c>
      <c r="AA1265" s="119">
        <f>地区別_EAT10別高齢者の疾病!AA143</f>
        <v>2.3125701404966899E-2</v>
      </c>
      <c r="AB1265" s="118">
        <f>地区別_EAT10別高齢者の疾病!AB143</f>
        <v>2998</v>
      </c>
      <c r="AC1265" s="119">
        <f>地区別_EAT10別高齢者の疾病!AC143</f>
        <v>0.32344373718847774</v>
      </c>
      <c r="AD1265" s="207">
        <f>地区別_EAT10別高齢者の疾病!AD143</f>
        <v>52607.492661774515</v>
      </c>
      <c r="AE1265" s="211">
        <f t="shared" si="576"/>
        <v>2.4562556275536497E-3</v>
      </c>
      <c r="AF1265" s="395"/>
      <c r="AG1265" s="395"/>
      <c r="AH1265" s="234" t="s">
        <v>151</v>
      </c>
      <c r="AI1265" s="118">
        <f>地区別_EAT10別高齢者の疾病!AI143</f>
        <v>228507125</v>
      </c>
      <c r="AJ1265" s="119">
        <f>地区別_EAT10別高齢者の疾病!AJ143</f>
        <v>1.6348129737800064E-2</v>
      </c>
      <c r="AK1265" s="118">
        <f>地区別_EAT10別高齢者の疾病!AK143</f>
        <v>4951</v>
      </c>
      <c r="AL1265" s="119">
        <f>地区別_EAT10別高齢者の疾病!AL143</f>
        <v>0.32024579560155242</v>
      </c>
      <c r="AM1265" s="207">
        <f>地区別_EAT10別高齢者の疾病!AM143</f>
        <v>46153.731569379925</v>
      </c>
      <c r="AN1265" s="211">
        <f t="shared" si="577"/>
        <v>4.0563447671841625E-3</v>
      </c>
      <c r="AO1265" s="395"/>
      <c r="AP1265" s="398"/>
      <c r="AQ1265" s="234" t="s">
        <v>151</v>
      </c>
      <c r="AR1265" s="118">
        <f>地区別_EAT10別高齢者の疾病!AR143</f>
        <v>2121563850</v>
      </c>
      <c r="AS1265" s="119">
        <f>地区別_EAT10別高齢者の疾病!AS143</f>
        <v>2.0717815667975932E-2</v>
      </c>
      <c r="AT1265" s="118">
        <f>地区別_EAT10別高齢者の疾病!AT143</f>
        <v>45731</v>
      </c>
      <c r="AU1265" s="119">
        <f>地区別_EAT10別高齢者の疾病!AU143</f>
        <v>0.29715908352502374</v>
      </c>
      <c r="AV1265" s="207">
        <f>地区別_EAT10別高齢者の疾病!AV143</f>
        <v>46392.247053421095</v>
      </c>
      <c r="AW1265" s="211">
        <f t="shared" si="578"/>
        <v>3.7467320248050683E-2</v>
      </c>
      <c r="AX1265" s="257"/>
      <c r="BE1265" s="278"/>
      <c r="BG1265" s="147"/>
      <c r="BH1265" s="265"/>
    </row>
    <row r="1266" spans="2:60" s="112" customFormat="1">
      <c r="B1266" s="405"/>
      <c r="C1266" s="406"/>
      <c r="D1266" s="383"/>
      <c r="E1266" s="395"/>
      <c r="F1266" s="395"/>
      <c r="G1266" s="234" t="s">
        <v>152</v>
      </c>
      <c r="H1266" s="118">
        <f>地区別_EAT10別高齢者の疾病!H144</f>
        <v>240228727</v>
      </c>
      <c r="I1266" s="119">
        <f>地区別_EAT10別高齢者の疾病!I144</f>
        <v>3.4044091115699995E-3</v>
      </c>
      <c r="J1266" s="118">
        <f>地区別_EAT10別高齢者の疾病!J144</f>
        <v>4712</v>
      </c>
      <c r="K1266" s="119">
        <f>地区別_EAT10別高齢者の疾病!K144</f>
        <v>4.1675511214887141E-2</v>
      </c>
      <c r="L1266" s="207">
        <f>地区別_EAT10別高齢者の疾病!L144</f>
        <v>50982.327461799658</v>
      </c>
      <c r="M1266" s="211">
        <f t="shared" si="574"/>
        <v>3.8605325273625072E-3</v>
      </c>
      <c r="N1266" s="395"/>
      <c r="O1266" s="395"/>
      <c r="P1266" s="234" t="s">
        <v>152</v>
      </c>
      <c r="Q1266" s="118">
        <f>地区別_EAT10別高齢者の疾病!Q144</f>
        <v>30357097</v>
      </c>
      <c r="R1266" s="119">
        <f>地区別_EAT10別高齢者の疾病!R144</f>
        <v>2.7494124221836671E-3</v>
      </c>
      <c r="S1266" s="118">
        <f>地区別_EAT10別高齢者の疾病!S144</f>
        <v>792</v>
      </c>
      <c r="T1266" s="119">
        <f>地区別_EAT10別高齢者の疾病!T144</f>
        <v>4.9189491335941866E-2</v>
      </c>
      <c r="U1266" s="207">
        <f>地区別_EAT10別高齢者の疾病!U144</f>
        <v>38329.667929292926</v>
      </c>
      <c r="V1266" s="211">
        <f t="shared" si="575"/>
        <v>6.4888407505753524E-4</v>
      </c>
      <c r="W1266" s="395"/>
      <c r="X1266" s="395"/>
      <c r="Y1266" s="234" t="s">
        <v>152</v>
      </c>
      <c r="Z1266" s="118">
        <f>地区別_EAT10別高齢者の疾病!Z144</f>
        <v>13821359</v>
      </c>
      <c r="AA1266" s="119">
        <f>地区別_EAT10別高齢者の疾病!AA144</f>
        <v>2.0265924932063519E-3</v>
      </c>
      <c r="AB1266" s="118">
        <f>地区別_EAT10別高齢者の疾病!AB144</f>
        <v>454</v>
      </c>
      <c r="AC1266" s="119">
        <f>地区別_EAT10別高齢者の疾病!AC144</f>
        <v>4.8980472542884887E-2</v>
      </c>
      <c r="AD1266" s="207">
        <f>地区別_EAT10別高齢者の疾病!AD144</f>
        <v>30443.522026431718</v>
      </c>
      <c r="AE1266" s="211">
        <f t="shared" si="576"/>
        <v>3.7196132585368813E-4</v>
      </c>
      <c r="AF1266" s="395"/>
      <c r="AG1266" s="395"/>
      <c r="AH1266" s="234" t="s">
        <v>152</v>
      </c>
      <c r="AI1266" s="118">
        <f>地区別_EAT10別高齢者の疾病!AI144</f>
        <v>34551327</v>
      </c>
      <c r="AJ1266" s="119">
        <f>地区別_EAT10別高齢者の疾病!AJ144</f>
        <v>2.4719123152468631E-3</v>
      </c>
      <c r="AK1266" s="118">
        <f>地区別_EAT10別高齢者の疾病!AK144</f>
        <v>808</v>
      </c>
      <c r="AL1266" s="119">
        <f>地区別_EAT10別高齢者の疾病!AL144</f>
        <v>5.226390685640362E-2</v>
      </c>
      <c r="AM1266" s="207">
        <f>地区別_EAT10別高齢者の疾病!AM144</f>
        <v>42761.543316831681</v>
      </c>
      <c r="AN1266" s="211">
        <f t="shared" si="577"/>
        <v>6.6199284425061671E-4</v>
      </c>
      <c r="AO1266" s="395"/>
      <c r="AP1266" s="398"/>
      <c r="AQ1266" s="234" t="s">
        <v>152</v>
      </c>
      <c r="AR1266" s="118">
        <f>地区別_EAT10別高齢者の疾病!AR144</f>
        <v>318958510</v>
      </c>
      <c r="AS1266" s="119">
        <f>地区別_EAT10別高齢者の疾病!AS144</f>
        <v>3.1147418051604989E-3</v>
      </c>
      <c r="AT1266" s="118">
        <f>地区別_EAT10別高齢者の疾病!AT144</f>
        <v>6766</v>
      </c>
      <c r="AU1266" s="119">
        <f>地区別_EAT10別高齢者の疾病!AU144</f>
        <v>4.3965326783370375E-2</v>
      </c>
      <c r="AV1266" s="207">
        <f>地区別_EAT10別高齢者の疾病!AV144</f>
        <v>47141.37008572273</v>
      </c>
      <c r="AW1266" s="211">
        <f t="shared" si="578"/>
        <v>5.5433707725243472E-3</v>
      </c>
      <c r="AX1266" s="257"/>
      <c r="BE1266" s="278"/>
      <c r="BG1266" s="147"/>
      <c r="BH1266" s="265"/>
    </row>
    <row r="1267" spans="2:60" s="112" customFormat="1">
      <c r="B1267" s="405"/>
      <c r="C1267" s="406"/>
      <c r="D1267" s="383"/>
      <c r="E1267" s="395"/>
      <c r="F1267" s="395"/>
      <c r="G1267" s="234" t="s">
        <v>153</v>
      </c>
      <c r="H1267" s="118">
        <f>地区別_EAT10別高齢者の疾病!H145</f>
        <v>1876660082</v>
      </c>
      <c r="I1267" s="119">
        <f>地区別_EAT10別高齢者の疾病!I145</f>
        <v>2.6595148558067754E-2</v>
      </c>
      <c r="J1267" s="118">
        <f>地区別_EAT10別高齢者の疾病!J145</f>
        <v>37483</v>
      </c>
      <c r="K1267" s="119">
        <f>地区別_EAT10別高齢者の疾病!K145</f>
        <v>0.33152020094813556</v>
      </c>
      <c r="L1267" s="207">
        <f>地区別_EAT10別高齢者の疾病!L145</f>
        <v>50066.965877864634</v>
      </c>
      <c r="M1267" s="211">
        <f t="shared" si="574"/>
        <v>3.0709749729017161E-2</v>
      </c>
      <c r="N1267" s="395"/>
      <c r="O1267" s="395"/>
      <c r="P1267" s="234" t="s">
        <v>153</v>
      </c>
      <c r="Q1267" s="118">
        <f>地区別_EAT10別高齢者の疾病!Q145</f>
        <v>322807171</v>
      </c>
      <c r="R1267" s="119">
        <f>地区別_EAT10別高齢者の疾病!R145</f>
        <v>2.9236328029566435E-2</v>
      </c>
      <c r="S1267" s="118">
        <f>地区別_EAT10別高齢者の疾病!S145</f>
        <v>6027</v>
      </c>
      <c r="T1267" s="119">
        <f>地区別_EAT10別高齢者の疾病!T145</f>
        <v>0.3743245761132849</v>
      </c>
      <c r="U1267" s="207">
        <f>地区別_EAT10別高齢者の疾病!U145</f>
        <v>53560.174381947902</v>
      </c>
      <c r="V1267" s="211">
        <f t="shared" si="575"/>
        <v>4.937909495418895E-3</v>
      </c>
      <c r="W1267" s="395"/>
      <c r="X1267" s="395"/>
      <c r="Y1267" s="234" t="s">
        <v>153</v>
      </c>
      <c r="Z1267" s="118">
        <f>地区別_EAT10別高齢者の疾病!Z145</f>
        <v>179599045</v>
      </c>
      <c r="AA1267" s="119">
        <f>地区別_EAT10別高齢者の疾病!AA145</f>
        <v>2.6334174257685496E-2</v>
      </c>
      <c r="AB1267" s="118">
        <f>地区別_EAT10別高齢者の疾病!AB145</f>
        <v>3614</v>
      </c>
      <c r="AC1267" s="119">
        <f>地区別_EAT10別高齢者の疾病!AC145</f>
        <v>0.38990182328190742</v>
      </c>
      <c r="AD1267" s="207">
        <f>地区別_EAT10別高齢者の疾病!AD145</f>
        <v>49695.363862755949</v>
      </c>
      <c r="AE1267" s="211">
        <f t="shared" si="576"/>
        <v>2.9609432414872882E-3</v>
      </c>
      <c r="AF1267" s="395"/>
      <c r="AG1267" s="395"/>
      <c r="AH1267" s="234" t="s">
        <v>153</v>
      </c>
      <c r="AI1267" s="118">
        <f>地区別_EAT10別高齢者の疾病!AI145</f>
        <v>306692396</v>
      </c>
      <c r="AJ1267" s="119">
        <f>地区別_EAT10別高齢者の疾病!AJ145</f>
        <v>2.1941753804852929E-2</v>
      </c>
      <c r="AK1267" s="118">
        <f>地区別_EAT10別高齢者の疾病!AK145</f>
        <v>6258</v>
      </c>
      <c r="AL1267" s="119">
        <f>地区別_EAT10別高齢者の疾病!AL145</f>
        <v>0.40478654592496766</v>
      </c>
      <c r="AM1267" s="207">
        <f>地区別_EAT10別高齢者の疾病!AM145</f>
        <v>49008.053052093317</v>
      </c>
      <c r="AN1267" s="211">
        <f t="shared" si="577"/>
        <v>5.1271673506440097E-3</v>
      </c>
      <c r="AO1267" s="395"/>
      <c r="AP1267" s="398"/>
      <c r="AQ1267" s="234" t="s">
        <v>153</v>
      </c>
      <c r="AR1267" s="118">
        <f>地区別_EAT10別高齢者の疾病!AR145</f>
        <v>2685758694</v>
      </c>
      <c r="AS1267" s="119">
        <f>地区別_EAT10別高齢者の疾病!AS145</f>
        <v>2.62273763530406E-2</v>
      </c>
      <c r="AT1267" s="118">
        <f>地区別_EAT10別高齢者の疾病!AT145</f>
        <v>53382</v>
      </c>
      <c r="AU1267" s="119">
        <f>地区別_EAT10別高齢者の疾病!AU145</f>
        <v>0.34687512183710867</v>
      </c>
      <c r="AV1267" s="207">
        <f>地区別_EAT10別高齢者の疾病!AV145</f>
        <v>50312.065752500843</v>
      </c>
      <c r="AW1267" s="211">
        <f t="shared" si="578"/>
        <v>4.3735769816567356E-2</v>
      </c>
      <c r="AX1267" s="257"/>
      <c r="BE1267" s="278"/>
      <c r="BG1267" s="147"/>
      <c r="BH1267" s="265"/>
    </row>
    <row r="1268" spans="2:60" s="112" customFormat="1">
      <c r="B1268" s="405"/>
      <c r="C1268" s="406"/>
      <c r="D1268" s="383"/>
      <c r="E1268" s="395"/>
      <c r="F1268" s="395"/>
      <c r="G1268" s="234" t="s">
        <v>154</v>
      </c>
      <c r="H1268" s="118">
        <f>地区別_EAT10別高齢者の疾病!H146</f>
        <v>2834910570</v>
      </c>
      <c r="I1268" s="119">
        <f>地区別_EAT10別高齢者の疾病!I146</f>
        <v>4.0175026090839255E-2</v>
      </c>
      <c r="J1268" s="118">
        <f>地区別_EAT10別高齢者の疾病!J146</f>
        <v>41039</v>
      </c>
      <c r="K1268" s="119">
        <f>地区別_EAT10別高齢者の疾病!K146</f>
        <v>0.36297141442015141</v>
      </c>
      <c r="L1268" s="207">
        <f>地区別_EAT10別高齢者の疾病!L146</f>
        <v>69078.451472989109</v>
      </c>
      <c r="M1268" s="211">
        <f t="shared" si="574"/>
        <v>3.3623173682179527E-2</v>
      </c>
      <c r="N1268" s="395"/>
      <c r="O1268" s="395"/>
      <c r="P1268" s="234" t="s">
        <v>154</v>
      </c>
      <c r="Q1268" s="118">
        <f>地区別_EAT10別高齢者の疾病!Q146</f>
        <v>491199925</v>
      </c>
      <c r="R1268" s="119">
        <f>地区別_EAT10別高齢者の疾病!R146</f>
        <v>4.4487494162260825E-2</v>
      </c>
      <c r="S1268" s="118">
        <f>地区別_EAT10別高齢者の疾病!S146</f>
        <v>6632</v>
      </c>
      <c r="T1268" s="119">
        <f>地区別_EAT10別高齢者の疾病!T146</f>
        <v>0.41189988199490712</v>
      </c>
      <c r="U1268" s="207">
        <f>地区別_EAT10別高齢者の疾病!U146</f>
        <v>74065.127412545233</v>
      </c>
      <c r="V1268" s="211">
        <f t="shared" si="575"/>
        <v>5.4335848305322896E-3</v>
      </c>
      <c r="W1268" s="395"/>
      <c r="X1268" s="395"/>
      <c r="Y1268" s="234" t="s">
        <v>154</v>
      </c>
      <c r="Z1268" s="118">
        <f>地区別_EAT10別高齢者の疾病!Z146</f>
        <v>285361393</v>
      </c>
      <c r="AA1268" s="119">
        <f>地区別_EAT10別高齢者の疾病!AA146</f>
        <v>4.1841851941238746E-2</v>
      </c>
      <c r="AB1268" s="118">
        <f>地区別_EAT10別高齢者の疾病!AB146</f>
        <v>3898</v>
      </c>
      <c r="AC1268" s="119">
        <f>地区別_EAT10別高齢者の疾病!AC146</f>
        <v>0.42054159024706012</v>
      </c>
      <c r="AD1268" s="207">
        <f>地区別_EAT10別高齢者の疾病!AD146</f>
        <v>73207.130066700876</v>
      </c>
      <c r="AE1268" s="211">
        <f t="shared" si="576"/>
        <v>3.1936238946644853E-3</v>
      </c>
      <c r="AF1268" s="395"/>
      <c r="AG1268" s="395"/>
      <c r="AH1268" s="234" t="s">
        <v>154</v>
      </c>
      <c r="AI1268" s="118">
        <f>地区別_EAT10別高齢者の疾病!AI146</f>
        <v>506932925</v>
      </c>
      <c r="AJ1268" s="119">
        <f>地区別_EAT10別高齢者の疾病!AJ146</f>
        <v>3.6267600961074932E-2</v>
      </c>
      <c r="AK1268" s="118">
        <f>地区別_EAT10別高齢者の疾病!AK146</f>
        <v>6575</v>
      </c>
      <c r="AL1268" s="119">
        <f>地区別_EAT10別高齢者の疾病!AL146</f>
        <v>0.42529107373868047</v>
      </c>
      <c r="AM1268" s="207">
        <f>地区別_EAT10別高齢者の疾病!AM146</f>
        <v>77100.064638783268</v>
      </c>
      <c r="AN1268" s="211">
        <f t="shared" si="577"/>
        <v>5.3868848402819367E-3</v>
      </c>
      <c r="AO1268" s="395"/>
      <c r="AP1268" s="398"/>
      <c r="AQ1268" s="234" t="s">
        <v>154</v>
      </c>
      <c r="AR1268" s="118">
        <f>地区別_EAT10別高齢者の疾病!AR146</f>
        <v>4118404813</v>
      </c>
      <c r="AS1268" s="119">
        <f>地区別_EAT10別高齢者の疾病!AS146</f>
        <v>4.0217668566439276E-2</v>
      </c>
      <c r="AT1268" s="118">
        <f>地区別_EAT10別高齢者の疾病!AT146</f>
        <v>58144</v>
      </c>
      <c r="AU1268" s="119">
        <f>地区別_EAT10別高齢者の疾病!AU146</f>
        <v>0.37781849844698301</v>
      </c>
      <c r="AV1268" s="207">
        <f>地区別_EAT10別高齢者の疾病!AV146</f>
        <v>70831.122953357175</v>
      </c>
      <c r="AW1268" s="211">
        <f t="shared" si="578"/>
        <v>4.7637267247658238E-2</v>
      </c>
      <c r="AX1268" s="257"/>
      <c r="BE1268" s="278"/>
      <c r="BG1268" s="147"/>
      <c r="BH1268" s="265"/>
    </row>
    <row r="1269" spans="2:60" s="112" customFormat="1">
      <c r="B1269" s="405"/>
      <c r="C1269" s="406"/>
      <c r="D1269" s="383"/>
      <c r="E1269" s="395"/>
      <c r="F1269" s="395"/>
      <c r="G1269" s="234" t="s">
        <v>155</v>
      </c>
      <c r="H1269" s="118">
        <f>地区別_EAT10別高齢者の疾病!H147</f>
        <v>1526265377</v>
      </c>
      <c r="I1269" s="119">
        <f>地区別_EAT10別高齢者の疾病!I147</f>
        <v>2.1629518754984787E-2</v>
      </c>
      <c r="J1269" s="118">
        <f>地区別_EAT10別高齢者の疾病!J147</f>
        <v>10927</v>
      </c>
      <c r="K1269" s="119">
        <f>地区別_EAT10別高齢者の疾病!K147</f>
        <v>9.6644378405151068E-2</v>
      </c>
      <c r="L1269" s="207">
        <f>地区別_EAT10別高齢者の疾病!L147</f>
        <v>139678.35426008969</v>
      </c>
      <c r="M1269" s="211">
        <f t="shared" si="574"/>
        <v>8.9524700608001103E-3</v>
      </c>
      <c r="N1269" s="395"/>
      <c r="O1269" s="395"/>
      <c r="P1269" s="234" t="s">
        <v>155</v>
      </c>
      <c r="Q1269" s="118">
        <f>地区別_EAT10別高齢者の疾病!Q147</f>
        <v>260403681</v>
      </c>
      <c r="R1269" s="119">
        <f>地区別_EAT10別高齢者の疾病!R147</f>
        <v>2.3584505307729292E-2</v>
      </c>
      <c r="S1269" s="118">
        <f>地区別_EAT10別高齢者の疾病!S147</f>
        <v>1892</v>
      </c>
      <c r="T1269" s="119">
        <f>地区別_EAT10別高齢者の疾病!T147</f>
        <v>0.1175082293025278</v>
      </c>
      <c r="U1269" s="207">
        <f>地区別_EAT10別高齢者の疾病!U147</f>
        <v>137634.08086680761</v>
      </c>
      <c r="V1269" s="211">
        <f t="shared" si="575"/>
        <v>1.5501119570818897E-3</v>
      </c>
      <c r="W1269" s="395"/>
      <c r="X1269" s="395"/>
      <c r="Y1269" s="234" t="s">
        <v>155</v>
      </c>
      <c r="Z1269" s="118">
        <f>地区別_EAT10別高齢者の疾病!Z147</f>
        <v>187325796</v>
      </c>
      <c r="AA1269" s="119">
        <f>地区別_EAT10別高齢者の疾病!AA147</f>
        <v>2.7467129097616554E-2</v>
      </c>
      <c r="AB1269" s="118">
        <f>地区別_EAT10別高齢者の疾病!AB147</f>
        <v>1095</v>
      </c>
      <c r="AC1269" s="119">
        <f>地区別_EAT10別高齢者の疾病!AC147</f>
        <v>0.11813572122127522</v>
      </c>
      <c r="AD1269" s="207">
        <f>地区別_EAT10別高齢者の疾病!AD147</f>
        <v>171073.78630136987</v>
      </c>
      <c r="AE1269" s="211">
        <f t="shared" si="576"/>
        <v>8.9713139165151646E-4</v>
      </c>
      <c r="AF1269" s="395"/>
      <c r="AG1269" s="395"/>
      <c r="AH1269" s="234" t="s">
        <v>155</v>
      </c>
      <c r="AI1269" s="118">
        <f>地区別_EAT10別高齢者の疾病!AI147</f>
        <v>413622386</v>
      </c>
      <c r="AJ1269" s="119">
        <f>地区別_EAT10別高齢者の疾病!AJ147</f>
        <v>2.9591866900370908E-2</v>
      </c>
      <c r="AK1269" s="118">
        <f>地区別_EAT10別高齢者の疾病!AK147</f>
        <v>2300</v>
      </c>
      <c r="AL1269" s="119">
        <f>地区別_EAT10別高齢者の疾病!AL147</f>
        <v>0.14877102199223805</v>
      </c>
      <c r="AM1269" s="207">
        <f>地区別_EAT10別高齢者の疾病!AM147</f>
        <v>179835.82</v>
      </c>
      <c r="AN1269" s="211">
        <f t="shared" si="577"/>
        <v>1.8843855715054683E-3</v>
      </c>
      <c r="AO1269" s="395"/>
      <c r="AP1269" s="398"/>
      <c r="AQ1269" s="234" t="s">
        <v>155</v>
      </c>
      <c r="AR1269" s="118">
        <f>地区別_EAT10別高齢者の疾病!AR147</f>
        <v>2387617240</v>
      </c>
      <c r="AS1269" s="119">
        <f>地区別_EAT10別高齢者の疾病!AS147</f>
        <v>2.3315920406544188E-2</v>
      </c>
      <c r="AT1269" s="118">
        <f>地区別_EAT10別高齢者の疾病!AT147</f>
        <v>16214</v>
      </c>
      <c r="AU1269" s="119">
        <f>地区別_EAT10別高齢者の疾病!AU147</f>
        <v>0.10535823358935371</v>
      </c>
      <c r="AV1269" s="207">
        <f>地区別_EAT10別高齢者の疾病!AV147</f>
        <v>147256.52152460837</v>
      </c>
      <c r="AW1269" s="211">
        <f t="shared" si="578"/>
        <v>1.3284098981038984E-2</v>
      </c>
      <c r="AX1269" s="257"/>
      <c r="BE1269" s="278"/>
      <c r="BG1269" s="147"/>
      <c r="BH1269" s="265"/>
    </row>
    <row r="1270" spans="2:60" s="112" customFormat="1">
      <c r="B1270" s="405"/>
      <c r="C1270" s="406"/>
      <c r="D1270" s="383"/>
      <c r="E1270" s="395"/>
      <c r="F1270" s="395"/>
      <c r="G1270" s="234" t="s">
        <v>165</v>
      </c>
      <c r="H1270" s="118">
        <f>地区別_EAT10別高齢者の疾病!H148</f>
        <v>196555</v>
      </c>
      <c r="I1270" s="119">
        <f>地区別_EAT10別高齢者の疾病!I148</f>
        <v>2.7854854882723547E-6</v>
      </c>
      <c r="J1270" s="118">
        <f>地区別_EAT10別高齢者の疾病!J148</f>
        <v>43</v>
      </c>
      <c r="K1270" s="119">
        <f>地区別_EAT10別高齢者の疾病!K148</f>
        <v>3.8031557348050662E-4</v>
      </c>
      <c r="L1270" s="207">
        <f>地区別_EAT10別高齢者の疾病!L148</f>
        <v>4571.0465116279074</v>
      </c>
      <c r="M1270" s="211">
        <f t="shared" si="574"/>
        <v>3.522981720640658E-5</v>
      </c>
      <c r="N1270" s="395"/>
      <c r="O1270" s="395"/>
      <c r="P1270" s="234" t="s">
        <v>165</v>
      </c>
      <c r="Q1270" s="118">
        <f>地区別_EAT10別高齢者の疾病!Q148</f>
        <v>9482</v>
      </c>
      <c r="R1270" s="119">
        <f>地区別_EAT10別高齢者の疾病!R148</f>
        <v>8.5877541542083319E-7</v>
      </c>
      <c r="S1270" s="118">
        <f>地区別_EAT10別高齢者の疾病!S148</f>
        <v>8</v>
      </c>
      <c r="T1270" s="119">
        <f>地区別_EAT10別高齢者の疾病!T148</f>
        <v>4.9686354884789763E-4</v>
      </c>
      <c r="U1270" s="207">
        <f>地区別_EAT10別高齢者の疾病!U148</f>
        <v>1185.25</v>
      </c>
      <c r="V1270" s="211">
        <f t="shared" si="575"/>
        <v>6.5543845965407593E-6</v>
      </c>
      <c r="W1270" s="395"/>
      <c r="X1270" s="395"/>
      <c r="Y1270" s="234" t="s">
        <v>165</v>
      </c>
      <c r="Z1270" s="118">
        <f>地区別_EAT10別高齢者の疾病!Z148</f>
        <v>6600</v>
      </c>
      <c r="AA1270" s="119">
        <f>地区別_EAT10別高齢者の疾病!AA148</f>
        <v>9.6774206177279101E-7</v>
      </c>
      <c r="AB1270" s="118">
        <f>地区別_EAT10別高齢者の疾病!AB148</f>
        <v>5</v>
      </c>
      <c r="AC1270" s="119">
        <f>地区別_EAT10別高齢者の疾病!AC148</f>
        <v>5.394325169921243E-4</v>
      </c>
      <c r="AD1270" s="207">
        <f>地区別_EAT10別高齢者の疾病!AD148</f>
        <v>1320</v>
      </c>
      <c r="AE1270" s="211">
        <f t="shared" si="576"/>
        <v>4.0964903728379747E-6</v>
      </c>
      <c r="AF1270" s="395"/>
      <c r="AG1270" s="395"/>
      <c r="AH1270" s="234" t="s">
        <v>165</v>
      </c>
      <c r="AI1270" s="118">
        <f>地区別_EAT10別高齢者の疾病!AI148</f>
        <v>37966</v>
      </c>
      <c r="AJ1270" s="119">
        <f>地区別_EAT10別高齢者の疾病!AJ148</f>
        <v>2.7162089305763106E-6</v>
      </c>
      <c r="AK1270" s="118">
        <f>地区別_EAT10別高齢者の疾病!AK148</f>
        <v>14</v>
      </c>
      <c r="AL1270" s="119">
        <f>地区別_EAT10別高齢者の疾病!AL148</f>
        <v>9.0556274256144891E-4</v>
      </c>
      <c r="AM1270" s="207">
        <f>地区別_EAT10別高齢者の疾病!AM148</f>
        <v>2711.8571428571427</v>
      </c>
      <c r="AN1270" s="211">
        <f t="shared" si="577"/>
        <v>1.1470173043946329E-5</v>
      </c>
      <c r="AO1270" s="395"/>
      <c r="AP1270" s="398"/>
      <c r="AQ1270" s="234" t="s">
        <v>165</v>
      </c>
      <c r="AR1270" s="118">
        <f>地区別_EAT10別高齢者の疾病!AR148</f>
        <v>250603</v>
      </c>
      <c r="AS1270" s="119">
        <f>地区別_EAT10別高齢者の疾病!AS148</f>
        <v>2.4472262571035853E-6</v>
      </c>
      <c r="AT1270" s="118">
        <f>地区別_EAT10別高齢者の疾病!AT148</f>
        <v>70</v>
      </c>
      <c r="AU1270" s="119">
        <f>地区別_EAT10別高齢者の疾病!AU148</f>
        <v>4.5485853899437278E-4</v>
      </c>
      <c r="AV1270" s="207">
        <f>地区別_EAT10別高齢者の疾病!AV148</f>
        <v>3580.042857142857</v>
      </c>
      <c r="AW1270" s="211">
        <f t="shared" si="578"/>
        <v>5.7350865219731647E-5</v>
      </c>
      <c r="AX1270" s="257"/>
      <c r="BE1270" s="278"/>
      <c r="BG1270" s="147"/>
      <c r="BH1270" s="265"/>
    </row>
    <row r="1271" spans="2:60" s="112" customFormat="1">
      <c r="B1271" s="405"/>
      <c r="C1271" s="406"/>
      <c r="D1271" s="383"/>
      <c r="E1271" s="395"/>
      <c r="F1271" s="395"/>
      <c r="G1271" s="234" t="s">
        <v>156</v>
      </c>
      <c r="H1271" s="118">
        <f>地区別_EAT10別高齢者の疾病!H149</f>
        <v>25323159</v>
      </c>
      <c r="I1271" s="119">
        <f>地区別_EAT10別高齢者の疾病!I149</f>
        <v>3.5886796017253937E-4</v>
      </c>
      <c r="J1271" s="118">
        <f>地区別_EAT10別高齢者の疾病!J149</f>
        <v>1010</v>
      </c>
      <c r="K1271" s="119">
        <f>地区別_EAT10別高齢者の疾病!K149</f>
        <v>8.9329937026816665E-3</v>
      </c>
      <c r="L1271" s="207">
        <f>地区別_EAT10別高齢者の疾病!L149</f>
        <v>25072.434653465345</v>
      </c>
      <c r="M1271" s="211">
        <f t="shared" si="574"/>
        <v>8.2749105531327086E-4</v>
      </c>
      <c r="N1271" s="395"/>
      <c r="O1271" s="395"/>
      <c r="P1271" s="234" t="s">
        <v>156</v>
      </c>
      <c r="Q1271" s="118">
        <f>地区別_EAT10別高齢者の疾病!Q149</f>
        <v>4457397</v>
      </c>
      <c r="R1271" s="119">
        <f>地区別_EAT10別高齢者の疾病!R149</f>
        <v>4.0370206289501957E-4</v>
      </c>
      <c r="S1271" s="118">
        <f>地区別_EAT10別高齢者の疾病!S149</f>
        <v>206</v>
      </c>
      <c r="T1271" s="119">
        <f>地区別_EAT10別高齢者の疾病!T149</f>
        <v>1.2794236382833364E-2</v>
      </c>
      <c r="U1271" s="207">
        <f>地区別_EAT10別高齢者の疾病!U149</f>
        <v>21637.849514563106</v>
      </c>
      <c r="V1271" s="211">
        <f t="shared" si="575"/>
        <v>1.6877540336092457E-4</v>
      </c>
      <c r="W1271" s="395"/>
      <c r="X1271" s="395"/>
      <c r="Y1271" s="234" t="s">
        <v>156</v>
      </c>
      <c r="Z1271" s="118">
        <f>地区別_EAT10別高齢者の疾病!Z149</f>
        <v>3174829</v>
      </c>
      <c r="AA1271" s="119">
        <f>地区別_EAT10別高齢者の疾病!AA149</f>
        <v>4.6551750942970429E-4</v>
      </c>
      <c r="AB1271" s="118">
        <f>地区別_EAT10別高齢者の疾病!AB149</f>
        <v>135</v>
      </c>
      <c r="AC1271" s="119">
        <f>地区別_EAT10別高齢者の疾病!AC149</f>
        <v>1.4564677958787355E-2</v>
      </c>
      <c r="AD1271" s="207">
        <f>地区別_EAT10別高齢者の疾病!AD149</f>
        <v>23517.251851851852</v>
      </c>
      <c r="AE1271" s="211">
        <f t="shared" si="576"/>
        <v>1.1060524006662531E-4</v>
      </c>
      <c r="AF1271" s="395"/>
      <c r="AG1271" s="395"/>
      <c r="AH1271" s="234" t="s">
        <v>156</v>
      </c>
      <c r="AI1271" s="118">
        <f>地区別_EAT10別高齢者の疾病!AI149</f>
        <v>6806404</v>
      </c>
      <c r="AJ1271" s="119">
        <f>地区別_EAT10別高齢者の疾病!AJ149</f>
        <v>4.8695188668572724E-4</v>
      </c>
      <c r="AK1271" s="118">
        <f>地区別_EAT10別高齢者の疾病!AK149</f>
        <v>241</v>
      </c>
      <c r="AL1271" s="119">
        <f>地区別_EAT10別高齢者の疾病!AL149</f>
        <v>1.5588615782664942E-2</v>
      </c>
      <c r="AM1271" s="207">
        <f>地区別_EAT10別高齢者の疾病!AM149</f>
        <v>28242.340248962657</v>
      </c>
      <c r="AN1271" s="211">
        <f t="shared" si="577"/>
        <v>1.974508359707904E-4</v>
      </c>
      <c r="AO1271" s="395"/>
      <c r="AP1271" s="398"/>
      <c r="AQ1271" s="234" t="s">
        <v>156</v>
      </c>
      <c r="AR1271" s="118">
        <f>地区別_EAT10別高齢者の疾病!AR149</f>
        <v>39761789</v>
      </c>
      <c r="AS1271" s="119">
        <f>地区別_EAT10別高齢者の疾病!AS149</f>
        <v>3.882878260444309E-4</v>
      </c>
      <c r="AT1271" s="118">
        <f>地区別_EAT10別高齢者の疾病!AT149</f>
        <v>1592</v>
      </c>
      <c r="AU1271" s="119">
        <f>地区別_EAT10別高齢者の疾病!AU149</f>
        <v>1.0344782772557735E-2</v>
      </c>
      <c r="AV1271" s="207">
        <f>地区別_EAT10別高齢者の疾病!AV149</f>
        <v>24975.998115577888</v>
      </c>
      <c r="AW1271" s="211">
        <f t="shared" si="578"/>
        <v>1.3043225347116113E-3</v>
      </c>
      <c r="AX1271" s="257"/>
      <c r="BE1271" s="278"/>
      <c r="BG1271" s="147"/>
      <c r="BH1271" s="265"/>
    </row>
    <row r="1272" spans="2:60" s="112" customFormat="1">
      <c r="B1272" s="405"/>
      <c r="C1272" s="406"/>
      <c r="D1272" s="383"/>
      <c r="E1272" s="395"/>
      <c r="F1272" s="395"/>
      <c r="G1272" s="234" t="s">
        <v>157</v>
      </c>
      <c r="H1272" s="118">
        <f>地区別_EAT10別高齢者の疾病!H150</f>
        <v>47780202</v>
      </c>
      <c r="I1272" s="119">
        <f>地区別_EAT10別高齢者の疾病!I150</f>
        <v>6.7711866550187864E-4</v>
      </c>
      <c r="J1272" s="118">
        <f>地区別_EAT10別高齢者の疾病!J150</f>
        <v>4004</v>
      </c>
      <c r="K1272" s="119">
        <f>地区別_EAT10別高齢者の疾病!K150</f>
        <v>3.5413571074789499E-2</v>
      </c>
      <c r="L1272" s="207">
        <f>地区別_EAT10別高齢者の疾病!L150</f>
        <v>11933.117382617382</v>
      </c>
      <c r="M1272" s="211">
        <f t="shared" si="574"/>
        <v>3.2804694905686502E-3</v>
      </c>
      <c r="N1272" s="395"/>
      <c r="O1272" s="395"/>
      <c r="P1272" s="234" t="s">
        <v>157</v>
      </c>
      <c r="Q1272" s="118">
        <f>地区別_EAT10別高齢者の疾病!Q150</f>
        <v>7471016</v>
      </c>
      <c r="R1272" s="119">
        <f>地区別_EAT10別高齢者の疾病!R150</f>
        <v>6.7664257213833495E-4</v>
      </c>
      <c r="S1272" s="118">
        <f>地区別_EAT10別高齢者の疾病!S150</f>
        <v>674</v>
      </c>
      <c r="T1272" s="119">
        <f>地区別_EAT10別高齢者の疾病!T150</f>
        <v>4.186075399043538E-2</v>
      </c>
      <c r="U1272" s="207">
        <f>地区別_EAT10別高齢者の疾病!U150</f>
        <v>11084.593471810089</v>
      </c>
      <c r="V1272" s="211">
        <f t="shared" si="575"/>
        <v>5.5220690225855895E-4</v>
      </c>
      <c r="W1272" s="395"/>
      <c r="X1272" s="395"/>
      <c r="Y1272" s="234" t="s">
        <v>157</v>
      </c>
      <c r="Z1272" s="118">
        <f>地区別_EAT10別高齢者の疾病!Z150</f>
        <v>4623525</v>
      </c>
      <c r="AA1272" s="119">
        <f>地区別_EAT10別高齢者の疾病!AA150</f>
        <v>6.7793630547849143E-4</v>
      </c>
      <c r="AB1272" s="118">
        <f>地区別_EAT10別高齢者の疾病!AB150</f>
        <v>418</v>
      </c>
      <c r="AC1272" s="119">
        <f>地区別_EAT10別高齢者の疾病!AC150</f>
        <v>4.509655842054159E-2</v>
      </c>
      <c r="AD1272" s="207">
        <f>地区別_EAT10別高齢者の疾病!AD150</f>
        <v>11061.064593301435</v>
      </c>
      <c r="AE1272" s="211">
        <f t="shared" si="576"/>
        <v>3.4246659516925468E-4</v>
      </c>
      <c r="AF1272" s="395"/>
      <c r="AG1272" s="395"/>
      <c r="AH1272" s="234" t="s">
        <v>157</v>
      </c>
      <c r="AI1272" s="118">
        <f>地区別_EAT10別高齢者の疾病!AI150</f>
        <v>13048682</v>
      </c>
      <c r="AJ1272" s="119">
        <f>地区別_EAT10別高齢者の疾病!AJ150</f>
        <v>9.3354439710926487E-4</v>
      </c>
      <c r="AK1272" s="118">
        <f>地区別_EAT10別高齢者の疾病!AK150</f>
        <v>984</v>
      </c>
      <c r="AL1272" s="119">
        <f>地区別_EAT10別高齢者の疾病!AL150</f>
        <v>6.3648124191461833E-2</v>
      </c>
      <c r="AM1272" s="207">
        <f>地区別_EAT10別高齢者の疾病!AM150</f>
        <v>13260.855691056911</v>
      </c>
      <c r="AN1272" s="211">
        <f t="shared" si="577"/>
        <v>8.0618930537451345E-4</v>
      </c>
      <c r="AO1272" s="395"/>
      <c r="AP1272" s="398"/>
      <c r="AQ1272" s="234" t="s">
        <v>157</v>
      </c>
      <c r="AR1272" s="118">
        <f>地区別_EAT10別高齢者の疾病!AR150</f>
        <v>72923425</v>
      </c>
      <c r="AS1272" s="119">
        <f>地区別_EAT10別高齢者の疾病!AS150</f>
        <v>7.1212284137829162E-4</v>
      </c>
      <c r="AT1272" s="118">
        <f>地区別_EAT10別高齢者の疾病!AT150</f>
        <v>6080</v>
      </c>
      <c r="AU1272" s="119">
        <f>地区別_EAT10別高齢者の疾病!AU150</f>
        <v>3.9507713101225521E-2</v>
      </c>
      <c r="AV1272" s="207">
        <f>地区別_EAT10別高齢者の疾病!AV150</f>
        <v>11993.984375</v>
      </c>
      <c r="AW1272" s="211">
        <f t="shared" si="578"/>
        <v>4.9813322933709775E-3</v>
      </c>
      <c r="AX1272" s="257"/>
      <c r="BE1272" s="278"/>
      <c r="BG1272" s="147"/>
      <c r="BH1272" s="265"/>
    </row>
    <row r="1273" spans="2:60" s="112" customFormat="1">
      <c r="B1273" s="405"/>
      <c r="C1273" s="406"/>
      <c r="D1273" s="383"/>
      <c r="E1273" s="395"/>
      <c r="F1273" s="395"/>
      <c r="G1273" s="234" t="s">
        <v>158</v>
      </c>
      <c r="H1273" s="118">
        <f>地区別_EAT10別高齢者の疾病!H151</f>
        <v>14949611</v>
      </c>
      <c r="I1273" s="119">
        <f>地区別_EAT10別高齢者の疾病!I151</f>
        <v>2.118588918919222E-4</v>
      </c>
      <c r="J1273" s="118">
        <f>地区別_EAT10別高齢者の疾病!J151</f>
        <v>381</v>
      </c>
      <c r="K1273" s="119">
        <f>地区別_EAT10別高齢者の疾病!K151</f>
        <v>3.3697728720016983E-3</v>
      </c>
      <c r="L1273" s="207">
        <f>地区別_EAT10別高齢者の疾病!L151</f>
        <v>39237.824146981628</v>
      </c>
      <c r="M1273" s="211">
        <f t="shared" si="574"/>
        <v>3.1215256641025366E-4</v>
      </c>
      <c r="N1273" s="395"/>
      <c r="O1273" s="395"/>
      <c r="P1273" s="234" t="s">
        <v>158</v>
      </c>
      <c r="Q1273" s="118">
        <f>地区別_EAT10別高齢者の疾病!Q151</f>
        <v>4331400</v>
      </c>
      <c r="R1273" s="119">
        <f>地区別_EAT10別高齢者の疾病!R151</f>
        <v>3.9229063851020852E-4</v>
      </c>
      <c r="S1273" s="118">
        <f>地区別_EAT10別高齢者の疾病!S151</f>
        <v>95</v>
      </c>
      <c r="T1273" s="119">
        <f>地区別_EAT10別高齢者の疾病!T151</f>
        <v>5.9002546425687844E-3</v>
      </c>
      <c r="U1273" s="207">
        <f>地区別_EAT10別高齢者の疾病!U151</f>
        <v>45593.684210526313</v>
      </c>
      <c r="V1273" s="211">
        <f t="shared" si="575"/>
        <v>7.7833317083921523E-5</v>
      </c>
      <c r="W1273" s="395"/>
      <c r="X1273" s="395"/>
      <c r="Y1273" s="234" t="s">
        <v>158</v>
      </c>
      <c r="Z1273" s="118">
        <f>地区別_EAT10別高齢者の疾病!Z151</f>
        <v>945669</v>
      </c>
      <c r="AA1273" s="119">
        <f>地区別_EAT10別高齢者の疾病!AA151</f>
        <v>1.3866116179009295E-4</v>
      </c>
      <c r="AB1273" s="118">
        <f>地区別_EAT10別高齢者の疾病!AB151</f>
        <v>60</v>
      </c>
      <c r="AC1273" s="119">
        <f>地区別_EAT10別高齢者の疾病!AC151</f>
        <v>6.4731902039054916E-3</v>
      </c>
      <c r="AD1273" s="207">
        <f>地区別_EAT10別高齢者の疾病!AD151</f>
        <v>15761.15</v>
      </c>
      <c r="AE1273" s="211">
        <f t="shared" si="576"/>
        <v>4.9157884474055699E-5</v>
      </c>
      <c r="AF1273" s="395"/>
      <c r="AG1273" s="395"/>
      <c r="AH1273" s="234" t="s">
        <v>158</v>
      </c>
      <c r="AI1273" s="118">
        <f>地区別_EAT10別高齢者の疾病!AI151</f>
        <v>15176744</v>
      </c>
      <c r="AJ1273" s="119">
        <f>地区別_EAT10別高齢者の疾病!AJ151</f>
        <v>1.0857927511423494E-3</v>
      </c>
      <c r="AK1273" s="118">
        <f>地区別_EAT10別高齢者の疾病!AK151</f>
        <v>312</v>
      </c>
      <c r="AL1273" s="119">
        <f>地区別_EAT10別高齢者の疾病!AL151</f>
        <v>2.0181112548512289E-2</v>
      </c>
      <c r="AM1273" s="207">
        <f>地区別_EAT10別高齢者の疾病!AM151</f>
        <v>48643.410256410258</v>
      </c>
      <c r="AN1273" s="211">
        <f t="shared" si="577"/>
        <v>2.5562099926508964E-4</v>
      </c>
      <c r="AO1273" s="395"/>
      <c r="AP1273" s="398"/>
      <c r="AQ1273" s="234" t="s">
        <v>158</v>
      </c>
      <c r="AR1273" s="118">
        <f>地区別_EAT10別高齢者の疾病!AR151</f>
        <v>35403424</v>
      </c>
      <c r="AS1273" s="119">
        <f>地区別_EAT10別高齢者の疾病!AS151</f>
        <v>3.4572686202547951E-4</v>
      </c>
      <c r="AT1273" s="118">
        <f>地区別_EAT10別高齢者の疾病!AT151</f>
        <v>848</v>
      </c>
      <c r="AU1273" s="119">
        <f>地区別_EAT10別高齢者の疾病!AU151</f>
        <v>5.5102863009604012E-3</v>
      </c>
      <c r="AV1273" s="207">
        <f>地区別_EAT10別高齢者の疾病!AV151</f>
        <v>41749.32075471698</v>
      </c>
      <c r="AW1273" s="211">
        <f t="shared" si="578"/>
        <v>6.9476476723332055E-4</v>
      </c>
      <c r="AX1273" s="257"/>
      <c r="BE1273" s="278"/>
      <c r="BG1273" s="147"/>
      <c r="BH1273" s="265"/>
    </row>
    <row r="1274" spans="2:60" s="112" customFormat="1">
      <c r="B1274" s="405"/>
      <c r="C1274" s="406"/>
      <c r="D1274" s="383"/>
      <c r="E1274" s="395"/>
      <c r="F1274" s="395"/>
      <c r="G1274" s="234" t="s">
        <v>159</v>
      </c>
      <c r="H1274" s="118">
        <f>地区別_EAT10別高齢者の疾病!H152</f>
        <v>84708321</v>
      </c>
      <c r="I1274" s="119">
        <f>地区別_EAT10別高齢者の疾病!I152</f>
        <v>1.2004466886185361E-3</v>
      </c>
      <c r="J1274" s="118">
        <f>地区別_EAT10別高齢者の疾病!J152</f>
        <v>485</v>
      </c>
      <c r="K1274" s="119">
        <f>地区別_EAT10別高齢者の疾病!K152</f>
        <v>4.2896058869312959E-3</v>
      </c>
      <c r="L1274" s="207">
        <f>地区別_EAT10別高齢者の疾病!L152</f>
        <v>174656.33195876289</v>
      </c>
      <c r="M1274" s="211">
        <f t="shared" si="574"/>
        <v>3.9735956616528356E-4</v>
      </c>
      <c r="N1274" s="395"/>
      <c r="O1274" s="395"/>
      <c r="P1274" s="234" t="s">
        <v>159</v>
      </c>
      <c r="Q1274" s="118">
        <f>地区別_EAT10別高齢者の疾病!Q152</f>
        <v>22087258</v>
      </c>
      <c r="R1274" s="119">
        <f>地区別_EAT10別高齢者の疾病!R152</f>
        <v>2.0004212364962163E-3</v>
      </c>
      <c r="S1274" s="118">
        <f>地区別_EAT10別高齢者の疾病!S152</f>
        <v>102</v>
      </c>
      <c r="T1274" s="119">
        <f>地区別_EAT10別高齢者の疾病!T152</f>
        <v>6.335010247810695E-3</v>
      </c>
      <c r="U1274" s="207">
        <f>地区別_EAT10別高齢者の疾病!U152</f>
        <v>216541.74509803922</v>
      </c>
      <c r="V1274" s="211">
        <f t="shared" si="575"/>
        <v>8.3568403605894687E-5</v>
      </c>
      <c r="W1274" s="395"/>
      <c r="X1274" s="395"/>
      <c r="Y1274" s="234" t="s">
        <v>159</v>
      </c>
      <c r="Z1274" s="118">
        <f>地区別_EAT10別高齢者の疾病!Z152</f>
        <v>11817930</v>
      </c>
      <c r="AA1274" s="119">
        <f>地区別_EAT10別高齢者の疾病!AA152</f>
        <v>1.7328345369828062E-3</v>
      </c>
      <c r="AB1274" s="118">
        <f>地区別_EAT10別高齢者の疾病!AB152</f>
        <v>57</v>
      </c>
      <c r="AC1274" s="119">
        <f>地区別_EAT10別高齢者の疾病!AC152</f>
        <v>6.1495306937102171E-3</v>
      </c>
      <c r="AD1274" s="207">
        <f>地区別_EAT10別高齢者の疾病!AD152</f>
        <v>207332.10526315789</v>
      </c>
      <c r="AE1274" s="211">
        <f t="shared" si="576"/>
        <v>4.669999025035291E-5</v>
      </c>
      <c r="AF1274" s="395"/>
      <c r="AG1274" s="395"/>
      <c r="AH1274" s="234" t="s">
        <v>159</v>
      </c>
      <c r="AI1274" s="118">
        <f>地区別_EAT10別高齢者の疾病!AI152</f>
        <v>73579539</v>
      </c>
      <c r="AJ1274" s="119">
        <f>地区別_EAT10別高齢者の疾病!AJ152</f>
        <v>5.2641152857685275E-3</v>
      </c>
      <c r="AK1274" s="118">
        <f>地区別_EAT10別高齢者の疾病!AK152</f>
        <v>265</v>
      </c>
      <c r="AL1274" s="119">
        <f>地区別_EAT10別高齢者の疾病!AL152</f>
        <v>1.7141009055627425E-2</v>
      </c>
      <c r="AM1274" s="207">
        <f>地区別_EAT10別高齢者の疾病!AM152</f>
        <v>277658.63773584907</v>
      </c>
      <c r="AN1274" s="211">
        <f t="shared" si="577"/>
        <v>2.1711398976041266E-4</v>
      </c>
      <c r="AO1274" s="395"/>
      <c r="AP1274" s="398"/>
      <c r="AQ1274" s="234" t="s">
        <v>159</v>
      </c>
      <c r="AR1274" s="118">
        <f>地区別_EAT10別高齢者の疾病!AR152</f>
        <v>192193048</v>
      </c>
      <c r="AS1274" s="119">
        <f>地区別_EAT10別高齢者の疾病!AS152</f>
        <v>1.876832573825412E-3</v>
      </c>
      <c r="AT1274" s="118">
        <f>地区別_EAT10別高齢者の疾病!AT152</f>
        <v>909</v>
      </c>
      <c r="AU1274" s="119">
        <f>地区別_EAT10別高齢者の疾病!AU152</f>
        <v>5.9066630277983551E-3</v>
      </c>
      <c r="AV1274" s="207">
        <f>地区別_EAT10別高齢者の疾病!AV152</f>
        <v>211433.49614961495</v>
      </c>
      <c r="AW1274" s="211">
        <f t="shared" si="578"/>
        <v>7.4474194978194378E-4</v>
      </c>
      <c r="AX1274" s="257"/>
      <c r="BE1274" s="278"/>
      <c r="BG1274" s="147"/>
      <c r="BH1274" s="265"/>
    </row>
    <row r="1275" spans="2:60" s="112" customFormat="1">
      <c r="B1275" s="405"/>
      <c r="C1275" s="406"/>
      <c r="D1275" s="383"/>
      <c r="E1275" s="395"/>
      <c r="F1275" s="395"/>
      <c r="G1275" s="234" t="s">
        <v>160</v>
      </c>
      <c r="H1275" s="118">
        <f>地区別_EAT10別高齢者の疾病!H153</f>
        <v>439953956</v>
      </c>
      <c r="I1275" s="119">
        <f>地区別_EAT10別高齢者の疾病!I153</f>
        <v>6.2348216018214449E-3</v>
      </c>
      <c r="J1275" s="118">
        <f>地区別_EAT10別高齢者の疾病!J153</f>
        <v>11532</v>
      </c>
      <c r="K1275" s="119">
        <f>地区別_EAT10別高齢者の疾病!K153</f>
        <v>0.10199533007853959</v>
      </c>
      <c r="L1275" s="207">
        <f>地区別_EAT10別高齢者の疾病!L153</f>
        <v>38150.707249392995</v>
      </c>
      <c r="M1275" s="211">
        <f t="shared" si="574"/>
        <v>9.4481453959135049E-3</v>
      </c>
      <c r="N1275" s="395"/>
      <c r="O1275" s="395"/>
      <c r="P1275" s="234" t="s">
        <v>160</v>
      </c>
      <c r="Q1275" s="118">
        <f>地区別_EAT10別高齢者の疾病!Q153</f>
        <v>73101161</v>
      </c>
      <c r="R1275" s="119">
        <f>地区別_EAT10別高齢者の疾病!R153</f>
        <v>6.6207002642396347E-3</v>
      </c>
      <c r="S1275" s="118">
        <f>地区別_EAT10別高齢者の疾病!S153</f>
        <v>2044</v>
      </c>
      <c r="T1275" s="119">
        <f>地区別_EAT10別高齢者の疾病!T153</f>
        <v>0.12694863673063786</v>
      </c>
      <c r="U1275" s="207">
        <f>地区別_EAT10別高齢者の疾病!U153</f>
        <v>35763.777397260274</v>
      </c>
      <c r="V1275" s="211">
        <f t="shared" si="575"/>
        <v>1.6746452644161641E-3</v>
      </c>
      <c r="W1275" s="395"/>
      <c r="X1275" s="395"/>
      <c r="Y1275" s="234" t="s">
        <v>160</v>
      </c>
      <c r="Z1275" s="118">
        <f>地区別_EAT10別高齢者の疾病!Z153</f>
        <v>58240420</v>
      </c>
      <c r="AA1275" s="119">
        <f>地区別_EAT10別高齢者の疾病!AA153</f>
        <v>8.5396521408050447E-3</v>
      </c>
      <c r="AB1275" s="118">
        <f>地区別_EAT10別高齢者の疾病!AB153</f>
        <v>1376</v>
      </c>
      <c r="AC1275" s="119">
        <f>地区別_EAT10別高齢者の疾病!AC153</f>
        <v>0.14845182867623261</v>
      </c>
      <c r="AD1275" s="207">
        <f>地区別_EAT10別高齢者の疾病!AD153</f>
        <v>42325.886627906977</v>
      </c>
      <c r="AE1275" s="211">
        <f t="shared" si="576"/>
        <v>1.1273541506050106E-3</v>
      </c>
      <c r="AF1275" s="395"/>
      <c r="AG1275" s="395"/>
      <c r="AH1275" s="234" t="s">
        <v>160</v>
      </c>
      <c r="AI1275" s="118">
        <f>地区別_EAT10別高齢者の疾病!AI153</f>
        <v>145242771</v>
      </c>
      <c r="AJ1275" s="119">
        <f>地区別_EAT10別高齢者の疾病!AJ153</f>
        <v>1.0391131846700994E-2</v>
      </c>
      <c r="AK1275" s="118">
        <f>地区別_EAT10別高齢者の疾病!AK153</f>
        <v>2762</v>
      </c>
      <c r="AL1275" s="119">
        <f>地区別_EAT10別高齢者の疾病!AL153</f>
        <v>0.17865459249676585</v>
      </c>
      <c r="AM1275" s="207">
        <f>地区別_EAT10別高齢者の疾病!AM153</f>
        <v>52586.086531498913</v>
      </c>
      <c r="AN1275" s="211">
        <f t="shared" si="577"/>
        <v>2.2629012819556974E-3</v>
      </c>
      <c r="AO1275" s="395"/>
      <c r="AP1275" s="398"/>
      <c r="AQ1275" s="234" t="s">
        <v>160</v>
      </c>
      <c r="AR1275" s="118">
        <f>地区別_EAT10別高齢者の疾病!AR153</f>
        <v>716538308</v>
      </c>
      <c r="AS1275" s="119">
        <f>地区別_EAT10別高齢者の疾病!AS153</f>
        <v>6.997248083854447E-3</v>
      </c>
      <c r="AT1275" s="118">
        <f>地区別_EAT10別高齢者の疾病!AT153</f>
        <v>17714</v>
      </c>
      <c r="AU1275" s="119">
        <f>地区別_EAT10別高齢者の疾病!AU153</f>
        <v>0.11510520228209027</v>
      </c>
      <c r="AV1275" s="207">
        <f>地区別_EAT10別高齢者の疾病!AV153</f>
        <v>40450.39561928418</v>
      </c>
      <c r="AW1275" s="211">
        <f t="shared" si="578"/>
        <v>1.4513046092890378E-2</v>
      </c>
      <c r="AX1275" s="257"/>
      <c r="BE1275" s="278"/>
      <c r="BG1275" s="147"/>
      <c r="BH1275" s="265"/>
    </row>
    <row r="1276" spans="2:60" s="112" customFormat="1">
      <c r="B1276" s="405"/>
      <c r="C1276" s="406"/>
      <c r="D1276" s="383"/>
      <c r="E1276" s="395"/>
      <c r="F1276" s="395"/>
      <c r="G1276" s="234" t="s">
        <v>161</v>
      </c>
      <c r="H1276" s="118">
        <f>地区別_EAT10別高齢者の疾病!H154</f>
        <v>750217682</v>
      </c>
      <c r="I1276" s="119">
        <f>地区別_EAT10別高齢者の疾病!I154</f>
        <v>1.0631733948545314E-2</v>
      </c>
      <c r="J1276" s="118">
        <f>地区別_EAT10別高齢者の疾病!J154</f>
        <v>8534</v>
      </c>
      <c r="K1276" s="119">
        <f>地区別_EAT10別高齢者の疾病!K154</f>
        <v>7.5479374513549843E-2</v>
      </c>
      <c r="L1276" s="207">
        <f>地区別_EAT10別高齢者の疾病!L154</f>
        <v>87909.266697914223</v>
      </c>
      <c r="M1276" s="211">
        <f t="shared" si="574"/>
        <v>6.9918897683598552E-3</v>
      </c>
      <c r="N1276" s="395"/>
      <c r="O1276" s="395"/>
      <c r="P1276" s="234" t="s">
        <v>161</v>
      </c>
      <c r="Q1276" s="118">
        <f>地区別_EAT10別高齢者の疾病!Q154</f>
        <v>87939990</v>
      </c>
      <c r="R1276" s="119">
        <f>地区別_EAT10別高齢者の疾病!R154</f>
        <v>7.9646384142959201E-3</v>
      </c>
      <c r="S1276" s="118">
        <f>地区別_EAT10別高齢者の疾病!S154</f>
        <v>1146</v>
      </c>
      <c r="T1276" s="119">
        <f>地区別_EAT10別高齢者の疾病!T154</f>
        <v>7.1175703372461332E-2</v>
      </c>
      <c r="U1276" s="207">
        <f>地区別_EAT10別高齢者の疾病!U154</f>
        <v>76736.465968586388</v>
      </c>
      <c r="V1276" s="211">
        <f t="shared" si="575"/>
        <v>9.3891559345446387E-4</v>
      </c>
      <c r="W1276" s="395"/>
      <c r="X1276" s="395"/>
      <c r="Y1276" s="234" t="s">
        <v>161</v>
      </c>
      <c r="Z1276" s="118">
        <f>地区別_EAT10別高齢者の疾病!Z154</f>
        <v>64319060</v>
      </c>
      <c r="AA1276" s="119">
        <f>地区別_EAT10別高齢者の疾病!AA154</f>
        <v>9.4309484448011904E-3</v>
      </c>
      <c r="AB1276" s="118">
        <f>地区別_EAT10別高齢者の疾病!AB154</f>
        <v>767</v>
      </c>
      <c r="AC1276" s="119">
        <f>地区別_EAT10別高齢者の疾病!AC154</f>
        <v>8.2748948106591863E-2</v>
      </c>
      <c r="AD1276" s="207">
        <f>地区別_EAT10別高齢者の疾病!AD154</f>
        <v>83857.96610169491</v>
      </c>
      <c r="AE1276" s="211">
        <f t="shared" si="576"/>
        <v>6.2840162319334535E-4</v>
      </c>
      <c r="AF1276" s="395"/>
      <c r="AG1276" s="395"/>
      <c r="AH1276" s="234" t="s">
        <v>161</v>
      </c>
      <c r="AI1276" s="118">
        <f>地区別_EAT10別高齢者の疾病!AI154</f>
        <v>196516055</v>
      </c>
      <c r="AJ1276" s="119">
        <f>地区別_EAT10別高齢者の疾病!AJ154</f>
        <v>1.405938638762644E-2</v>
      </c>
      <c r="AK1276" s="118">
        <f>地区別_EAT10別高齢者の疾病!AK154</f>
        <v>1893</v>
      </c>
      <c r="AL1276" s="119">
        <f>地区別_EAT10別高齢者の疾病!AL154</f>
        <v>0.12244501940491591</v>
      </c>
      <c r="AM1276" s="207">
        <f>地区別_EAT10別高齢者の疾病!AM154</f>
        <v>103811.9677760169</v>
      </c>
      <c r="AN1276" s="211">
        <f t="shared" si="577"/>
        <v>1.5509312551564573E-3</v>
      </c>
      <c r="AO1276" s="395"/>
      <c r="AP1276" s="398"/>
      <c r="AQ1276" s="234" t="s">
        <v>161</v>
      </c>
      <c r="AR1276" s="118">
        <f>地区別_EAT10別高齢者の疾病!AR154</f>
        <v>1098992787</v>
      </c>
      <c r="AS1276" s="119">
        <f>地区別_EAT10別高齢者の疾病!AS154</f>
        <v>1.0732050313499232E-2</v>
      </c>
      <c r="AT1276" s="118">
        <f>地区別_EAT10別高齢者の疾病!AT154</f>
        <v>12340</v>
      </c>
      <c r="AU1276" s="119">
        <f>地区別_EAT10別高齢者の疾病!AU154</f>
        <v>8.0185062445579422E-2</v>
      </c>
      <c r="AV1276" s="207">
        <f>地区別_EAT10別高齢者の疾病!AV154</f>
        <v>89059.383063209083</v>
      </c>
      <c r="AW1276" s="211">
        <f t="shared" si="578"/>
        <v>1.0110138240164122E-2</v>
      </c>
      <c r="AX1276" s="257"/>
      <c r="BE1276" s="278"/>
      <c r="BG1276" s="147"/>
      <c r="BH1276" s="265"/>
    </row>
    <row r="1277" spans="2:60" s="112" customFormat="1">
      <c r="B1277" s="405"/>
      <c r="C1277" s="406"/>
      <c r="D1277" s="383"/>
      <c r="E1277" s="395"/>
      <c r="F1277" s="395"/>
      <c r="G1277" s="234" t="s">
        <v>162</v>
      </c>
      <c r="H1277" s="118">
        <f>地区別_EAT10別高齢者の疾病!H155</f>
        <v>256618004</v>
      </c>
      <c r="I1277" s="119">
        <f>地区別_EAT10別高齢者の疾病!I155</f>
        <v>3.6366702763675159E-3</v>
      </c>
      <c r="J1277" s="118">
        <f>地区別_EAT10別高齢者の疾病!J155</f>
        <v>5807</v>
      </c>
      <c r="K1277" s="119">
        <f>地区別_EAT10別高齢者の疾病!K155</f>
        <v>5.1360291516309345E-2</v>
      </c>
      <c r="L1277" s="207">
        <f>地区別_EAT10別高齢者の疾病!L155</f>
        <v>44191.149302565871</v>
      </c>
      <c r="M1277" s="211">
        <f t="shared" si="574"/>
        <v>4.7576639190140243E-3</v>
      </c>
      <c r="N1277" s="395"/>
      <c r="O1277" s="395"/>
      <c r="P1277" s="234" t="s">
        <v>162</v>
      </c>
      <c r="Q1277" s="118">
        <f>地区別_EAT10別高齢者の疾病!Q155</f>
        <v>50209674</v>
      </c>
      <c r="R1277" s="119">
        <f>地区別_EAT10別高齢者の疾病!R155</f>
        <v>4.5474407980905518E-3</v>
      </c>
      <c r="S1277" s="118">
        <f>地区別_EAT10別高齢者の疾病!S155</f>
        <v>1070</v>
      </c>
      <c r="T1277" s="119">
        <f>地区別_EAT10別高齢者の疾病!T155</f>
        <v>6.6455499658406317E-2</v>
      </c>
      <c r="U1277" s="207">
        <f>地区別_EAT10別高齢者の疾病!U155</f>
        <v>46924.928971962618</v>
      </c>
      <c r="V1277" s="211">
        <f t="shared" si="575"/>
        <v>8.7664893978732657E-4</v>
      </c>
      <c r="W1277" s="395"/>
      <c r="X1277" s="395"/>
      <c r="Y1277" s="234" t="s">
        <v>162</v>
      </c>
      <c r="Z1277" s="118">
        <f>地区別_EAT10別高齢者の疾病!Z155</f>
        <v>38448218</v>
      </c>
      <c r="AA1277" s="119">
        <f>地区別_EAT10別高齢者の疾病!AA155</f>
        <v>5.6375693573954147E-3</v>
      </c>
      <c r="AB1277" s="118">
        <f>地区別_EAT10別高齢者の疾病!AB155</f>
        <v>757</v>
      </c>
      <c r="AC1277" s="119">
        <f>地区別_EAT10別高齢者の疾病!AC155</f>
        <v>8.1670083072607619E-2</v>
      </c>
      <c r="AD1277" s="207">
        <f>地区別_EAT10別高齢者の疾病!AD155</f>
        <v>50790.248348745044</v>
      </c>
      <c r="AE1277" s="211">
        <f t="shared" si="576"/>
        <v>6.2020864244766941E-4</v>
      </c>
      <c r="AF1277" s="395"/>
      <c r="AG1277" s="395"/>
      <c r="AH1277" s="234" t="s">
        <v>162</v>
      </c>
      <c r="AI1277" s="118">
        <f>地区別_EAT10別高齢者の疾病!AI155</f>
        <v>77909358</v>
      </c>
      <c r="AJ1277" s="119">
        <f>地区別_EAT10別高齢者の疾病!AJ155</f>
        <v>5.5738843695692705E-3</v>
      </c>
      <c r="AK1277" s="118">
        <f>地区別_EAT10別高齢者の疾病!AK155</f>
        <v>1617</v>
      </c>
      <c r="AL1277" s="119">
        <f>地区別_EAT10別高齢者の疾病!AL155</f>
        <v>0.10459249676584735</v>
      </c>
      <c r="AM1277" s="207">
        <f>地区別_EAT10別高齢者の疾病!AM155</f>
        <v>48181.421150278293</v>
      </c>
      <c r="AN1277" s="211">
        <f t="shared" si="577"/>
        <v>1.324804986575801E-3</v>
      </c>
      <c r="AO1277" s="395"/>
      <c r="AP1277" s="398"/>
      <c r="AQ1277" s="234" t="s">
        <v>162</v>
      </c>
      <c r="AR1277" s="118">
        <f>地区別_EAT10別高齢者の疾病!AR155</f>
        <v>423185254</v>
      </c>
      <c r="AS1277" s="119">
        <f>地区別_EAT10別高齢者の疾病!AS155</f>
        <v>4.1325525440950427E-3</v>
      </c>
      <c r="AT1277" s="118">
        <f>地区別_EAT10別高齢者の疾病!AT155</f>
        <v>9251</v>
      </c>
      <c r="AU1277" s="119">
        <f>地区別_EAT10別高齢者の疾病!AU155</f>
        <v>6.0112804917670605E-2</v>
      </c>
      <c r="AV1277" s="207">
        <f>地区別_EAT10別高齢者の疾病!AV155</f>
        <v>45744.811804129284</v>
      </c>
      <c r="AW1277" s="211">
        <f t="shared" si="578"/>
        <v>7.5793264878248213E-3</v>
      </c>
      <c r="AX1277" s="257"/>
      <c r="BE1277" s="278"/>
      <c r="BG1277" s="147"/>
      <c r="BH1277" s="265"/>
    </row>
    <row r="1278" spans="2:60" s="112" customFormat="1">
      <c r="B1278" s="405"/>
      <c r="C1278" s="406"/>
      <c r="D1278" s="383"/>
      <c r="E1278" s="395"/>
      <c r="F1278" s="395"/>
      <c r="G1278" s="235" t="s">
        <v>163</v>
      </c>
      <c r="H1278" s="120">
        <f>地区別_EAT10別高齢者の疾病!H156</f>
        <v>119330772</v>
      </c>
      <c r="I1278" s="121">
        <f>地区別_EAT10別高齢者の疾病!I156</f>
        <v>1.6910998637039865E-3</v>
      </c>
      <c r="J1278" s="120">
        <f>地区別_EAT10別高齢者の疾病!J156</f>
        <v>8233</v>
      </c>
      <c r="K1278" s="121">
        <f>地区別_EAT10別高齢者の疾病!K156</f>
        <v>7.2817165499186307E-2</v>
      </c>
      <c r="L1278" s="208">
        <f>地区別_EAT10別高齢者の疾病!L156</f>
        <v>14494.202842220333</v>
      </c>
      <c r="M1278" s="212">
        <f t="shared" si="574"/>
        <v>6.7452810479150093E-3</v>
      </c>
      <c r="N1278" s="395"/>
      <c r="O1278" s="395"/>
      <c r="P1278" s="235" t="s">
        <v>163</v>
      </c>
      <c r="Q1278" s="120">
        <f>地区別_EAT10別高齢者の疾病!Q156</f>
        <v>18284608</v>
      </c>
      <c r="R1278" s="121">
        <f>地区別_EAT10別高齢者の疾病!R156</f>
        <v>1.6560189655143525E-3</v>
      </c>
      <c r="S1278" s="120">
        <f>地区別_EAT10別高齢者の疾病!S156</f>
        <v>1267</v>
      </c>
      <c r="T1278" s="121">
        <f>地区別_EAT10別高齢者の疾病!T156</f>
        <v>7.8690764548785791E-2</v>
      </c>
      <c r="U1278" s="208">
        <f>地区別_EAT10別高齢者の疾病!U156</f>
        <v>14431.419100236781</v>
      </c>
      <c r="V1278" s="212">
        <f t="shared" si="575"/>
        <v>1.0380506604771428E-3</v>
      </c>
      <c r="W1278" s="395"/>
      <c r="X1278" s="395"/>
      <c r="Y1278" s="235" t="s">
        <v>163</v>
      </c>
      <c r="Z1278" s="120">
        <f>地区別_EAT10別高齢者の疾病!Z156</f>
        <v>10799762</v>
      </c>
      <c r="AA1278" s="121">
        <f>地区別_EAT10別高齢者の疾病!AA156</f>
        <v>1.5835430218993094E-3</v>
      </c>
      <c r="AB1278" s="120">
        <f>地区別_EAT10別高齢者の疾病!AB156</f>
        <v>859</v>
      </c>
      <c r="AC1278" s="121">
        <f>地区別_EAT10別高齢者の疾病!AC156</f>
        <v>9.2674506419246946E-2</v>
      </c>
      <c r="AD1278" s="208">
        <f>地区別_EAT10別高齢者の疾病!AD156</f>
        <v>12572.481955762514</v>
      </c>
      <c r="AE1278" s="212">
        <f t="shared" si="576"/>
        <v>7.0377704605356411E-4</v>
      </c>
      <c r="AF1278" s="395"/>
      <c r="AG1278" s="395"/>
      <c r="AH1278" s="235" t="s">
        <v>163</v>
      </c>
      <c r="AI1278" s="120">
        <f>地区別_EAT10別高齢者の疾病!AI156</f>
        <v>28038048</v>
      </c>
      <c r="AJ1278" s="121">
        <f>地区別_EAT10別高齢者の疾病!AJ156</f>
        <v>2.0059315275121757E-3</v>
      </c>
      <c r="AK1278" s="120">
        <f>地区別_EAT10別高齢者の疾病!AK156</f>
        <v>1767</v>
      </c>
      <c r="AL1278" s="121">
        <f>地区別_EAT10別高齢者の疾病!AL156</f>
        <v>0.11429495472186287</v>
      </c>
      <c r="AM1278" s="208">
        <f>地区別_EAT10別高齢者の疾病!AM156</f>
        <v>15867.599320882853</v>
      </c>
      <c r="AN1278" s="212">
        <f t="shared" si="577"/>
        <v>1.4476996977609404E-3</v>
      </c>
      <c r="AO1278" s="395"/>
      <c r="AP1278" s="398"/>
      <c r="AQ1278" s="235" t="s">
        <v>163</v>
      </c>
      <c r="AR1278" s="120">
        <f>地区別_EAT10別高齢者の疾病!AR156</f>
        <v>176453190</v>
      </c>
      <c r="AS1278" s="121">
        <f>地区別_EAT10別高齢者の疾病!AS156</f>
        <v>1.7231273357369537E-3</v>
      </c>
      <c r="AT1278" s="120">
        <f>地区別_EAT10別高齢者の疾病!AT156</f>
        <v>12126</v>
      </c>
      <c r="AU1278" s="121">
        <f>地区別_EAT10別高齢者の疾病!AU156</f>
        <v>7.8794494912082347E-2</v>
      </c>
      <c r="AV1278" s="208">
        <f>地区別_EAT10別高齢者の疾病!AV156</f>
        <v>14551.64027709055</v>
      </c>
      <c r="AW1278" s="212">
        <f t="shared" si="578"/>
        <v>9.9348084522066556E-3</v>
      </c>
      <c r="AX1278" s="257"/>
      <c r="BE1278" s="278"/>
      <c r="BG1278" s="147"/>
      <c r="BH1278" s="265"/>
    </row>
    <row r="1279" spans="2:60" s="112" customFormat="1">
      <c r="B1279" s="407"/>
      <c r="C1279" s="408"/>
      <c r="D1279" s="384"/>
      <c r="E1279" s="396"/>
      <c r="F1279" s="396"/>
      <c r="G1279" s="236" t="s">
        <v>86</v>
      </c>
      <c r="H1279" s="122">
        <f>地区別_EAT10別高齢者の疾病!H157</f>
        <v>12827642282</v>
      </c>
      <c r="I1279" s="121">
        <f>地区別_EAT10別高齢者の疾病!I157</f>
        <v>0.18178734412892003</v>
      </c>
      <c r="J1279" s="120">
        <f>地区別_EAT10別高齢者の疾病!J157</f>
        <v>86977</v>
      </c>
      <c r="K1279" s="121">
        <f>地区別_EAT10別高齢者の疾病!K157</f>
        <v>0.7692722705724192</v>
      </c>
      <c r="L1279" s="208">
        <f>地区別_EAT10別高齢者の疾病!L157</f>
        <v>147483.15396024237</v>
      </c>
      <c r="M1279" s="213">
        <f t="shared" si="574"/>
        <v>7.1260088631665705E-2</v>
      </c>
      <c r="N1279" s="396"/>
      <c r="O1279" s="396"/>
      <c r="P1279" s="236" t="s">
        <v>86</v>
      </c>
      <c r="Q1279" s="122">
        <f>地区別_EAT10別高齢者の疾病!Q157</f>
        <v>2131888802</v>
      </c>
      <c r="R1279" s="121">
        <f>地区別_EAT10別高齢者の疾病!R157</f>
        <v>0.19308307230210636</v>
      </c>
      <c r="S1279" s="120">
        <f>地区別_EAT10別高齢者の疾病!S157</f>
        <v>13101</v>
      </c>
      <c r="T1279" s="121">
        <f>地区別_EAT10別高齢者の疾病!T157</f>
        <v>0.81367616918203833</v>
      </c>
      <c r="U1279" s="208">
        <f>地区別_EAT10別高齢者の疾病!U157</f>
        <v>162727.18128387147</v>
      </c>
      <c r="V1279" s="213">
        <f t="shared" si="575"/>
        <v>1.0733624074910061E-2</v>
      </c>
      <c r="W1279" s="396"/>
      <c r="X1279" s="396"/>
      <c r="Y1279" s="236" t="s">
        <v>86</v>
      </c>
      <c r="Z1279" s="122">
        <f>地区別_EAT10別高齢者の疾病!Z157</f>
        <v>1342977094</v>
      </c>
      <c r="AA1279" s="121">
        <f>地区別_EAT10別高齢者の疾病!AA157</f>
        <v>0.19691748816078658</v>
      </c>
      <c r="AB1279" s="120">
        <f>地区別_EAT10別高齢者の疾病!AB157</f>
        <v>7744</v>
      </c>
      <c r="AC1279" s="121">
        <f>地区別_EAT10別高齢者の疾病!AC157</f>
        <v>0.83547308231740214</v>
      </c>
      <c r="AD1279" s="208">
        <f>地区別_EAT10別高齢者の疾病!AD157</f>
        <v>173421.62887396695</v>
      </c>
      <c r="AE1279" s="213">
        <f t="shared" si="576"/>
        <v>6.344644289451455E-3</v>
      </c>
      <c r="AF1279" s="396"/>
      <c r="AG1279" s="396"/>
      <c r="AH1279" s="236" t="s">
        <v>86</v>
      </c>
      <c r="AI1279" s="122">
        <f>地区別_EAT10別高齢者の疾病!AI157</f>
        <v>2715426622</v>
      </c>
      <c r="AJ1279" s="121">
        <f>地区別_EAT10別高齢者の疾病!AJ157</f>
        <v>0.19427029555394465</v>
      </c>
      <c r="AK1279" s="120">
        <f>地区別_EAT10別高齢者の疾病!AK157</f>
        <v>13369</v>
      </c>
      <c r="AL1279" s="121">
        <f>地区別_EAT10別高齢者の疾病!AL157</f>
        <v>0.86474773609314359</v>
      </c>
      <c r="AM1279" s="208">
        <f>地区別_EAT10別高齢者の疾病!AM157</f>
        <v>203113.66758919889</v>
      </c>
      <c r="AN1279" s="213">
        <f t="shared" si="577"/>
        <v>1.0953195958894177E-2</v>
      </c>
      <c r="AO1279" s="396"/>
      <c r="AP1279" s="399"/>
      <c r="AQ1279" s="236" t="s">
        <v>86</v>
      </c>
      <c r="AR1279" s="122">
        <f>地区別_EAT10別高齢者の疾病!AR157</f>
        <v>19017934800</v>
      </c>
      <c r="AS1279" s="121">
        <f>地区別_EAT10別高齢者の疾病!AS157</f>
        <v>0.18571680865130913</v>
      </c>
      <c r="AT1279" s="120">
        <f>地区別_EAT10別高齢者の疾病!AT157</f>
        <v>121191</v>
      </c>
      <c r="AU1279" s="121">
        <f>地区別_EAT10別高齢者の疾病!AU157</f>
        <v>0.7874965885609575</v>
      </c>
      <c r="AV1279" s="208">
        <f>地区別_EAT10別高齢者の疾病!AV157</f>
        <v>156925.30633462881</v>
      </c>
      <c r="AW1279" s="213">
        <f t="shared" si="578"/>
        <v>9.9291552954921397E-2</v>
      </c>
      <c r="AX1279" s="257"/>
      <c r="BE1279" s="278"/>
      <c r="BG1279" s="147"/>
      <c r="BH1279" s="265"/>
    </row>
  </sheetData>
  <mergeCells count="985">
    <mergeCell ref="D1161:D1177"/>
    <mergeCell ref="D1178:D1194"/>
    <mergeCell ref="D1195:D1211"/>
    <mergeCell ref="D1212:D1228"/>
    <mergeCell ref="D1229:D1245"/>
    <mergeCell ref="D1246:D1262"/>
    <mergeCell ref="D1263:D1279"/>
    <mergeCell ref="D1008:D1024"/>
    <mergeCell ref="D1025:D1041"/>
    <mergeCell ref="D1042:D1058"/>
    <mergeCell ref="D1059:D1075"/>
    <mergeCell ref="D1076:D1092"/>
    <mergeCell ref="D1093:D1109"/>
    <mergeCell ref="D1110:D1126"/>
    <mergeCell ref="D1127:D1143"/>
    <mergeCell ref="D1144:D1160"/>
    <mergeCell ref="D855:D871"/>
    <mergeCell ref="D872:D888"/>
    <mergeCell ref="D889:D905"/>
    <mergeCell ref="D906:D922"/>
    <mergeCell ref="D923:D939"/>
    <mergeCell ref="D940:D956"/>
    <mergeCell ref="D957:D973"/>
    <mergeCell ref="D974:D990"/>
    <mergeCell ref="D991:D1007"/>
    <mergeCell ref="D702:D718"/>
    <mergeCell ref="D719:D735"/>
    <mergeCell ref="D736:D752"/>
    <mergeCell ref="D753:D769"/>
    <mergeCell ref="D770:D786"/>
    <mergeCell ref="D787:D803"/>
    <mergeCell ref="D804:D820"/>
    <mergeCell ref="D821:D837"/>
    <mergeCell ref="D838:D854"/>
    <mergeCell ref="D549:D565"/>
    <mergeCell ref="D566:D582"/>
    <mergeCell ref="D583:D599"/>
    <mergeCell ref="D600:D616"/>
    <mergeCell ref="D617:D633"/>
    <mergeCell ref="D634:D650"/>
    <mergeCell ref="D651:D667"/>
    <mergeCell ref="D668:D684"/>
    <mergeCell ref="D685:D701"/>
    <mergeCell ref="D396:D412"/>
    <mergeCell ref="D413:D429"/>
    <mergeCell ref="D430:D446"/>
    <mergeCell ref="D447:D463"/>
    <mergeCell ref="D464:D480"/>
    <mergeCell ref="D481:D497"/>
    <mergeCell ref="D498:D514"/>
    <mergeCell ref="D515:D531"/>
    <mergeCell ref="D532:D548"/>
    <mergeCell ref="D243:D259"/>
    <mergeCell ref="D260:D276"/>
    <mergeCell ref="D277:D293"/>
    <mergeCell ref="D294:D310"/>
    <mergeCell ref="D311:D327"/>
    <mergeCell ref="D328:D344"/>
    <mergeCell ref="D345:D361"/>
    <mergeCell ref="D362:D378"/>
    <mergeCell ref="D379:D395"/>
    <mergeCell ref="D90:D106"/>
    <mergeCell ref="D107:D123"/>
    <mergeCell ref="D124:D140"/>
    <mergeCell ref="D141:D157"/>
    <mergeCell ref="D158:D174"/>
    <mergeCell ref="D175:D191"/>
    <mergeCell ref="D192:D208"/>
    <mergeCell ref="D209:D225"/>
    <mergeCell ref="D226:D242"/>
    <mergeCell ref="AO39:AO55"/>
    <mergeCell ref="AP39:AP55"/>
    <mergeCell ref="AG39:AG55"/>
    <mergeCell ref="AO5:AO21"/>
    <mergeCell ref="AP5:AP21"/>
    <mergeCell ref="AG5:AG21"/>
    <mergeCell ref="D3:D4"/>
    <mergeCell ref="D5:D21"/>
    <mergeCell ref="D22:D38"/>
    <mergeCell ref="D39:D55"/>
    <mergeCell ref="AF3:AN3"/>
    <mergeCell ref="AO3:AW3"/>
    <mergeCell ref="BJ4:BK4"/>
    <mergeCell ref="BD4:BE4"/>
    <mergeCell ref="BG4:BH4"/>
    <mergeCell ref="X5:X21"/>
    <mergeCell ref="AF5:AF21"/>
    <mergeCell ref="AO22:AO38"/>
    <mergeCell ref="AP22:AP38"/>
    <mergeCell ref="X22:X38"/>
    <mergeCell ref="AF22:AF38"/>
    <mergeCell ref="AG22:AG38"/>
    <mergeCell ref="B5:B21"/>
    <mergeCell ref="C5:C21"/>
    <mergeCell ref="E5:E21"/>
    <mergeCell ref="F5:F21"/>
    <mergeCell ref="N5:N21"/>
    <mergeCell ref="O5:O21"/>
    <mergeCell ref="W5:W21"/>
    <mergeCell ref="B3:B4"/>
    <mergeCell ref="C3:C4"/>
    <mergeCell ref="E3:M3"/>
    <mergeCell ref="N3:V3"/>
    <mergeCell ref="W3:AE3"/>
    <mergeCell ref="B22:B38"/>
    <mergeCell ref="C22:C38"/>
    <mergeCell ref="E22:E38"/>
    <mergeCell ref="F22:F38"/>
    <mergeCell ref="N22:N38"/>
    <mergeCell ref="O22:O38"/>
    <mergeCell ref="W22:W38"/>
    <mergeCell ref="X73:X89"/>
    <mergeCell ref="AF73:AF89"/>
    <mergeCell ref="B39:B55"/>
    <mergeCell ref="C39:C55"/>
    <mergeCell ref="E39:E55"/>
    <mergeCell ref="F39:F55"/>
    <mergeCell ref="N39:N55"/>
    <mergeCell ref="O39:O55"/>
    <mergeCell ref="W39:W55"/>
    <mergeCell ref="X39:X55"/>
    <mergeCell ref="AF39:AF55"/>
    <mergeCell ref="D56:D72"/>
    <mergeCell ref="D73:D89"/>
    <mergeCell ref="AO56:AO72"/>
    <mergeCell ref="AP56:AP72"/>
    <mergeCell ref="B73:B89"/>
    <mergeCell ref="C73:C89"/>
    <mergeCell ref="E73:E89"/>
    <mergeCell ref="F73:F89"/>
    <mergeCell ref="N73:N89"/>
    <mergeCell ref="O73:O89"/>
    <mergeCell ref="W73:W89"/>
    <mergeCell ref="X56:X72"/>
    <mergeCell ref="AF56:AF72"/>
    <mergeCell ref="AG56:AG72"/>
    <mergeCell ref="AO73:AO89"/>
    <mergeCell ref="AP73:AP89"/>
    <mergeCell ref="AG73:AG89"/>
    <mergeCell ref="B56:B72"/>
    <mergeCell ref="C56:C72"/>
    <mergeCell ref="E56:E72"/>
    <mergeCell ref="F56:F72"/>
    <mergeCell ref="N56:N72"/>
    <mergeCell ref="O56:O72"/>
    <mergeCell ref="W56:W72"/>
    <mergeCell ref="X107:X123"/>
    <mergeCell ref="AF107:AF123"/>
    <mergeCell ref="AO90:AO106"/>
    <mergeCell ref="AP90:AP106"/>
    <mergeCell ref="B107:B123"/>
    <mergeCell ref="C107:C123"/>
    <mergeCell ref="E107:E123"/>
    <mergeCell ref="F107:F123"/>
    <mergeCell ref="N107:N123"/>
    <mergeCell ref="O107:O123"/>
    <mergeCell ref="W107:W123"/>
    <mergeCell ref="X90:X106"/>
    <mergeCell ref="AF90:AF106"/>
    <mergeCell ref="AG90:AG106"/>
    <mergeCell ref="AO107:AO123"/>
    <mergeCell ref="AP107:AP123"/>
    <mergeCell ref="AG107:AG123"/>
    <mergeCell ref="B90:B106"/>
    <mergeCell ref="C90:C106"/>
    <mergeCell ref="E90:E106"/>
    <mergeCell ref="F90:F106"/>
    <mergeCell ref="N90:N106"/>
    <mergeCell ref="O90:O106"/>
    <mergeCell ref="W90:W106"/>
    <mergeCell ref="X141:X157"/>
    <mergeCell ref="AF141:AF157"/>
    <mergeCell ref="AO124:AO140"/>
    <mergeCell ref="AP124:AP140"/>
    <mergeCell ref="B141:B157"/>
    <mergeCell ref="C141:C157"/>
    <mergeCell ref="E141:E157"/>
    <mergeCell ref="F141:F157"/>
    <mergeCell ref="N141:N157"/>
    <mergeCell ref="O141:O157"/>
    <mergeCell ref="W141:W157"/>
    <mergeCell ref="X124:X140"/>
    <mergeCell ref="AF124:AF140"/>
    <mergeCell ref="AG124:AG140"/>
    <mergeCell ref="AO141:AO157"/>
    <mergeCell ref="AP141:AP157"/>
    <mergeCell ref="AG141:AG157"/>
    <mergeCell ref="B124:B140"/>
    <mergeCell ref="C124:C140"/>
    <mergeCell ref="E124:E140"/>
    <mergeCell ref="F124:F140"/>
    <mergeCell ref="N124:N140"/>
    <mergeCell ref="O124:O140"/>
    <mergeCell ref="W124:W140"/>
    <mergeCell ref="X175:X191"/>
    <mergeCell ref="AF175:AF191"/>
    <mergeCell ref="AO158:AO174"/>
    <mergeCell ref="AP158:AP174"/>
    <mergeCell ref="B175:B191"/>
    <mergeCell ref="C175:C191"/>
    <mergeCell ref="E175:E191"/>
    <mergeCell ref="F175:F191"/>
    <mergeCell ref="N175:N191"/>
    <mergeCell ref="O175:O191"/>
    <mergeCell ref="W175:W191"/>
    <mergeCell ref="X158:X174"/>
    <mergeCell ref="AF158:AF174"/>
    <mergeCell ref="AG158:AG174"/>
    <mergeCell ref="AO175:AO191"/>
    <mergeCell ref="AP175:AP191"/>
    <mergeCell ref="AG175:AG191"/>
    <mergeCell ref="B158:B174"/>
    <mergeCell ref="C158:C174"/>
    <mergeCell ref="E158:E174"/>
    <mergeCell ref="F158:F174"/>
    <mergeCell ref="N158:N174"/>
    <mergeCell ref="O158:O174"/>
    <mergeCell ref="W158:W174"/>
    <mergeCell ref="X209:X225"/>
    <mergeCell ref="AF209:AF225"/>
    <mergeCell ref="AO192:AO208"/>
    <mergeCell ref="AP192:AP208"/>
    <mergeCell ref="B209:B225"/>
    <mergeCell ref="C209:C225"/>
    <mergeCell ref="E209:E225"/>
    <mergeCell ref="F209:F225"/>
    <mergeCell ref="N209:N225"/>
    <mergeCell ref="O209:O225"/>
    <mergeCell ref="W209:W225"/>
    <mergeCell ref="X192:X208"/>
    <mergeCell ref="AF192:AF208"/>
    <mergeCell ref="AG192:AG208"/>
    <mergeCell ref="AO209:AO225"/>
    <mergeCell ref="AP209:AP225"/>
    <mergeCell ref="AG209:AG225"/>
    <mergeCell ref="B192:B208"/>
    <mergeCell ref="C192:C208"/>
    <mergeCell ref="E192:E208"/>
    <mergeCell ref="F192:F208"/>
    <mergeCell ref="N192:N208"/>
    <mergeCell ref="O192:O208"/>
    <mergeCell ref="W192:W208"/>
    <mergeCell ref="X243:X259"/>
    <mergeCell ref="AF243:AF259"/>
    <mergeCell ref="AO226:AO242"/>
    <mergeCell ref="AP226:AP242"/>
    <mergeCell ref="B243:B259"/>
    <mergeCell ref="C243:C259"/>
    <mergeCell ref="E243:E259"/>
    <mergeCell ref="F243:F259"/>
    <mergeCell ref="N243:N259"/>
    <mergeCell ref="O243:O259"/>
    <mergeCell ref="W243:W259"/>
    <mergeCell ref="X226:X242"/>
    <mergeCell ref="AF226:AF242"/>
    <mergeCell ref="AG226:AG242"/>
    <mergeCell ref="AO243:AO259"/>
    <mergeCell ref="AP243:AP259"/>
    <mergeCell ref="AG243:AG259"/>
    <mergeCell ref="B226:B242"/>
    <mergeCell ref="C226:C242"/>
    <mergeCell ref="E226:E242"/>
    <mergeCell ref="F226:F242"/>
    <mergeCell ref="N226:N242"/>
    <mergeCell ref="O226:O242"/>
    <mergeCell ref="W226:W242"/>
    <mergeCell ref="X277:X293"/>
    <mergeCell ref="AF277:AF293"/>
    <mergeCell ref="AO260:AO276"/>
    <mergeCell ref="AP260:AP276"/>
    <mergeCell ref="B277:B293"/>
    <mergeCell ref="C277:C293"/>
    <mergeCell ref="E277:E293"/>
    <mergeCell ref="F277:F293"/>
    <mergeCell ref="N277:N293"/>
    <mergeCell ref="O277:O293"/>
    <mergeCell ref="W277:W293"/>
    <mergeCell ref="X260:X276"/>
    <mergeCell ref="AF260:AF276"/>
    <mergeCell ref="AG260:AG276"/>
    <mergeCell ref="AO277:AO293"/>
    <mergeCell ref="AP277:AP293"/>
    <mergeCell ref="AG277:AG293"/>
    <mergeCell ref="B260:B276"/>
    <mergeCell ref="C260:C276"/>
    <mergeCell ref="E260:E276"/>
    <mergeCell ref="F260:F276"/>
    <mergeCell ref="N260:N276"/>
    <mergeCell ref="O260:O276"/>
    <mergeCell ref="W260:W276"/>
    <mergeCell ref="X311:X327"/>
    <mergeCell ref="AF311:AF327"/>
    <mergeCell ref="AO294:AO310"/>
    <mergeCell ref="AP294:AP310"/>
    <mergeCell ref="B311:B327"/>
    <mergeCell ref="C311:C327"/>
    <mergeCell ref="E311:E327"/>
    <mergeCell ref="F311:F327"/>
    <mergeCell ref="N311:N327"/>
    <mergeCell ref="O311:O327"/>
    <mergeCell ref="W311:W327"/>
    <mergeCell ref="X294:X310"/>
    <mergeCell ref="AF294:AF310"/>
    <mergeCell ref="AG294:AG310"/>
    <mergeCell ref="AO311:AO327"/>
    <mergeCell ref="AP311:AP327"/>
    <mergeCell ref="AG311:AG327"/>
    <mergeCell ref="B294:B310"/>
    <mergeCell ref="C294:C310"/>
    <mergeCell ref="E294:E310"/>
    <mergeCell ref="F294:F310"/>
    <mergeCell ref="N294:N310"/>
    <mergeCell ref="O294:O310"/>
    <mergeCell ref="W294:W310"/>
    <mergeCell ref="X345:X361"/>
    <mergeCell ref="AF345:AF361"/>
    <mergeCell ref="AO328:AO344"/>
    <mergeCell ref="AP328:AP344"/>
    <mergeCell ref="B345:B361"/>
    <mergeCell ref="C345:C361"/>
    <mergeCell ref="E345:E361"/>
    <mergeCell ref="F345:F361"/>
    <mergeCell ref="N345:N361"/>
    <mergeCell ref="O345:O361"/>
    <mergeCell ref="W345:W361"/>
    <mergeCell ref="X328:X344"/>
    <mergeCell ref="AF328:AF344"/>
    <mergeCell ref="AG328:AG344"/>
    <mergeCell ref="AO345:AO361"/>
    <mergeCell ref="AP345:AP361"/>
    <mergeCell ref="AG345:AG361"/>
    <mergeCell ref="B328:B344"/>
    <mergeCell ref="C328:C344"/>
    <mergeCell ref="E328:E344"/>
    <mergeCell ref="F328:F344"/>
    <mergeCell ref="N328:N344"/>
    <mergeCell ref="O328:O344"/>
    <mergeCell ref="W328:W344"/>
    <mergeCell ref="X379:X395"/>
    <mergeCell ref="AF379:AF395"/>
    <mergeCell ref="AO362:AO378"/>
    <mergeCell ref="AP362:AP378"/>
    <mergeCell ref="B379:B395"/>
    <mergeCell ref="C379:C395"/>
    <mergeCell ref="E379:E395"/>
    <mergeCell ref="F379:F395"/>
    <mergeCell ref="N379:N395"/>
    <mergeCell ref="O379:O395"/>
    <mergeCell ref="W379:W395"/>
    <mergeCell ref="X362:X378"/>
    <mergeCell ref="AF362:AF378"/>
    <mergeCell ref="AG362:AG378"/>
    <mergeCell ref="AO379:AO395"/>
    <mergeCell ref="AP379:AP395"/>
    <mergeCell ref="AG379:AG395"/>
    <mergeCell ref="B362:B378"/>
    <mergeCell ref="C362:C378"/>
    <mergeCell ref="E362:E378"/>
    <mergeCell ref="F362:F378"/>
    <mergeCell ref="N362:N378"/>
    <mergeCell ref="O362:O378"/>
    <mergeCell ref="W362:W378"/>
    <mergeCell ref="X413:X429"/>
    <mergeCell ref="AF413:AF429"/>
    <mergeCell ref="AO396:AO412"/>
    <mergeCell ref="AP396:AP412"/>
    <mergeCell ref="B413:B429"/>
    <mergeCell ref="C413:C429"/>
    <mergeCell ref="E413:E429"/>
    <mergeCell ref="F413:F429"/>
    <mergeCell ref="N413:N429"/>
    <mergeCell ref="O413:O429"/>
    <mergeCell ref="W413:W429"/>
    <mergeCell ref="X396:X412"/>
    <mergeCell ref="AF396:AF412"/>
    <mergeCell ref="AG396:AG412"/>
    <mergeCell ref="AO413:AO429"/>
    <mergeCell ref="AP413:AP429"/>
    <mergeCell ref="AG413:AG429"/>
    <mergeCell ref="B396:B412"/>
    <mergeCell ref="C396:C412"/>
    <mergeCell ref="E396:E412"/>
    <mergeCell ref="F396:F412"/>
    <mergeCell ref="N396:N412"/>
    <mergeCell ref="O396:O412"/>
    <mergeCell ref="W396:W412"/>
    <mergeCell ref="X447:X463"/>
    <mergeCell ref="AF447:AF463"/>
    <mergeCell ref="AO430:AO446"/>
    <mergeCell ref="AP430:AP446"/>
    <mergeCell ref="B447:B463"/>
    <mergeCell ref="C447:C463"/>
    <mergeCell ref="E447:E463"/>
    <mergeCell ref="F447:F463"/>
    <mergeCell ref="N447:N463"/>
    <mergeCell ref="O447:O463"/>
    <mergeCell ref="W447:W463"/>
    <mergeCell ref="X430:X446"/>
    <mergeCell ref="AF430:AF446"/>
    <mergeCell ref="AG430:AG446"/>
    <mergeCell ref="AO447:AO463"/>
    <mergeCell ref="AP447:AP463"/>
    <mergeCell ref="AG447:AG463"/>
    <mergeCell ref="B430:B446"/>
    <mergeCell ref="C430:C446"/>
    <mergeCell ref="E430:E446"/>
    <mergeCell ref="F430:F446"/>
    <mergeCell ref="N430:N446"/>
    <mergeCell ref="O430:O446"/>
    <mergeCell ref="W430:W446"/>
    <mergeCell ref="X481:X497"/>
    <mergeCell ref="AF481:AF497"/>
    <mergeCell ref="AO464:AO480"/>
    <mergeCell ref="AP464:AP480"/>
    <mergeCell ref="B481:B497"/>
    <mergeCell ref="C481:C497"/>
    <mergeCell ref="E481:E497"/>
    <mergeCell ref="F481:F497"/>
    <mergeCell ref="N481:N497"/>
    <mergeCell ref="O481:O497"/>
    <mergeCell ref="W481:W497"/>
    <mergeCell ref="X464:X480"/>
    <mergeCell ref="AF464:AF480"/>
    <mergeCell ref="AG464:AG480"/>
    <mergeCell ref="AO481:AO497"/>
    <mergeCell ref="AP481:AP497"/>
    <mergeCell ref="AG481:AG497"/>
    <mergeCell ref="B464:B480"/>
    <mergeCell ref="C464:C480"/>
    <mergeCell ref="E464:E480"/>
    <mergeCell ref="F464:F480"/>
    <mergeCell ref="N464:N480"/>
    <mergeCell ref="O464:O480"/>
    <mergeCell ref="W464:W480"/>
    <mergeCell ref="X515:X531"/>
    <mergeCell ref="AF515:AF531"/>
    <mergeCell ref="AO498:AO514"/>
    <mergeCell ref="AP498:AP514"/>
    <mergeCell ref="B515:B531"/>
    <mergeCell ref="C515:C531"/>
    <mergeCell ref="E515:E531"/>
    <mergeCell ref="F515:F531"/>
    <mergeCell ref="N515:N531"/>
    <mergeCell ref="O515:O531"/>
    <mergeCell ref="W515:W531"/>
    <mergeCell ref="X498:X514"/>
    <mergeCell ref="AF498:AF514"/>
    <mergeCell ref="AG498:AG514"/>
    <mergeCell ref="AO515:AO531"/>
    <mergeCell ref="AP515:AP531"/>
    <mergeCell ref="AG515:AG531"/>
    <mergeCell ref="B498:B514"/>
    <mergeCell ref="C498:C514"/>
    <mergeCell ref="E498:E514"/>
    <mergeCell ref="F498:F514"/>
    <mergeCell ref="N498:N514"/>
    <mergeCell ref="O498:O514"/>
    <mergeCell ref="W498:W514"/>
    <mergeCell ref="X549:X565"/>
    <mergeCell ref="AF549:AF565"/>
    <mergeCell ref="AO532:AO548"/>
    <mergeCell ref="AP532:AP548"/>
    <mergeCell ref="B549:B565"/>
    <mergeCell ref="C549:C565"/>
    <mergeCell ref="E549:E565"/>
    <mergeCell ref="F549:F565"/>
    <mergeCell ref="N549:N565"/>
    <mergeCell ref="O549:O565"/>
    <mergeCell ref="W549:W565"/>
    <mergeCell ref="X532:X548"/>
    <mergeCell ref="AF532:AF548"/>
    <mergeCell ref="AG532:AG548"/>
    <mergeCell ref="AO549:AO565"/>
    <mergeCell ref="AP549:AP565"/>
    <mergeCell ref="AG549:AG565"/>
    <mergeCell ref="B532:B548"/>
    <mergeCell ref="C532:C548"/>
    <mergeCell ref="E532:E548"/>
    <mergeCell ref="F532:F548"/>
    <mergeCell ref="N532:N548"/>
    <mergeCell ref="O532:O548"/>
    <mergeCell ref="W532:W548"/>
    <mergeCell ref="X583:X599"/>
    <mergeCell ref="AF583:AF599"/>
    <mergeCell ref="AO566:AO582"/>
    <mergeCell ref="AP566:AP582"/>
    <mergeCell ref="B583:B599"/>
    <mergeCell ref="C583:C599"/>
    <mergeCell ref="E583:E599"/>
    <mergeCell ref="F583:F599"/>
    <mergeCell ref="N583:N599"/>
    <mergeCell ref="O583:O599"/>
    <mergeCell ref="W583:W599"/>
    <mergeCell ref="X566:X582"/>
    <mergeCell ref="AF566:AF582"/>
    <mergeCell ref="AG566:AG582"/>
    <mergeCell ref="AO583:AO599"/>
    <mergeCell ref="AP583:AP599"/>
    <mergeCell ref="AG583:AG599"/>
    <mergeCell ref="B566:B582"/>
    <mergeCell ref="C566:C582"/>
    <mergeCell ref="E566:E582"/>
    <mergeCell ref="F566:F582"/>
    <mergeCell ref="N566:N582"/>
    <mergeCell ref="O566:O582"/>
    <mergeCell ref="W566:W582"/>
    <mergeCell ref="X617:X633"/>
    <mergeCell ref="AF617:AF633"/>
    <mergeCell ref="AO600:AO616"/>
    <mergeCell ref="AP600:AP616"/>
    <mergeCell ref="B617:B633"/>
    <mergeCell ref="C617:C633"/>
    <mergeCell ref="E617:E633"/>
    <mergeCell ref="F617:F633"/>
    <mergeCell ref="N617:N633"/>
    <mergeCell ref="O617:O633"/>
    <mergeCell ref="W617:W633"/>
    <mergeCell ref="X600:X616"/>
    <mergeCell ref="AF600:AF616"/>
    <mergeCell ref="AG600:AG616"/>
    <mergeCell ref="AO617:AO633"/>
    <mergeCell ref="AP617:AP633"/>
    <mergeCell ref="AG617:AG633"/>
    <mergeCell ref="B600:B616"/>
    <mergeCell ref="C600:C616"/>
    <mergeCell ref="E600:E616"/>
    <mergeCell ref="F600:F616"/>
    <mergeCell ref="N600:N616"/>
    <mergeCell ref="O600:O616"/>
    <mergeCell ref="W600:W616"/>
    <mergeCell ref="X651:X667"/>
    <mergeCell ref="AF651:AF667"/>
    <mergeCell ref="AO634:AO650"/>
    <mergeCell ref="AP634:AP650"/>
    <mergeCell ref="B651:B667"/>
    <mergeCell ref="C651:C667"/>
    <mergeCell ref="E651:E667"/>
    <mergeCell ref="F651:F667"/>
    <mergeCell ref="N651:N667"/>
    <mergeCell ref="O651:O667"/>
    <mergeCell ref="W651:W667"/>
    <mergeCell ref="X634:X650"/>
    <mergeCell ref="AF634:AF650"/>
    <mergeCell ref="AG634:AG650"/>
    <mergeCell ref="AO651:AO667"/>
    <mergeCell ref="AP651:AP667"/>
    <mergeCell ref="AG651:AG667"/>
    <mergeCell ref="B634:B650"/>
    <mergeCell ref="C634:C650"/>
    <mergeCell ref="E634:E650"/>
    <mergeCell ref="F634:F650"/>
    <mergeCell ref="N634:N650"/>
    <mergeCell ref="O634:O650"/>
    <mergeCell ref="W634:W650"/>
    <mergeCell ref="X685:X701"/>
    <mergeCell ref="AF685:AF701"/>
    <mergeCell ref="AO668:AO684"/>
    <mergeCell ref="AP668:AP684"/>
    <mergeCell ref="B685:B701"/>
    <mergeCell ref="C685:C701"/>
    <mergeCell ref="E685:E701"/>
    <mergeCell ref="F685:F701"/>
    <mergeCell ref="N685:N701"/>
    <mergeCell ref="O685:O701"/>
    <mergeCell ref="W685:W701"/>
    <mergeCell ref="X668:X684"/>
    <mergeCell ref="AF668:AF684"/>
    <mergeCell ref="AG668:AG684"/>
    <mergeCell ref="AO685:AO701"/>
    <mergeCell ref="AP685:AP701"/>
    <mergeCell ref="AG685:AG701"/>
    <mergeCell ref="B668:B684"/>
    <mergeCell ref="C668:C684"/>
    <mergeCell ref="E668:E684"/>
    <mergeCell ref="F668:F684"/>
    <mergeCell ref="N668:N684"/>
    <mergeCell ref="O668:O684"/>
    <mergeCell ref="W668:W684"/>
    <mergeCell ref="X719:X735"/>
    <mergeCell ref="AF719:AF735"/>
    <mergeCell ref="AO702:AO718"/>
    <mergeCell ref="AP702:AP718"/>
    <mergeCell ref="B719:B735"/>
    <mergeCell ref="C719:C735"/>
    <mergeCell ref="E719:E735"/>
    <mergeCell ref="F719:F735"/>
    <mergeCell ref="N719:N735"/>
    <mergeCell ref="O719:O735"/>
    <mergeCell ref="W719:W735"/>
    <mergeCell ref="X702:X718"/>
    <mergeCell ref="AF702:AF718"/>
    <mergeCell ref="AG702:AG718"/>
    <mergeCell ref="AO719:AO735"/>
    <mergeCell ref="AP719:AP735"/>
    <mergeCell ref="AG719:AG735"/>
    <mergeCell ref="B702:B718"/>
    <mergeCell ref="C702:C718"/>
    <mergeCell ref="E702:E718"/>
    <mergeCell ref="F702:F718"/>
    <mergeCell ref="N702:N718"/>
    <mergeCell ref="O702:O718"/>
    <mergeCell ref="W702:W718"/>
    <mergeCell ref="X753:X769"/>
    <mergeCell ref="AF753:AF769"/>
    <mergeCell ref="AO736:AO752"/>
    <mergeCell ref="AP736:AP752"/>
    <mergeCell ref="B753:B769"/>
    <mergeCell ref="C753:C769"/>
    <mergeCell ref="E753:E769"/>
    <mergeCell ref="F753:F769"/>
    <mergeCell ref="N753:N769"/>
    <mergeCell ref="O753:O769"/>
    <mergeCell ref="W753:W769"/>
    <mergeCell ref="X736:X752"/>
    <mergeCell ref="AF736:AF752"/>
    <mergeCell ref="AG736:AG752"/>
    <mergeCell ref="AO753:AO769"/>
    <mergeCell ref="AP753:AP769"/>
    <mergeCell ref="AG753:AG769"/>
    <mergeCell ref="B736:B752"/>
    <mergeCell ref="C736:C752"/>
    <mergeCell ref="E736:E752"/>
    <mergeCell ref="F736:F752"/>
    <mergeCell ref="N736:N752"/>
    <mergeCell ref="O736:O752"/>
    <mergeCell ref="W736:W752"/>
    <mergeCell ref="X787:X803"/>
    <mergeCell ref="AF787:AF803"/>
    <mergeCell ref="AO770:AO786"/>
    <mergeCell ref="AP770:AP786"/>
    <mergeCell ref="B787:B803"/>
    <mergeCell ref="C787:C803"/>
    <mergeCell ref="E787:E803"/>
    <mergeCell ref="F787:F803"/>
    <mergeCell ref="N787:N803"/>
    <mergeCell ref="O787:O803"/>
    <mergeCell ref="W787:W803"/>
    <mergeCell ref="X770:X786"/>
    <mergeCell ref="AF770:AF786"/>
    <mergeCell ref="AG770:AG786"/>
    <mergeCell ref="AO787:AO803"/>
    <mergeCell ref="AP787:AP803"/>
    <mergeCell ref="AG787:AG803"/>
    <mergeCell ref="B770:B786"/>
    <mergeCell ref="C770:C786"/>
    <mergeCell ref="E770:E786"/>
    <mergeCell ref="F770:F786"/>
    <mergeCell ref="N770:N786"/>
    <mergeCell ref="O770:O786"/>
    <mergeCell ref="W770:W786"/>
    <mergeCell ref="X821:X837"/>
    <mergeCell ref="AF821:AF837"/>
    <mergeCell ref="AO804:AO820"/>
    <mergeCell ref="AP804:AP820"/>
    <mergeCell ref="B821:B837"/>
    <mergeCell ref="C821:C837"/>
    <mergeCell ref="E821:E837"/>
    <mergeCell ref="F821:F837"/>
    <mergeCell ref="N821:N837"/>
    <mergeCell ref="O821:O837"/>
    <mergeCell ref="W821:W837"/>
    <mergeCell ref="X804:X820"/>
    <mergeCell ref="AF804:AF820"/>
    <mergeCell ref="AG804:AG820"/>
    <mergeCell ref="AO821:AO837"/>
    <mergeCell ref="AP821:AP837"/>
    <mergeCell ref="AG821:AG837"/>
    <mergeCell ref="B804:B820"/>
    <mergeCell ref="C804:C820"/>
    <mergeCell ref="E804:E820"/>
    <mergeCell ref="F804:F820"/>
    <mergeCell ref="N804:N820"/>
    <mergeCell ref="O804:O820"/>
    <mergeCell ref="W804:W820"/>
    <mergeCell ref="X855:X871"/>
    <mergeCell ref="AF855:AF871"/>
    <mergeCell ref="AO838:AO854"/>
    <mergeCell ref="AP838:AP854"/>
    <mergeCell ref="B855:B871"/>
    <mergeCell ref="C855:C871"/>
    <mergeCell ref="E855:E871"/>
    <mergeCell ref="F855:F871"/>
    <mergeCell ref="N855:N871"/>
    <mergeCell ref="O855:O871"/>
    <mergeCell ref="W855:W871"/>
    <mergeCell ref="X838:X854"/>
    <mergeCell ref="AF838:AF854"/>
    <mergeCell ref="AG838:AG854"/>
    <mergeCell ref="AO855:AO871"/>
    <mergeCell ref="AP855:AP871"/>
    <mergeCell ref="AG855:AG871"/>
    <mergeCell ref="B838:B854"/>
    <mergeCell ref="C838:C854"/>
    <mergeCell ref="E838:E854"/>
    <mergeCell ref="F838:F854"/>
    <mergeCell ref="N838:N854"/>
    <mergeCell ref="O838:O854"/>
    <mergeCell ref="W838:W854"/>
    <mergeCell ref="X889:X905"/>
    <mergeCell ref="AF889:AF905"/>
    <mergeCell ref="AO872:AO888"/>
    <mergeCell ref="AP872:AP888"/>
    <mergeCell ref="B889:B905"/>
    <mergeCell ref="C889:C905"/>
    <mergeCell ref="E889:E905"/>
    <mergeCell ref="F889:F905"/>
    <mergeCell ref="N889:N905"/>
    <mergeCell ref="O889:O905"/>
    <mergeCell ref="W889:W905"/>
    <mergeCell ref="X872:X888"/>
    <mergeCell ref="AF872:AF888"/>
    <mergeCell ref="AG872:AG888"/>
    <mergeCell ref="AO889:AO905"/>
    <mergeCell ref="AP889:AP905"/>
    <mergeCell ref="AG889:AG905"/>
    <mergeCell ref="B872:B888"/>
    <mergeCell ref="C872:C888"/>
    <mergeCell ref="E872:E888"/>
    <mergeCell ref="F872:F888"/>
    <mergeCell ref="N872:N888"/>
    <mergeCell ref="O872:O888"/>
    <mergeCell ref="W872:W888"/>
    <mergeCell ref="X923:X939"/>
    <mergeCell ref="AF923:AF939"/>
    <mergeCell ref="AO906:AO922"/>
    <mergeCell ref="AP906:AP922"/>
    <mergeCell ref="B923:B939"/>
    <mergeCell ref="C923:C939"/>
    <mergeCell ref="E923:E939"/>
    <mergeCell ref="F923:F939"/>
    <mergeCell ref="N923:N939"/>
    <mergeCell ref="O923:O939"/>
    <mergeCell ref="W923:W939"/>
    <mergeCell ref="X906:X922"/>
    <mergeCell ref="AF906:AF922"/>
    <mergeCell ref="AG906:AG922"/>
    <mergeCell ref="AO923:AO939"/>
    <mergeCell ref="AP923:AP939"/>
    <mergeCell ref="AG923:AG939"/>
    <mergeCell ref="B906:B922"/>
    <mergeCell ref="C906:C922"/>
    <mergeCell ref="E906:E922"/>
    <mergeCell ref="F906:F922"/>
    <mergeCell ref="N906:N922"/>
    <mergeCell ref="O906:O922"/>
    <mergeCell ref="W906:W922"/>
    <mergeCell ref="X957:X973"/>
    <mergeCell ref="AF957:AF973"/>
    <mergeCell ref="AO940:AO956"/>
    <mergeCell ref="AP940:AP956"/>
    <mergeCell ref="B957:B973"/>
    <mergeCell ref="C957:C973"/>
    <mergeCell ref="E957:E973"/>
    <mergeCell ref="F957:F973"/>
    <mergeCell ref="N957:N973"/>
    <mergeCell ref="O957:O973"/>
    <mergeCell ref="W957:W973"/>
    <mergeCell ref="X940:X956"/>
    <mergeCell ref="AF940:AF956"/>
    <mergeCell ref="AG940:AG956"/>
    <mergeCell ref="AO957:AO973"/>
    <mergeCell ref="AP957:AP973"/>
    <mergeCell ref="AG957:AG973"/>
    <mergeCell ref="B940:B956"/>
    <mergeCell ref="C940:C956"/>
    <mergeCell ref="E940:E956"/>
    <mergeCell ref="F940:F956"/>
    <mergeCell ref="N940:N956"/>
    <mergeCell ref="O940:O956"/>
    <mergeCell ref="W940:W956"/>
    <mergeCell ref="X991:X1007"/>
    <mergeCell ref="AF991:AF1007"/>
    <mergeCell ref="AO974:AO990"/>
    <mergeCell ref="AP974:AP990"/>
    <mergeCell ref="B991:B1007"/>
    <mergeCell ref="C991:C1007"/>
    <mergeCell ref="E991:E1007"/>
    <mergeCell ref="F991:F1007"/>
    <mergeCell ref="N991:N1007"/>
    <mergeCell ref="O991:O1007"/>
    <mergeCell ref="W991:W1007"/>
    <mergeCell ref="X974:X990"/>
    <mergeCell ref="AF974:AF990"/>
    <mergeCell ref="AG974:AG990"/>
    <mergeCell ref="AO991:AO1007"/>
    <mergeCell ref="AP991:AP1007"/>
    <mergeCell ref="AG991:AG1007"/>
    <mergeCell ref="B974:B990"/>
    <mergeCell ref="C974:C990"/>
    <mergeCell ref="E974:E990"/>
    <mergeCell ref="F974:F990"/>
    <mergeCell ref="N974:N990"/>
    <mergeCell ref="O974:O990"/>
    <mergeCell ref="W974:W990"/>
    <mergeCell ref="X1025:X1041"/>
    <mergeCell ref="AF1025:AF1041"/>
    <mergeCell ref="AO1008:AO1024"/>
    <mergeCell ref="AP1008:AP1024"/>
    <mergeCell ref="B1025:B1041"/>
    <mergeCell ref="C1025:C1041"/>
    <mergeCell ref="E1025:E1041"/>
    <mergeCell ref="F1025:F1041"/>
    <mergeCell ref="N1025:N1041"/>
    <mergeCell ref="O1025:O1041"/>
    <mergeCell ref="W1025:W1041"/>
    <mergeCell ref="X1008:X1024"/>
    <mergeCell ref="AF1008:AF1024"/>
    <mergeCell ref="AG1008:AG1024"/>
    <mergeCell ref="AO1025:AO1041"/>
    <mergeCell ref="AP1025:AP1041"/>
    <mergeCell ref="AG1025:AG1041"/>
    <mergeCell ref="B1008:B1024"/>
    <mergeCell ref="C1008:C1024"/>
    <mergeCell ref="E1008:E1024"/>
    <mergeCell ref="F1008:F1024"/>
    <mergeCell ref="N1008:N1024"/>
    <mergeCell ref="O1008:O1024"/>
    <mergeCell ref="W1008:W1024"/>
    <mergeCell ref="X1059:X1075"/>
    <mergeCell ref="AF1059:AF1075"/>
    <mergeCell ref="AO1042:AO1058"/>
    <mergeCell ref="AP1042:AP1058"/>
    <mergeCell ref="B1059:B1075"/>
    <mergeCell ref="C1059:C1075"/>
    <mergeCell ref="E1059:E1075"/>
    <mergeCell ref="F1059:F1075"/>
    <mergeCell ref="N1059:N1075"/>
    <mergeCell ref="O1059:O1075"/>
    <mergeCell ref="W1059:W1075"/>
    <mergeCell ref="X1042:X1058"/>
    <mergeCell ref="AF1042:AF1058"/>
    <mergeCell ref="AG1042:AG1058"/>
    <mergeCell ref="AO1059:AO1075"/>
    <mergeCell ref="AP1059:AP1075"/>
    <mergeCell ref="AG1059:AG1075"/>
    <mergeCell ref="B1042:B1058"/>
    <mergeCell ref="C1042:C1058"/>
    <mergeCell ref="E1042:E1058"/>
    <mergeCell ref="F1042:F1058"/>
    <mergeCell ref="N1042:N1058"/>
    <mergeCell ref="O1042:O1058"/>
    <mergeCell ref="W1042:W1058"/>
    <mergeCell ref="X1093:X1109"/>
    <mergeCell ref="AF1093:AF1109"/>
    <mergeCell ref="AO1076:AO1092"/>
    <mergeCell ref="AP1076:AP1092"/>
    <mergeCell ref="B1093:B1109"/>
    <mergeCell ref="C1093:C1109"/>
    <mergeCell ref="E1093:E1109"/>
    <mergeCell ref="F1093:F1109"/>
    <mergeCell ref="N1093:N1109"/>
    <mergeCell ref="O1093:O1109"/>
    <mergeCell ref="W1093:W1109"/>
    <mergeCell ref="X1076:X1092"/>
    <mergeCell ref="AF1076:AF1092"/>
    <mergeCell ref="AG1076:AG1092"/>
    <mergeCell ref="AO1093:AO1109"/>
    <mergeCell ref="AP1093:AP1109"/>
    <mergeCell ref="AG1093:AG1109"/>
    <mergeCell ref="B1076:B1092"/>
    <mergeCell ref="C1076:C1092"/>
    <mergeCell ref="E1076:E1092"/>
    <mergeCell ref="F1076:F1092"/>
    <mergeCell ref="N1076:N1092"/>
    <mergeCell ref="O1076:O1092"/>
    <mergeCell ref="W1076:W1092"/>
    <mergeCell ref="X1127:X1143"/>
    <mergeCell ref="AF1127:AF1143"/>
    <mergeCell ref="AO1110:AO1126"/>
    <mergeCell ref="AP1110:AP1126"/>
    <mergeCell ref="B1127:B1143"/>
    <mergeCell ref="C1127:C1143"/>
    <mergeCell ref="E1127:E1143"/>
    <mergeCell ref="F1127:F1143"/>
    <mergeCell ref="N1127:N1143"/>
    <mergeCell ref="O1127:O1143"/>
    <mergeCell ref="W1127:W1143"/>
    <mergeCell ref="X1110:X1126"/>
    <mergeCell ref="AF1110:AF1126"/>
    <mergeCell ref="AG1110:AG1126"/>
    <mergeCell ref="AO1127:AO1143"/>
    <mergeCell ref="AP1127:AP1143"/>
    <mergeCell ref="AG1127:AG1143"/>
    <mergeCell ref="B1110:B1126"/>
    <mergeCell ref="C1110:C1126"/>
    <mergeCell ref="E1110:E1126"/>
    <mergeCell ref="F1110:F1126"/>
    <mergeCell ref="N1110:N1126"/>
    <mergeCell ref="O1110:O1126"/>
    <mergeCell ref="W1110:W1126"/>
    <mergeCell ref="X1161:X1177"/>
    <mergeCell ref="AF1161:AF1177"/>
    <mergeCell ref="AO1144:AO1160"/>
    <mergeCell ref="AP1144:AP1160"/>
    <mergeCell ref="B1161:B1177"/>
    <mergeCell ref="C1161:C1177"/>
    <mergeCell ref="E1161:E1177"/>
    <mergeCell ref="F1161:F1177"/>
    <mergeCell ref="N1161:N1177"/>
    <mergeCell ref="O1161:O1177"/>
    <mergeCell ref="W1161:W1177"/>
    <mergeCell ref="X1144:X1160"/>
    <mergeCell ref="AF1144:AF1160"/>
    <mergeCell ref="AG1144:AG1160"/>
    <mergeCell ref="AO1161:AO1177"/>
    <mergeCell ref="AP1161:AP1177"/>
    <mergeCell ref="AG1161:AG1177"/>
    <mergeCell ref="B1144:B1160"/>
    <mergeCell ref="C1144:C1160"/>
    <mergeCell ref="E1144:E1160"/>
    <mergeCell ref="F1144:F1160"/>
    <mergeCell ref="N1144:N1160"/>
    <mergeCell ref="O1144:O1160"/>
    <mergeCell ref="W1144:W1160"/>
    <mergeCell ref="X1195:X1211"/>
    <mergeCell ref="AF1195:AF1211"/>
    <mergeCell ref="AO1178:AO1194"/>
    <mergeCell ref="AP1178:AP1194"/>
    <mergeCell ref="B1195:B1211"/>
    <mergeCell ref="C1195:C1211"/>
    <mergeCell ref="E1195:E1211"/>
    <mergeCell ref="F1195:F1211"/>
    <mergeCell ref="N1195:N1211"/>
    <mergeCell ref="O1195:O1211"/>
    <mergeCell ref="W1195:W1211"/>
    <mergeCell ref="X1178:X1194"/>
    <mergeCell ref="AF1178:AF1194"/>
    <mergeCell ref="AG1178:AG1194"/>
    <mergeCell ref="AO1195:AO1211"/>
    <mergeCell ref="AP1195:AP1211"/>
    <mergeCell ref="AG1195:AG1211"/>
    <mergeCell ref="B1178:B1194"/>
    <mergeCell ref="C1178:C1194"/>
    <mergeCell ref="E1178:E1194"/>
    <mergeCell ref="F1178:F1194"/>
    <mergeCell ref="N1178:N1194"/>
    <mergeCell ref="O1178:O1194"/>
    <mergeCell ref="W1178:W1194"/>
    <mergeCell ref="X1229:X1245"/>
    <mergeCell ref="AF1229:AF1245"/>
    <mergeCell ref="AO1212:AO1228"/>
    <mergeCell ref="AP1212:AP1228"/>
    <mergeCell ref="B1229:B1245"/>
    <mergeCell ref="C1229:C1245"/>
    <mergeCell ref="E1229:E1245"/>
    <mergeCell ref="F1229:F1245"/>
    <mergeCell ref="N1229:N1245"/>
    <mergeCell ref="O1229:O1245"/>
    <mergeCell ref="W1229:W1245"/>
    <mergeCell ref="X1212:X1228"/>
    <mergeCell ref="AF1212:AF1228"/>
    <mergeCell ref="AG1212:AG1228"/>
    <mergeCell ref="AO1229:AO1245"/>
    <mergeCell ref="AP1229:AP1245"/>
    <mergeCell ref="AG1229:AG1245"/>
    <mergeCell ref="B1212:B1228"/>
    <mergeCell ref="C1212:C1228"/>
    <mergeCell ref="E1212:E1228"/>
    <mergeCell ref="F1212:F1228"/>
    <mergeCell ref="N1212:N1228"/>
    <mergeCell ref="O1212:O1228"/>
    <mergeCell ref="W1212:W1228"/>
    <mergeCell ref="AO1263:AO1279"/>
    <mergeCell ref="AP1263:AP1279"/>
    <mergeCell ref="AF1263:AF1279"/>
    <mergeCell ref="AG1263:AG1279"/>
    <mergeCell ref="AO1246:AO1262"/>
    <mergeCell ref="AP1246:AP1262"/>
    <mergeCell ref="B1263:C1279"/>
    <mergeCell ref="E1263:E1279"/>
    <mergeCell ref="F1263:F1279"/>
    <mergeCell ref="N1263:N1279"/>
    <mergeCell ref="O1263:O1279"/>
    <mergeCell ref="W1263:W1279"/>
    <mergeCell ref="X1263:X1279"/>
    <mergeCell ref="X1246:X1262"/>
    <mergeCell ref="AF1246:AF1262"/>
    <mergeCell ref="AG1246:AG1262"/>
    <mergeCell ref="B1246:B1262"/>
    <mergeCell ref="C1246:C1262"/>
    <mergeCell ref="E1246:E1262"/>
    <mergeCell ref="F1246:F1262"/>
    <mergeCell ref="N1246:N1262"/>
    <mergeCell ref="O1246:O1262"/>
    <mergeCell ref="W1246:W1262"/>
  </mergeCells>
  <phoneticPr fontId="3"/>
  <pageMargins left="0.70866141732283472" right="0.70866141732283472" top="0.74803149606299213" bottom="0.74803149606299213" header="0.31496062992125984" footer="0.31496062992125984"/>
  <pageSetup paperSize="8" scale="62" fitToHeight="0" pageOrder="overThenDown" orientation="landscape" r:id="rId1"/>
  <headerFooter>
    <oddHeader>&amp;R&amp;"ＭＳ 明朝,標準"&amp;12 2-7.歯科健診分析</oddHeader>
  </headerFooter>
  <rowBreaks count="18" manualBreakCount="18">
    <brk id="72" max="47" man="1"/>
    <brk id="140" max="47" man="1"/>
    <brk id="208" max="47" man="1"/>
    <brk id="276" max="47" man="1"/>
    <brk id="344" max="16383" man="1"/>
    <brk id="412" max="47" man="1"/>
    <brk id="480" max="47" man="1"/>
    <brk id="548" max="47" man="1"/>
    <brk id="616" max="47" man="1"/>
    <brk id="684" max="16383" man="1"/>
    <brk id="752" max="47" man="1"/>
    <brk id="820" max="47" man="1"/>
    <brk id="888" max="47" man="1"/>
    <brk id="956" max="47" man="1"/>
    <brk id="1024" max="16383" man="1"/>
    <brk id="1092" max="47" man="1"/>
    <brk id="1160" max="47" man="1"/>
    <brk id="1228" max="47" man="1"/>
  </rowBreaks>
  <colBreaks count="1" manualBreakCount="1">
    <brk id="31" max="1278" man="1"/>
  </colBreaks>
  <ignoredErrors>
    <ignoredError sqref="AS5:AS1279 AR21:AR1279 BG57 BG59 BG72" formula="1"/>
    <ignoredError sqref="BE5:BE78 BH7:BH22 BH34:BH78 BH30:BH33 BH23:BH29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263</v>
      </c>
    </row>
    <row r="2" spans="1:16">
      <c r="A2" s="11" t="s">
        <v>253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0.15200000000000002</v>
      </c>
      <c r="E5" s="158" t="s">
        <v>312</v>
      </c>
      <c r="F5" s="159">
        <v>0.17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0.13400000000000001</v>
      </c>
      <c r="E7" s="158" t="s">
        <v>312</v>
      </c>
      <c r="F7" s="159">
        <v>0.15200000000000002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0.11600000000000001</v>
      </c>
      <c r="E9" s="158" t="s">
        <v>312</v>
      </c>
      <c r="F9" s="159">
        <v>0.13400000000000001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9.8000000000000004E-2</v>
      </c>
      <c r="E11" s="158" t="s">
        <v>312</v>
      </c>
      <c r="F11" s="159">
        <v>0.11600000000000001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0.08</v>
      </c>
      <c r="E13" s="158" t="s">
        <v>312</v>
      </c>
      <c r="F13" s="159">
        <v>9.8000000000000004E-2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Header>&amp;R&amp;"ＭＳ 明朝,標準"&amp;12 2-7.歯科健診分析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216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248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261</v>
      </c>
    </row>
    <row r="2" spans="1:16">
      <c r="A2" s="11" t="s">
        <v>254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279">
        <v>0.91400000000000015</v>
      </c>
      <c r="E5" s="158" t="s">
        <v>312</v>
      </c>
      <c r="F5" s="280">
        <v>0.95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279">
        <v>0.87800000000000011</v>
      </c>
      <c r="E7" s="158" t="s">
        <v>312</v>
      </c>
      <c r="F7" s="280">
        <v>0.91400000000000015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279">
        <v>0.84200000000000008</v>
      </c>
      <c r="E9" s="158" t="s">
        <v>312</v>
      </c>
      <c r="F9" s="280">
        <v>0.87800000000000011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279">
        <v>0.80600000000000005</v>
      </c>
      <c r="E11" s="158" t="s">
        <v>312</v>
      </c>
      <c r="F11" s="280">
        <v>0.84200000000000008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279">
        <v>0.77</v>
      </c>
      <c r="E13" s="158" t="s">
        <v>312</v>
      </c>
      <c r="F13" s="280">
        <v>0.80600000000000005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Header>&amp;R&amp;"ＭＳ 明朝,標準"&amp;12 2-7.歯科健診分析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G79"/>
  <sheetViews>
    <sheetView showGridLines="0" zoomScaleNormal="100" zoomScaleSheetLayoutView="100" workbookViewId="0"/>
  </sheetViews>
  <sheetFormatPr defaultColWidth="9" defaultRowHeight="13.5"/>
  <cols>
    <col min="1" max="1" width="4.625" style="20" customWidth="1"/>
    <col min="2" max="2" width="3.25" style="20" bestFit="1" customWidth="1"/>
    <col min="3" max="25" width="9.625" style="20" customWidth="1"/>
    <col min="26" max="28" width="9" style="20"/>
    <col min="29" max="29" width="12.875" style="20" customWidth="1"/>
    <col min="30" max="16384" width="9" style="20"/>
  </cols>
  <sheetData>
    <row r="1" spans="1:33" s="1" customFormat="1" ht="16.5" customHeight="1">
      <c r="A1" s="4" t="s">
        <v>172</v>
      </c>
    </row>
    <row r="2" spans="1:33" s="1" customFormat="1" ht="16.5" customHeight="1">
      <c r="A2" s="4" t="s">
        <v>215</v>
      </c>
      <c r="D2" s="3" t="s">
        <v>291</v>
      </c>
      <c r="AB2" s="20"/>
      <c r="AC2" s="20"/>
      <c r="AD2" s="20"/>
      <c r="AE2" s="20"/>
      <c r="AF2" s="20"/>
    </row>
    <row r="3" spans="1:33" s="1" customFormat="1" ht="16.5" customHeight="1">
      <c r="B3" s="292"/>
      <c r="C3" s="294" t="s">
        <v>174</v>
      </c>
      <c r="D3" s="287" t="s">
        <v>65</v>
      </c>
      <c r="E3" s="288"/>
      <c r="F3" s="289"/>
      <c r="G3" s="287" t="s">
        <v>66</v>
      </c>
      <c r="H3" s="288"/>
      <c r="I3" s="289"/>
      <c r="J3" s="295" t="s">
        <v>67</v>
      </c>
      <c r="K3" s="296"/>
      <c r="L3" s="297"/>
      <c r="M3" s="295" t="s">
        <v>68</v>
      </c>
      <c r="N3" s="296"/>
      <c r="O3" s="297"/>
      <c r="P3" s="295" t="s">
        <v>69</v>
      </c>
      <c r="Q3" s="296"/>
      <c r="R3" s="297"/>
      <c r="S3" s="295" t="s">
        <v>70</v>
      </c>
      <c r="T3" s="296"/>
      <c r="U3" s="297"/>
      <c r="V3" s="287" t="s">
        <v>71</v>
      </c>
      <c r="W3" s="288"/>
      <c r="X3" s="289"/>
      <c r="Y3" s="295" t="s">
        <v>64</v>
      </c>
      <c r="Z3" s="296"/>
      <c r="AA3" s="297"/>
      <c r="AB3" s="2"/>
      <c r="AC3" s="170" t="s">
        <v>262</v>
      </c>
      <c r="AD3" s="2"/>
      <c r="AE3" s="2"/>
      <c r="AF3" s="20"/>
    </row>
    <row r="4" spans="1:33" s="1" customFormat="1" ht="30" customHeight="1">
      <c r="B4" s="293"/>
      <c r="C4" s="294"/>
      <c r="D4" s="6" t="s">
        <v>75</v>
      </c>
      <c r="E4" s="7" t="s">
        <v>72</v>
      </c>
      <c r="F4" s="8" t="s">
        <v>271</v>
      </c>
      <c r="G4" s="6" t="s">
        <v>75</v>
      </c>
      <c r="H4" s="7" t="s">
        <v>72</v>
      </c>
      <c r="I4" s="8" t="s">
        <v>271</v>
      </c>
      <c r="J4" s="6" t="s">
        <v>75</v>
      </c>
      <c r="K4" s="7" t="s">
        <v>72</v>
      </c>
      <c r="L4" s="8" t="s">
        <v>271</v>
      </c>
      <c r="M4" s="6" t="s">
        <v>75</v>
      </c>
      <c r="N4" s="7" t="s">
        <v>72</v>
      </c>
      <c r="O4" s="8" t="s">
        <v>271</v>
      </c>
      <c r="P4" s="6" t="s">
        <v>75</v>
      </c>
      <c r="Q4" s="7" t="s">
        <v>72</v>
      </c>
      <c r="R4" s="8" t="s">
        <v>271</v>
      </c>
      <c r="S4" s="6" t="s">
        <v>75</v>
      </c>
      <c r="T4" s="7" t="s">
        <v>72</v>
      </c>
      <c r="U4" s="8" t="s">
        <v>271</v>
      </c>
      <c r="V4" s="6" t="s">
        <v>75</v>
      </c>
      <c r="W4" s="7" t="s">
        <v>72</v>
      </c>
      <c r="X4" s="8" t="s">
        <v>271</v>
      </c>
      <c r="Y4" s="6" t="s">
        <v>75</v>
      </c>
      <c r="Z4" s="7" t="s">
        <v>72</v>
      </c>
      <c r="AA4" s="8" t="s">
        <v>271</v>
      </c>
      <c r="AB4" s="42"/>
      <c r="AC4" s="290" t="s">
        <v>220</v>
      </c>
      <c r="AD4" s="291"/>
      <c r="AE4" s="2"/>
      <c r="AF4" s="95" t="s">
        <v>219</v>
      </c>
      <c r="AG4" s="85"/>
    </row>
    <row r="5" spans="1:33">
      <c r="B5" s="129">
        <v>1</v>
      </c>
      <c r="C5" s="103" t="s">
        <v>57</v>
      </c>
      <c r="D5" s="130">
        <v>1434</v>
      </c>
      <c r="E5" s="131">
        <v>108</v>
      </c>
      <c r="F5" s="132">
        <f>IFERROR(E5/D5,"-")</f>
        <v>7.5313807531380755E-2</v>
      </c>
      <c r="G5" s="130">
        <v>2924</v>
      </c>
      <c r="H5" s="131">
        <v>218</v>
      </c>
      <c r="I5" s="132">
        <f>IFERROR(H5/G5,"-")</f>
        <v>7.4555403556771552E-2</v>
      </c>
      <c r="J5" s="130">
        <v>125911</v>
      </c>
      <c r="K5" s="131">
        <v>18045</v>
      </c>
      <c r="L5" s="132">
        <f>IFERROR(K5/J5,"-")</f>
        <v>0.14331551651563407</v>
      </c>
      <c r="M5" s="130">
        <v>96718</v>
      </c>
      <c r="N5" s="131">
        <v>12954</v>
      </c>
      <c r="O5" s="132">
        <f>IFERROR(N5/M5,"-")</f>
        <v>0.1339357720382969</v>
      </c>
      <c r="P5" s="130">
        <v>64155</v>
      </c>
      <c r="Q5" s="131">
        <v>6803</v>
      </c>
      <c r="R5" s="132">
        <f>IFERROR(Q5/P5,"-")</f>
        <v>0.10604005923154859</v>
      </c>
      <c r="S5" s="130">
        <v>28464</v>
      </c>
      <c r="T5" s="131">
        <v>1863</v>
      </c>
      <c r="U5" s="132">
        <f>IFERROR(T5/S5,"-")</f>
        <v>6.545109612141653E-2</v>
      </c>
      <c r="V5" s="130">
        <v>9422</v>
      </c>
      <c r="W5" s="131">
        <v>281</v>
      </c>
      <c r="X5" s="132">
        <f>IFERROR(W5/V5,"-")</f>
        <v>2.9823816599448102E-2</v>
      </c>
      <c r="Y5" s="130">
        <f>SUM(D5,G5,J5,M5,P5,S5,V5)</f>
        <v>329028</v>
      </c>
      <c r="Z5" s="131">
        <f>SUM(E5,H5,K5,N5,Q5,T5,W5)</f>
        <v>40272</v>
      </c>
      <c r="AA5" s="132">
        <f>IFERROR(Z5/Y5,"-")</f>
        <v>0.12239687807724571</v>
      </c>
      <c r="AB5" s="134"/>
      <c r="AC5" s="80" t="str">
        <f>INDEX($C$5:$C$78,MATCH(AD5,AA$5:AA$78,0))</f>
        <v>茨木市</v>
      </c>
      <c r="AD5" s="237">
        <f>LARGE(AA$5:AA$78,ROW(A1))</f>
        <v>0.23883477847725382</v>
      </c>
      <c r="AE5" s="134"/>
      <c r="AF5" s="238">
        <f>$AA$79</f>
        <v>0.13352303477202002</v>
      </c>
      <c r="AG5" s="239">
        <v>0</v>
      </c>
    </row>
    <row r="6" spans="1:33">
      <c r="B6" s="129">
        <v>2</v>
      </c>
      <c r="C6" s="103" t="s">
        <v>129</v>
      </c>
      <c r="D6" s="130">
        <v>36</v>
      </c>
      <c r="E6" s="131">
        <v>2</v>
      </c>
      <c r="F6" s="132">
        <f t="shared" ref="F6:F69" si="0">IFERROR(E6/D6,"-")</f>
        <v>5.5555555555555552E-2</v>
      </c>
      <c r="G6" s="130">
        <v>108</v>
      </c>
      <c r="H6" s="131">
        <v>12</v>
      </c>
      <c r="I6" s="132">
        <f t="shared" ref="I6:I69" si="1">IFERROR(H6/G6,"-")</f>
        <v>0.1111111111111111</v>
      </c>
      <c r="J6" s="130">
        <v>4511</v>
      </c>
      <c r="K6" s="131">
        <v>728</v>
      </c>
      <c r="L6" s="132">
        <f t="shared" ref="L6:L69" si="2">IFERROR(K6/J6,"-")</f>
        <v>0.16138328530259366</v>
      </c>
      <c r="M6" s="130">
        <v>3342</v>
      </c>
      <c r="N6" s="131">
        <v>530</v>
      </c>
      <c r="O6" s="132">
        <f t="shared" ref="O6:O69" si="3">IFERROR(N6/M6,"-")</f>
        <v>0.15858767205266308</v>
      </c>
      <c r="P6" s="130">
        <v>2410</v>
      </c>
      <c r="Q6" s="131">
        <v>239</v>
      </c>
      <c r="R6" s="132">
        <f t="shared" ref="R6:R69" si="4">IFERROR(Q6/P6,"-")</f>
        <v>9.9170124481327795E-2</v>
      </c>
      <c r="S6" s="130">
        <v>1034</v>
      </c>
      <c r="T6" s="131">
        <v>62</v>
      </c>
      <c r="U6" s="132">
        <f t="shared" ref="U6:U69" si="5">IFERROR(T6/S6,"-")</f>
        <v>5.9961315280464215E-2</v>
      </c>
      <c r="V6" s="130">
        <v>331</v>
      </c>
      <c r="W6" s="131">
        <v>7</v>
      </c>
      <c r="X6" s="132">
        <f t="shared" ref="X6:X69" si="6">IFERROR(W6/V6,"-")</f>
        <v>2.1148036253776436E-2</v>
      </c>
      <c r="Y6" s="130">
        <f>SUM(D6,G6,J6,M6,P6,S6,V6)</f>
        <v>11772</v>
      </c>
      <c r="Z6" s="131">
        <f t="shared" ref="Z6:Z69" si="7">SUM(E6,H6,K6,N6,Q6,T6,W6)</f>
        <v>1580</v>
      </c>
      <c r="AA6" s="132">
        <f t="shared" ref="AA6:AA69" si="8">IFERROR(Z6/Y6,"-")</f>
        <v>0.13421678559293237</v>
      </c>
      <c r="AB6" s="134"/>
      <c r="AC6" s="80" t="str">
        <f t="shared" ref="AC6:AC69" si="9">INDEX($C$5:$C$78,MATCH(AD6,AA$5:AA$78,0))</f>
        <v>箕面市</v>
      </c>
      <c r="AD6" s="237">
        <f t="shared" ref="AD6:AD69" si="10">LARGE(AA$5:AA$78,ROW(A2))</f>
        <v>0.21731379867416856</v>
      </c>
      <c r="AE6" s="134"/>
      <c r="AF6" s="238">
        <f t="shared" ref="AF6:AF69" si="11">$AA$79</f>
        <v>0.13352303477202002</v>
      </c>
      <c r="AG6" s="239">
        <v>0</v>
      </c>
    </row>
    <row r="7" spans="1:33">
      <c r="B7" s="129">
        <v>3</v>
      </c>
      <c r="C7" s="103" t="s">
        <v>130</v>
      </c>
      <c r="D7" s="130">
        <v>31</v>
      </c>
      <c r="E7" s="131">
        <v>3</v>
      </c>
      <c r="F7" s="132">
        <f t="shared" si="0"/>
        <v>9.6774193548387094E-2</v>
      </c>
      <c r="G7" s="130">
        <v>83</v>
      </c>
      <c r="H7" s="131">
        <v>4</v>
      </c>
      <c r="I7" s="132">
        <f t="shared" si="1"/>
        <v>4.8192771084337352E-2</v>
      </c>
      <c r="J7" s="130">
        <v>2861</v>
      </c>
      <c r="K7" s="131">
        <v>330</v>
      </c>
      <c r="L7" s="132">
        <f t="shared" si="2"/>
        <v>0.1153442852149598</v>
      </c>
      <c r="M7" s="130">
        <v>2100</v>
      </c>
      <c r="N7" s="131">
        <v>224</v>
      </c>
      <c r="O7" s="132">
        <f t="shared" si="3"/>
        <v>0.10666666666666667</v>
      </c>
      <c r="P7" s="130">
        <v>1512</v>
      </c>
      <c r="Q7" s="131">
        <v>131</v>
      </c>
      <c r="R7" s="132">
        <f t="shared" si="4"/>
        <v>8.6640211640211642E-2</v>
      </c>
      <c r="S7" s="130">
        <v>659</v>
      </c>
      <c r="T7" s="131">
        <v>52</v>
      </c>
      <c r="U7" s="132">
        <f t="shared" si="5"/>
        <v>7.8907435508345974E-2</v>
      </c>
      <c r="V7" s="130">
        <v>229</v>
      </c>
      <c r="W7" s="131">
        <v>4</v>
      </c>
      <c r="X7" s="132">
        <f t="shared" si="6"/>
        <v>1.7467248908296942E-2</v>
      </c>
      <c r="Y7" s="130">
        <f t="shared" ref="Y7:Y69" si="12">SUM(D7,G7,J7,M7,P7,S7,V7)</f>
        <v>7475</v>
      </c>
      <c r="Z7" s="131">
        <f t="shared" si="7"/>
        <v>748</v>
      </c>
      <c r="AA7" s="132">
        <f t="shared" si="8"/>
        <v>0.10006688963210703</v>
      </c>
      <c r="AB7" s="134"/>
      <c r="AC7" s="80" t="str">
        <f t="shared" si="9"/>
        <v>和泉市</v>
      </c>
      <c r="AD7" s="237">
        <f t="shared" si="10"/>
        <v>0.20620487983185598</v>
      </c>
      <c r="AE7" s="134"/>
      <c r="AF7" s="238">
        <f t="shared" si="11"/>
        <v>0.13352303477202002</v>
      </c>
      <c r="AG7" s="239">
        <v>0</v>
      </c>
    </row>
    <row r="8" spans="1:33">
      <c r="B8" s="129">
        <v>4</v>
      </c>
      <c r="C8" s="103" t="s">
        <v>131</v>
      </c>
      <c r="D8" s="130">
        <v>41</v>
      </c>
      <c r="E8" s="131">
        <v>1</v>
      </c>
      <c r="F8" s="132">
        <f t="shared" si="0"/>
        <v>2.4390243902439025E-2</v>
      </c>
      <c r="G8" s="130">
        <v>69</v>
      </c>
      <c r="H8" s="131">
        <v>3</v>
      </c>
      <c r="I8" s="132">
        <f t="shared" si="1"/>
        <v>4.3478260869565216E-2</v>
      </c>
      <c r="J8" s="130">
        <v>3347</v>
      </c>
      <c r="K8" s="131">
        <v>336</v>
      </c>
      <c r="L8" s="132">
        <f t="shared" si="2"/>
        <v>0.10038840752913056</v>
      </c>
      <c r="M8" s="130">
        <v>2750</v>
      </c>
      <c r="N8" s="131">
        <v>270</v>
      </c>
      <c r="O8" s="132">
        <f t="shared" si="3"/>
        <v>9.8181818181818176E-2</v>
      </c>
      <c r="P8" s="130">
        <v>1630</v>
      </c>
      <c r="Q8" s="131">
        <v>135</v>
      </c>
      <c r="R8" s="132">
        <f t="shared" si="4"/>
        <v>8.2822085889570546E-2</v>
      </c>
      <c r="S8" s="130">
        <v>700</v>
      </c>
      <c r="T8" s="131">
        <v>43</v>
      </c>
      <c r="U8" s="132">
        <f t="shared" si="5"/>
        <v>6.142857142857143E-2</v>
      </c>
      <c r="V8" s="130">
        <v>229</v>
      </c>
      <c r="W8" s="131">
        <v>4</v>
      </c>
      <c r="X8" s="132">
        <f t="shared" si="6"/>
        <v>1.7467248908296942E-2</v>
      </c>
      <c r="Y8" s="130">
        <f t="shared" si="12"/>
        <v>8766</v>
      </c>
      <c r="Z8" s="131">
        <f t="shared" si="7"/>
        <v>792</v>
      </c>
      <c r="AA8" s="132">
        <f t="shared" si="8"/>
        <v>9.034907597535935E-2</v>
      </c>
      <c r="AB8" s="134"/>
      <c r="AC8" s="80" t="str">
        <f t="shared" si="9"/>
        <v>八尾市</v>
      </c>
      <c r="AD8" s="237">
        <f t="shared" si="10"/>
        <v>0.20115407712995118</v>
      </c>
      <c r="AE8" s="134"/>
      <c r="AF8" s="238">
        <f t="shared" si="11"/>
        <v>0.13352303477202002</v>
      </c>
      <c r="AG8" s="239">
        <v>0</v>
      </c>
    </row>
    <row r="9" spans="1:33">
      <c r="B9" s="129">
        <v>5</v>
      </c>
      <c r="C9" s="103" t="s">
        <v>132</v>
      </c>
      <c r="D9" s="130">
        <v>32</v>
      </c>
      <c r="E9" s="131">
        <v>4</v>
      </c>
      <c r="F9" s="132">
        <f t="shared" si="0"/>
        <v>0.125</v>
      </c>
      <c r="G9" s="130">
        <v>52</v>
      </c>
      <c r="H9" s="131">
        <v>7</v>
      </c>
      <c r="I9" s="132">
        <f t="shared" si="1"/>
        <v>0.13461538461538461</v>
      </c>
      <c r="J9" s="130">
        <v>2819</v>
      </c>
      <c r="K9" s="131">
        <v>457</v>
      </c>
      <c r="L9" s="132">
        <f t="shared" si="2"/>
        <v>0.16211422490244767</v>
      </c>
      <c r="M9" s="130">
        <v>2101</v>
      </c>
      <c r="N9" s="131">
        <v>339</v>
      </c>
      <c r="O9" s="132">
        <f t="shared" si="3"/>
        <v>0.16135173726796764</v>
      </c>
      <c r="P9" s="130">
        <v>1338</v>
      </c>
      <c r="Q9" s="131">
        <v>180</v>
      </c>
      <c r="R9" s="132">
        <f t="shared" si="4"/>
        <v>0.13452914798206278</v>
      </c>
      <c r="S9" s="130">
        <v>641</v>
      </c>
      <c r="T9" s="131">
        <v>39</v>
      </c>
      <c r="U9" s="132">
        <f t="shared" si="5"/>
        <v>6.0842433697347896E-2</v>
      </c>
      <c r="V9" s="130">
        <v>223</v>
      </c>
      <c r="W9" s="131">
        <v>15</v>
      </c>
      <c r="X9" s="132">
        <f t="shared" si="6"/>
        <v>6.726457399103139E-2</v>
      </c>
      <c r="Y9" s="130">
        <f t="shared" si="12"/>
        <v>7206</v>
      </c>
      <c r="Z9" s="131">
        <f t="shared" si="7"/>
        <v>1041</v>
      </c>
      <c r="AA9" s="132">
        <f t="shared" si="8"/>
        <v>0.14446294754371358</v>
      </c>
      <c r="AB9" s="134"/>
      <c r="AC9" s="80" t="str">
        <f t="shared" si="9"/>
        <v>港区</v>
      </c>
      <c r="AD9" s="237">
        <f t="shared" si="10"/>
        <v>0.19245940739381709</v>
      </c>
      <c r="AE9" s="134"/>
      <c r="AF9" s="238">
        <f t="shared" si="11"/>
        <v>0.13352303477202002</v>
      </c>
      <c r="AG9" s="239">
        <v>0</v>
      </c>
    </row>
    <row r="10" spans="1:33">
      <c r="B10" s="129">
        <v>6</v>
      </c>
      <c r="C10" s="103" t="s">
        <v>133</v>
      </c>
      <c r="D10" s="130">
        <v>52</v>
      </c>
      <c r="E10" s="131">
        <v>5</v>
      </c>
      <c r="F10" s="132">
        <f t="shared" si="0"/>
        <v>9.6153846153846159E-2</v>
      </c>
      <c r="G10" s="130">
        <v>119</v>
      </c>
      <c r="H10" s="131">
        <v>14</v>
      </c>
      <c r="I10" s="132">
        <f t="shared" si="1"/>
        <v>0.11764705882352941</v>
      </c>
      <c r="J10" s="130">
        <v>4286</v>
      </c>
      <c r="K10" s="131">
        <v>983</v>
      </c>
      <c r="L10" s="132">
        <f t="shared" si="2"/>
        <v>0.22935137657489502</v>
      </c>
      <c r="M10" s="130">
        <v>3224</v>
      </c>
      <c r="N10" s="131">
        <v>672</v>
      </c>
      <c r="O10" s="132">
        <f t="shared" si="3"/>
        <v>0.20843672456575682</v>
      </c>
      <c r="P10" s="130">
        <v>2104</v>
      </c>
      <c r="Q10" s="131">
        <v>314</v>
      </c>
      <c r="R10" s="132">
        <f t="shared" si="4"/>
        <v>0.14923954372623574</v>
      </c>
      <c r="S10" s="130">
        <v>848</v>
      </c>
      <c r="T10" s="131">
        <v>90</v>
      </c>
      <c r="U10" s="132">
        <f t="shared" si="5"/>
        <v>0.10613207547169812</v>
      </c>
      <c r="V10" s="130">
        <v>268</v>
      </c>
      <c r="W10" s="131">
        <v>20</v>
      </c>
      <c r="X10" s="132">
        <f t="shared" si="6"/>
        <v>7.4626865671641784E-2</v>
      </c>
      <c r="Y10" s="130">
        <f t="shared" si="12"/>
        <v>10901</v>
      </c>
      <c r="Z10" s="131">
        <f t="shared" si="7"/>
        <v>2098</v>
      </c>
      <c r="AA10" s="132">
        <f t="shared" si="8"/>
        <v>0.19245940739381709</v>
      </c>
      <c r="AB10" s="134"/>
      <c r="AC10" s="80" t="str">
        <f t="shared" si="9"/>
        <v>豊能町</v>
      </c>
      <c r="AD10" s="237">
        <f t="shared" si="10"/>
        <v>0.18596087456846949</v>
      </c>
      <c r="AE10" s="134"/>
      <c r="AF10" s="238">
        <f t="shared" si="11"/>
        <v>0.13352303477202002</v>
      </c>
      <c r="AG10" s="239">
        <v>0</v>
      </c>
    </row>
    <row r="11" spans="1:33">
      <c r="B11" s="129">
        <v>7</v>
      </c>
      <c r="C11" s="103" t="s">
        <v>134</v>
      </c>
      <c r="D11" s="130">
        <v>54</v>
      </c>
      <c r="E11" s="131">
        <v>6</v>
      </c>
      <c r="F11" s="132">
        <f t="shared" si="0"/>
        <v>0.1111111111111111</v>
      </c>
      <c r="G11" s="130">
        <v>104</v>
      </c>
      <c r="H11" s="131">
        <v>9</v>
      </c>
      <c r="I11" s="132">
        <f t="shared" si="1"/>
        <v>8.6538461538461536E-2</v>
      </c>
      <c r="J11" s="130">
        <v>3919</v>
      </c>
      <c r="K11" s="131">
        <v>661</v>
      </c>
      <c r="L11" s="132">
        <f t="shared" si="2"/>
        <v>0.1686654758867058</v>
      </c>
      <c r="M11" s="130">
        <v>2887</v>
      </c>
      <c r="N11" s="131">
        <v>476</v>
      </c>
      <c r="O11" s="132">
        <f t="shared" si="3"/>
        <v>0.16487703498441289</v>
      </c>
      <c r="P11" s="130">
        <v>1736</v>
      </c>
      <c r="Q11" s="131">
        <v>190</v>
      </c>
      <c r="R11" s="132">
        <f t="shared" si="4"/>
        <v>0.10944700460829493</v>
      </c>
      <c r="S11" s="130">
        <v>756</v>
      </c>
      <c r="T11" s="131">
        <v>48</v>
      </c>
      <c r="U11" s="132">
        <f t="shared" si="5"/>
        <v>6.3492063492063489E-2</v>
      </c>
      <c r="V11" s="130">
        <v>275</v>
      </c>
      <c r="W11" s="131">
        <v>7</v>
      </c>
      <c r="X11" s="132">
        <f t="shared" si="6"/>
        <v>2.5454545454545455E-2</v>
      </c>
      <c r="Y11" s="130">
        <f t="shared" si="12"/>
        <v>9731</v>
      </c>
      <c r="Z11" s="131">
        <f t="shared" si="7"/>
        <v>1397</v>
      </c>
      <c r="AA11" s="132">
        <f t="shared" si="8"/>
        <v>0.14356181276333368</v>
      </c>
      <c r="AB11" s="134"/>
      <c r="AC11" s="80" t="str">
        <f t="shared" si="9"/>
        <v>吹田市</v>
      </c>
      <c r="AD11" s="237">
        <f t="shared" si="10"/>
        <v>0.17444129123802768</v>
      </c>
      <c r="AE11" s="134"/>
      <c r="AF11" s="238">
        <f t="shared" si="11"/>
        <v>0.13352303477202002</v>
      </c>
      <c r="AG11" s="239">
        <v>0</v>
      </c>
    </row>
    <row r="12" spans="1:33">
      <c r="B12" s="129">
        <v>8</v>
      </c>
      <c r="C12" s="103" t="s">
        <v>58</v>
      </c>
      <c r="D12" s="130">
        <v>34</v>
      </c>
      <c r="E12" s="131">
        <v>3</v>
      </c>
      <c r="F12" s="132">
        <f t="shared" si="0"/>
        <v>8.8235294117647065E-2</v>
      </c>
      <c r="G12" s="130">
        <v>62</v>
      </c>
      <c r="H12" s="131">
        <v>1</v>
      </c>
      <c r="I12" s="132">
        <f t="shared" si="1"/>
        <v>1.6129032258064516E-2</v>
      </c>
      <c r="J12" s="130">
        <v>2649</v>
      </c>
      <c r="K12" s="131">
        <v>244</v>
      </c>
      <c r="L12" s="132">
        <f t="shared" si="2"/>
        <v>9.2110230275575689E-2</v>
      </c>
      <c r="M12" s="130">
        <v>2061</v>
      </c>
      <c r="N12" s="131">
        <v>190</v>
      </c>
      <c r="O12" s="132">
        <f t="shared" si="3"/>
        <v>9.2188258127122752E-2</v>
      </c>
      <c r="P12" s="130">
        <v>1520</v>
      </c>
      <c r="Q12" s="131">
        <v>103</v>
      </c>
      <c r="R12" s="132">
        <f t="shared" si="4"/>
        <v>6.7763157894736845E-2</v>
      </c>
      <c r="S12" s="130">
        <v>755</v>
      </c>
      <c r="T12" s="131">
        <v>34</v>
      </c>
      <c r="U12" s="132">
        <f t="shared" si="5"/>
        <v>4.5033112582781455E-2</v>
      </c>
      <c r="V12" s="130">
        <v>249</v>
      </c>
      <c r="W12" s="131">
        <v>5</v>
      </c>
      <c r="X12" s="132">
        <f t="shared" si="6"/>
        <v>2.0080321285140562E-2</v>
      </c>
      <c r="Y12" s="130">
        <f t="shared" si="12"/>
        <v>7330</v>
      </c>
      <c r="Z12" s="131">
        <f t="shared" si="7"/>
        <v>580</v>
      </c>
      <c r="AA12" s="132">
        <f t="shared" si="8"/>
        <v>7.9126875852660303E-2</v>
      </c>
      <c r="AB12" s="134"/>
      <c r="AC12" s="80" t="str">
        <f t="shared" si="9"/>
        <v>河内長野市</v>
      </c>
      <c r="AD12" s="237">
        <f t="shared" si="10"/>
        <v>0.17071043018374135</v>
      </c>
      <c r="AE12" s="134"/>
      <c r="AF12" s="238">
        <f t="shared" si="11"/>
        <v>0.13352303477202002</v>
      </c>
      <c r="AG12" s="239">
        <v>0</v>
      </c>
    </row>
    <row r="13" spans="1:33">
      <c r="B13" s="129">
        <v>9</v>
      </c>
      <c r="C13" s="103" t="s">
        <v>135</v>
      </c>
      <c r="D13" s="130">
        <v>16</v>
      </c>
      <c r="E13" s="131">
        <v>2</v>
      </c>
      <c r="F13" s="132">
        <f t="shared" si="0"/>
        <v>0.125</v>
      </c>
      <c r="G13" s="130">
        <v>51</v>
      </c>
      <c r="H13" s="131">
        <v>2</v>
      </c>
      <c r="I13" s="132">
        <f t="shared" si="1"/>
        <v>3.9215686274509803E-2</v>
      </c>
      <c r="J13" s="130">
        <v>1871</v>
      </c>
      <c r="K13" s="131">
        <v>266</v>
      </c>
      <c r="L13" s="132">
        <f t="shared" si="2"/>
        <v>0.14216996258685194</v>
      </c>
      <c r="M13" s="130">
        <v>1366</v>
      </c>
      <c r="N13" s="131">
        <v>186</v>
      </c>
      <c r="O13" s="132">
        <f t="shared" si="3"/>
        <v>0.13616398243045388</v>
      </c>
      <c r="P13" s="130">
        <v>875</v>
      </c>
      <c r="Q13" s="131">
        <v>94</v>
      </c>
      <c r="R13" s="132">
        <f t="shared" si="4"/>
        <v>0.10742857142857143</v>
      </c>
      <c r="S13" s="130">
        <v>392</v>
      </c>
      <c r="T13" s="131">
        <v>25</v>
      </c>
      <c r="U13" s="132">
        <f t="shared" si="5"/>
        <v>6.3775510204081634E-2</v>
      </c>
      <c r="V13" s="130">
        <v>146</v>
      </c>
      <c r="W13" s="131">
        <v>2</v>
      </c>
      <c r="X13" s="132">
        <f t="shared" si="6"/>
        <v>1.3698630136986301E-2</v>
      </c>
      <c r="Y13" s="130">
        <f t="shared" si="12"/>
        <v>4717</v>
      </c>
      <c r="Z13" s="131">
        <f t="shared" si="7"/>
        <v>577</v>
      </c>
      <c r="AA13" s="132">
        <f t="shared" si="8"/>
        <v>0.12232351070595718</v>
      </c>
      <c r="AB13" s="134"/>
      <c r="AC13" s="80" t="str">
        <f t="shared" si="9"/>
        <v>柏原市</v>
      </c>
      <c r="AD13" s="237">
        <f t="shared" si="10"/>
        <v>0.16766998914437975</v>
      </c>
      <c r="AE13" s="134"/>
      <c r="AF13" s="238">
        <f t="shared" si="11"/>
        <v>0.13352303477202002</v>
      </c>
      <c r="AG13" s="239">
        <v>0</v>
      </c>
    </row>
    <row r="14" spans="1:33">
      <c r="B14" s="129">
        <v>10</v>
      </c>
      <c r="C14" s="103" t="s">
        <v>59</v>
      </c>
      <c r="D14" s="130">
        <v>44</v>
      </c>
      <c r="E14" s="131">
        <v>1</v>
      </c>
      <c r="F14" s="132">
        <f t="shared" si="0"/>
        <v>2.2727272727272728E-2</v>
      </c>
      <c r="G14" s="130">
        <v>83</v>
      </c>
      <c r="H14" s="131">
        <v>7</v>
      </c>
      <c r="I14" s="132">
        <f t="shared" si="1"/>
        <v>8.4337349397590355E-2</v>
      </c>
      <c r="J14" s="130">
        <v>4675</v>
      </c>
      <c r="K14" s="131">
        <v>671</v>
      </c>
      <c r="L14" s="132">
        <f t="shared" si="2"/>
        <v>0.14352941176470588</v>
      </c>
      <c r="M14" s="130">
        <v>3500</v>
      </c>
      <c r="N14" s="131">
        <v>498</v>
      </c>
      <c r="O14" s="132">
        <f t="shared" si="3"/>
        <v>0.14228571428571429</v>
      </c>
      <c r="P14" s="130">
        <v>2148</v>
      </c>
      <c r="Q14" s="131">
        <v>196</v>
      </c>
      <c r="R14" s="132">
        <f t="shared" si="4"/>
        <v>9.1247672253258846E-2</v>
      </c>
      <c r="S14" s="130">
        <v>965</v>
      </c>
      <c r="T14" s="131">
        <v>71</v>
      </c>
      <c r="U14" s="132">
        <f t="shared" si="5"/>
        <v>7.3575129533678757E-2</v>
      </c>
      <c r="V14" s="130">
        <v>309</v>
      </c>
      <c r="W14" s="131">
        <v>11</v>
      </c>
      <c r="X14" s="132">
        <f t="shared" si="6"/>
        <v>3.5598705501618123E-2</v>
      </c>
      <c r="Y14" s="130">
        <f t="shared" si="12"/>
        <v>11724</v>
      </c>
      <c r="Z14" s="131">
        <f t="shared" si="7"/>
        <v>1455</v>
      </c>
      <c r="AA14" s="132">
        <f t="shared" si="8"/>
        <v>0.12410440122824974</v>
      </c>
      <c r="AB14" s="134"/>
      <c r="AC14" s="80" t="str">
        <f t="shared" si="9"/>
        <v>富田林市</v>
      </c>
      <c r="AD14" s="237">
        <f t="shared" si="10"/>
        <v>0.16578525164893934</v>
      </c>
      <c r="AE14" s="134"/>
      <c r="AF14" s="238">
        <f t="shared" si="11"/>
        <v>0.13352303477202002</v>
      </c>
      <c r="AG14" s="239">
        <v>0</v>
      </c>
    </row>
    <row r="15" spans="1:33">
      <c r="B15" s="129">
        <v>11</v>
      </c>
      <c r="C15" s="103" t="s">
        <v>60</v>
      </c>
      <c r="D15" s="130">
        <v>97</v>
      </c>
      <c r="E15" s="131">
        <v>12</v>
      </c>
      <c r="F15" s="132">
        <f t="shared" si="0"/>
        <v>0.12371134020618557</v>
      </c>
      <c r="G15" s="130">
        <v>163</v>
      </c>
      <c r="H15" s="131">
        <v>14</v>
      </c>
      <c r="I15" s="132">
        <f t="shared" si="1"/>
        <v>8.5889570552147243E-2</v>
      </c>
      <c r="J15" s="130">
        <v>8078</v>
      </c>
      <c r="K15" s="131">
        <v>1212</v>
      </c>
      <c r="L15" s="132">
        <f t="shared" si="2"/>
        <v>0.15003713790542214</v>
      </c>
      <c r="M15" s="130">
        <v>5950</v>
      </c>
      <c r="N15" s="131">
        <v>780</v>
      </c>
      <c r="O15" s="132">
        <f t="shared" si="3"/>
        <v>0.13109243697478992</v>
      </c>
      <c r="P15" s="130">
        <v>3744</v>
      </c>
      <c r="Q15" s="131">
        <v>409</v>
      </c>
      <c r="R15" s="132">
        <f t="shared" si="4"/>
        <v>0.10924145299145299</v>
      </c>
      <c r="S15" s="130">
        <v>1640</v>
      </c>
      <c r="T15" s="131">
        <v>121</v>
      </c>
      <c r="U15" s="132">
        <f t="shared" si="5"/>
        <v>7.3780487804878045E-2</v>
      </c>
      <c r="V15" s="130">
        <v>499</v>
      </c>
      <c r="W15" s="131">
        <v>13</v>
      </c>
      <c r="X15" s="132">
        <f t="shared" si="6"/>
        <v>2.6052104208416832E-2</v>
      </c>
      <c r="Y15" s="130">
        <f t="shared" si="12"/>
        <v>20171</v>
      </c>
      <c r="Z15" s="131">
        <f t="shared" si="7"/>
        <v>2561</v>
      </c>
      <c r="AA15" s="132">
        <f t="shared" si="8"/>
        <v>0.12696445391899261</v>
      </c>
      <c r="AB15" s="134"/>
      <c r="AC15" s="80" t="str">
        <f t="shared" si="9"/>
        <v>東成区</v>
      </c>
      <c r="AD15" s="237">
        <f t="shared" si="10"/>
        <v>0.16340376041868579</v>
      </c>
      <c r="AE15" s="134"/>
      <c r="AF15" s="238">
        <f t="shared" si="11"/>
        <v>0.13352303477202002</v>
      </c>
      <c r="AG15" s="239">
        <v>0</v>
      </c>
    </row>
    <row r="16" spans="1:33">
      <c r="B16" s="129">
        <v>12</v>
      </c>
      <c r="C16" s="103" t="s">
        <v>136</v>
      </c>
      <c r="D16" s="130">
        <v>50</v>
      </c>
      <c r="E16" s="131">
        <v>5</v>
      </c>
      <c r="F16" s="132">
        <f t="shared" si="0"/>
        <v>0.1</v>
      </c>
      <c r="G16" s="130">
        <v>75</v>
      </c>
      <c r="H16" s="131">
        <v>8</v>
      </c>
      <c r="I16" s="132">
        <f t="shared" si="1"/>
        <v>0.10666666666666667</v>
      </c>
      <c r="J16" s="130">
        <v>3763</v>
      </c>
      <c r="K16" s="131">
        <v>695</v>
      </c>
      <c r="L16" s="132">
        <f t="shared" si="2"/>
        <v>0.18469306404464522</v>
      </c>
      <c r="M16" s="130">
        <v>3016</v>
      </c>
      <c r="N16" s="131">
        <v>547</v>
      </c>
      <c r="O16" s="132">
        <f t="shared" si="3"/>
        <v>0.18136604774535808</v>
      </c>
      <c r="P16" s="130">
        <v>2120</v>
      </c>
      <c r="Q16" s="131">
        <v>318</v>
      </c>
      <c r="R16" s="132">
        <f t="shared" si="4"/>
        <v>0.15</v>
      </c>
      <c r="S16" s="130">
        <v>963</v>
      </c>
      <c r="T16" s="131">
        <v>103</v>
      </c>
      <c r="U16" s="132">
        <f t="shared" si="5"/>
        <v>0.10695742471443406</v>
      </c>
      <c r="V16" s="130">
        <v>331</v>
      </c>
      <c r="W16" s="131">
        <v>10</v>
      </c>
      <c r="X16" s="132">
        <f t="shared" si="6"/>
        <v>3.0211480362537766E-2</v>
      </c>
      <c r="Y16" s="130">
        <f t="shared" si="12"/>
        <v>10318</v>
      </c>
      <c r="Z16" s="131">
        <f t="shared" si="7"/>
        <v>1686</v>
      </c>
      <c r="AA16" s="132">
        <f t="shared" si="8"/>
        <v>0.16340376041868579</v>
      </c>
      <c r="AB16" s="134"/>
      <c r="AC16" s="80" t="str">
        <f t="shared" si="9"/>
        <v>高石市</v>
      </c>
      <c r="AD16" s="237">
        <f t="shared" si="10"/>
        <v>0.15693698094772837</v>
      </c>
      <c r="AE16" s="134"/>
      <c r="AF16" s="238">
        <f t="shared" si="11"/>
        <v>0.13352303477202002</v>
      </c>
      <c r="AG16" s="239">
        <v>0</v>
      </c>
    </row>
    <row r="17" spans="2:33">
      <c r="B17" s="129">
        <v>13</v>
      </c>
      <c r="C17" s="103" t="s">
        <v>137</v>
      </c>
      <c r="D17" s="130">
        <v>111</v>
      </c>
      <c r="E17" s="131">
        <v>14</v>
      </c>
      <c r="F17" s="132">
        <f t="shared" si="0"/>
        <v>0.12612612612612611</v>
      </c>
      <c r="G17" s="130">
        <v>172</v>
      </c>
      <c r="H17" s="131">
        <v>16</v>
      </c>
      <c r="I17" s="132">
        <f t="shared" si="1"/>
        <v>9.3023255813953487E-2</v>
      </c>
      <c r="J17" s="130">
        <v>6722</v>
      </c>
      <c r="K17" s="131">
        <v>910</v>
      </c>
      <c r="L17" s="132">
        <f t="shared" si="2"/>
        <v>0.13537637607854805</v>
      </c>
      <c r="M17" s="130">
        <v>5347</v>
      </c>
      <c r="N17" s="131">
        <v>706</v>
      </c>
      <c r="O17" s="132">
        <f t="shared" si="3"/>
        <v>0.13203665606882364</v>
      </c>
      <c r="P17" s="130">
        <v>3525</v>
      </c>
      <c r="Q17" s="131">
        <v>368</v>
      </c>
      <c r="R17" s="132">
        <f t="shared" si="4"/>
        <v>0.10439716312056738</v>
      </c>
      <c r="S17" s="130">
        <v>1556</v>
      </c>
      <c r="T17" s="131">
        <v>81</v>
      </c>
      <c r="U17" s="132">
        <f t="shared" si="5"/>
        <v>5.205655526992288E-2</v>
      </c>
      <c r="V17" s="130">
        <v>620</v>
      </c>
      <c r="W17" s="131">
        <v>22</v>
      </c>
      <c r="X17" s="132">
        <f t="shared" si="6"/>
        <v>3.5483870967741936E-2</v>
      </c>
      <c r="Y17" s="130">
        <f t="shared" si="12"/>
        <v>18053</v>
      </c>
      <c r="Z17" s="131">
        <f t="shared" si="7"/>
        <v>2117</v>
      </c>
      <c r="AA17" s="132">
        <f t="shared" si="8"/>
        <v>0.11726582839417271</v>
      </c>
      <c r="AB17" s="134"/>
      <c r="AC17" s="80" t="str">
        <f t="shared" si="9"/>
        <v>泉大津市</v>
      </c>
      <c r="AD17" s="237">
        <f t="shared" si="10"/>
        <v>0.15521439915299101</v>
      </c>
      <c r="AE17" s="134"/>
      <c r="AF17" s="238">
        <f t="shared" si="11"/>
        <v>0.13352303477202002</v>
      </c>
      <c r="AG17" s="239">
        <v>0</v>
      </c>
    </row>
    <row r="18" spans="2:33">
      <c r="B18" s="129">
        <v>14</v>
      </c>
      <c r="C18" s="103" t="s">
        <v>138</v>
      </c>
      <c r="D18" s="130">
        <v>47</v>
      </c>
      <c r="E18" s="131">
        <v>3</v>
      </c>
      <c r="F18" s="132">
        <f t="shared" si="0"/>
        <v>6.3829787234042548E-2</v>
      </c>
      <c r="G18" s="130">
        <v>104</v>
      </c>
      <c r="H18" s="131">
        <v>10</v>
      </c>
      <c r="I18" s="132">
        <f t="shared" si="1"/>
        <v>9.6153846153846159E-2</v>
      </c>
      <c r="J18" s="130">
        <v>4973</v>
      </c>
      <c r="K18" s="131">
        <v>763</v>
      </c>
      <c r="L18" s="132">
        <f t="shared" si="2"/>
        <v>0.15342851397546753</v>
      </c>
      <c r="M18" s="130">
        <v>3952</v>
      </c>
      <c r="N18" s="131">
        <v>531</v>
      </c>
      <c r="O18" s="132">
        <f t="shared" si="3"/>
        <v>0.13436234817813766</v>
      </c>
      <c r="P18" s="130">
        <v>2871</v>
      </c>
      <c r="Q18" s="131">
        <v>328</v>
      </c>
      <c r="R18" s="132">
        <f t="shared" si="4"/>
        <v>0.11424590734935562</v>
      </c>
      <c r="S18" s="130">
        <v>1314</v>
      </c>
      <c r="T18" s="131">
        <v>90</v>
      </c>
      <c r="U18" s="132">
        <f t="shared" si="5"/>
        <v>6.8493150684931503E-2</v>
      </c>
      <c r="V18" s="130">
        <v>452</v>
      </c>
      <c r="W18" s="131">
        <v>16</v>
      </c>
      <c r="X18" s="132">
        <f t="shared" si="6"/>
        <v>3.5398230088495575E-2</v>
      </c>
      <c r="Y18" s="130">
        <f t="shared" si="12"/>
        <v>13713</v>
      </c>
      <c r="Z18" s="131">
        <f t="shared" si="7"/>
        <v>1741</v>
      </c>
      <c r="AA18" s="132">
        <f t="shared" si="8"/>
        <v>0.12695981914971194</v>
      </c>
      <c r="AB18" s="134"/>
      <c r="AC18" s="80" t="str">
        <f t="shared" si="9"/>
        <v>守口市</v>
      </c>
      <c r="AD18" s="237">
        <f t="shared" si="10"/>
        <v>0.1527642389639326</v>
      </c>
      <c r="AE18" s="134"/>
      <c r="AF18" s="238">
        <f t="shared" si="11"/>
        <v>0.13352303477202002</v>
      </c>
      <c r="AG18" s="239">
        <v>0</v>
      </c>
    </row>
    <row r="19" spans="2:33">
      <c r="B19" s="129">
        <v>15</v>
      </c>
      <c r="C19" s="103" t="s">
        <v>139</v>
      </c>
      <c r="D19" s="130">
        <v>106</v>
      </c>
      <c r="E19" s="131">
        <v>4</v>
      </c>
      <c r="F19" s="132">
        <f t="shared" si="0"/>
        <v>3.7735849056603772E-2</v>
      </c>
      <c r="G19" s="130">
        <v>206</v>
      </c>
      <c r="H19" s="131">
        <v>14</v>
      </c>
      <c r="I19" s="132">
        <f t="shared" si="1"/>
        <v>6.7961165048543687E-2</v>
      </c>
      <c r="J19" s="130">
        <v>8565</v>
      </c>
      <c r="K19" s="131">
        <v>997</v>
      </c>
      <c r="L19" s="132">
        <f t="shared" si="2"/>
        <v>0.1164039696438996</v>
      </c>
      <c r="M19" s="130">
        <v>6364</v>
      </c>
      <c r="N19" s="131">
        <v>670</v>
      </c>
      <c r="O19" s="132">
        <f t="shared" si="3"/>
        <v>0.10527969830295411</v>
      </c>
      <c r="P19" s="130">
        <v>4282</v>
      </c>
      <c r="Q19" s="131">
        <v>364</v>
      </c>
      <c r="R19" s="132">
        <f t="shared" si="4"/>
        <v>8.5007006071929E-2</v>
      </c>
      <c r="S19" s="130">
        <v>1783</v>
      </c>
      <c r="T19" s="131">
        <v>96</v>
      </c>
      <c r="U19" s="132">
        <f t="shared" si="5"/>
        <v>5.38418395961862E-2</v>
      </c>
      <c r="V19" s="130">
        <v>573</v>
      </c>
      <c r="W19" s="131">
        <v>11</v>
      </c>
      <c r="X19" s="132">
        <f t="shared" si="6"/>
        <v>1.9197207678883072E-2</v>
      </c>
      <c r="Y19" s="130">
        <f t="shared" si="12"/>
        <v>21879</v>
      </c>
      <c r="Z19" s="131">
        <f t="shared" si="7"/>
        <v>2156</v>
      </c>
      <c r="AA19" s="132">
        <f t="shared" si="8"/>
        <v>9.8541980894922068E-2</v>
      </c>
      <c r="AB19" s="134"/>
      <c r="AC19" s="80" t="str">
        <f t="shared" si="9"/>
        <v>藤井寺市</v>
      </c>
      <c r="AD19" s="237">
        <f t="shared" si="10"/>
        <v>0.15131995776135163</v>
      </c>
      <c r="AE19" s="134"/>
      <c r="AF19" s="238">
        <f t="shared" si="11"/>
        <v>0.13352303477202002</v>
      </c>
      <c r="AG19" s="239">
        <v>0</v>
      </c>
    </row>
    <row r="20" spans="2:33">
      <c r="B20" s="129">
        <v>16</v>
      </c>
      <c r="C20" s="103" t="s">
        <v>61</v>
      </c>
      <c r="D20" s="130">
        <v>43</v>
      </c>
      <c r="E20" s="131">
        <v>7</v>
      </c>
      <c r="F20" s="132">
        <f t="shared" si="0"/>
        <v>0.16279069767441862</v>
      </c>
      <c r="G20" s="130">
        <v>118</v>
      </c>
      <c r="H20" s="131">
        <v>6</v>
      </c>
      <c r="I20" s="132">
        <f t="shared" si="1"/>
        <v>5.0847457627118647E-2</v>
      </c>
      <c r="J20" s="130">
        <v>5082</v>
      </c>
      <c r="K20" s="131">
        <v>738</v>
      </c>
      <c r="L20" s="132">
        <f t="shared" si="2"/>
        <v>0.14521841794569068</v>
      </c>
      <c r="M20" s="130">
        <v>4100</v>
      </c>
      <c r="N20" s="131">
        <v>533</v>
      </c>
      <c r="O20" s="132">
        <f t="shared" si="3"/>
        <v>0.13</v>
      </c>
      <c r="P20" s="130">
        <v>3089</v>
      </c>
      <c r="Q20" s="131">
        <v>348</v>
      </c>
      <c r="R20" s="132">
        <f t="shared" si="4"/>
        <v>0.11265781806409841</v>
      </c>
      <c r="S20" s="130">
        <v>1529</v>
      </c>
      <c r="T20" s="131">
        <v>106</v>
      </c>
      <c r="U20" s="132">
        <f t="shared" si="5"/>
        <v>6.9326357096141267E-2</v>
      </c>
      <c r="V20" s="130">
        <v>502</v>
      </c>
      <c r="W20" s="131">
        <v>15</v>
      </c>
      <c r="X20" s="132">
        <f t="shared" si="6"/>
        <v>2.9880478087649404E-2</v>
      </c>
      <c r="Y20" s="130">
        <f t="shared" si="12"/>
        <v>14463</v>
      </c>
      <c r="Z20" s="131">
        <f t="shared" si="7"/>
        <v>1753</v>
      </c>
      <c r="AA20" s="132">
        <f t="shared" si="8"/>
        <v>0.12120583558044666</v>
      </c>
      <c r="AB20" s="134"/>
      <c r="AC20" s="80" t="str">
        <f t="shared" si="9"/>
        <v>泉佐野市</v>
      </c>
      <c r="AD20" s="237">
        <f t="shared" si="10"/>
        <v>0.1483474833232262</v>
      </c>
      <c r="AE20" s="134"/>
      <c r="AF20" s="238">
        <f t="shared" si="11"/>
        <v>0.13352303477202002</v>
      </c>
      <c r="AG20" s="239">
        <v>0</v>
      </c>
    </row>
    <row r="21" spans="2:33">
      <c r="B21" s="129">
        <v>17</v>
      </c>
      <c r="C21" s="103" t="s">
        <v>140</v>
      </c>
      <c r="D21" s="130">
        <v>89</v>
      </c>
      <c r="E21" s="131">
        <v>5</v>
      </c>
      <c r="F21" s="132">
        <f t="shared" si="0"/>
        <v>5.6179775280898875E-2</v>
      </c>
      <c r="G21" s="130">
        <v>188</v>
      </c>
      <c r="H21" s="131">
        <v>14</v>
      </c>
      <c r="I21" s="132">
        <f t="shared" si="1"/>
        <v>7.4468085106382975E-2</v>
      </c>
      <c r="J21" s="130">
        <v>7553</v>
      </c>
      <c r="K21" s="131">
        <v>1116</v>
      </c>
      <c r="L21" s="132">
        <f t="shared" si="2"/>
        <v>0.1477558585992321</v>
      </c>
      <c r="M21" s="130">
        <v>6017</v>
      </c>
      <c r="N21" s="131">
        <v>895</v>
      </c>
      <c r="O21" s="132">
        <f t="shared" si="3"/>
        <v>0.14874522187136446</v>
      </c>
      <c r="P21" s="130">
        <v>4330</v>
      </c>
      <c r="Q21" s="131">
        <v>546</v>
      </c>
      <c r="R21" s="132">
        <f t="shared" si="4"/>
        <v>0.12609699769053118</v>
      </c>
      <c r="S21" s="130">
        <v>1985</v>
      </c>
      <c r="T21" s="131">
        <v>154</v>
      </c>
      <c r="U21" s="132">
        <f t="shared" si="5"/>
        <v>7.758186397984887E-2</v>
      </c>
      <c r="V21" s="130">
        <v>649</v>
      </c>
      <c r="W21" s="131">
        <v>22</v>
      </c>
      <c r="X21" s="132">
        <f t="shared" si="6"/>
        <v>3.3898305084745763E-2</v>
      </c>
      <c r="Y21" s="130">
        <f t="shared" si="12"/>
        <v>20811</v>
      </c>
      <c r="Z21" s="131">
        <f t="shared" si="7"/>
        <v>2752</v>
      </c>
      <c r="AA21" s="132">
        <f t="shared" si="8"/>
        <v>0.13223775887751671</v>
      </c>
      <c r="AB21" s="134"/>
      <c r="AC21" s="80" t="str">
        <f t="shared" si="9"/>
        <v>北区</v>
      </c>
      <c r="AD21" s="237">
        <f t="shared" si="10"/>
        <v>0.14816061958077278</v>
      </c>
      <c r="AE21" s="134"/>
      <c r="AF21" s="238">
        <f t="shared" si="11"/>
        <v>0.13352303477202002</v>
      </c>
      <c r="AG21" s="239">
        <v>0</v>
      </c>
    </row>
    <row r="22" spans="2:33">
      <c r="B22" s="129">
        <v>18</v>
      </c>
      <c r="C22" s="103" t="s">
        <v>62</v>
      </c>
      <c r="D22" s="130">
        <v>62</v>
      </c>
      <c r="E22" s="131">
        <v>5</v>
      </c>
      <c r="F22" s="132">
        <f t="shared" si="0"/>
        <v>8.0645161290322578E-2</v>
      </c>
      <c r="G22" s="130">
        <v>134</v>
      </c>
      <c r="H22" s="131">
        <v>7</v>
      </c>
      <c r="I22" s="132">
        <f t="shared" si="1"/>
        <v>5.2238805970149252E-2</v>
      </c>
      <c r="J22" s="130">
        <v>6896</v>
      </c>
      <c r="K22" s="131">
        <v>1068</v>
      </c>
      <c r="L22" s="132">
        <f t="shared" si="2"/>
        <v>0.15487238979118328</v>
      </c>
      <c r="M22" s="130">
        <v>5457</v>
      </c>
      <c r="N22" s="131">
        <v>777</v>
      </c>
      <c r="O22" s="132">
        <f t="shared" si="3"/>
        <v>0.14238592633315009</v>
      </c>
      <c r="P22" s="130">
        <v>3864</v>
      </c>
      <c r="Q22" s="131">
        <v>456</v>
      </c>
      <c r="R22" s="132">
        <f t="shared" si="4"/>
        <v>0.11801242236024845</v>
      </c>
      <c r="S22" s="130">
        <v>1867</v>
      </c>
      <c r="T22" s="131">
        <v>131</v>
      </c>
      <c r="U22" s="132">
        <f t="shared" si="5"/>
        <v>7.0166041778253876E-2</v>
      </c>
      <c r="V22" s="130">
        <v>621</v>
      </c>
      <c r="W22" s="131">
        <v>27</v>
      </c>
      <c r="X22" s="132">
        <f t="shared" si="6"/>
        <v>4.3478260869565216E-2</v>
      </c>
      <c r="Y22" s="130">
        <f t="shared" si="12"/>
        <v>18901</v>
      </c>
      <c r="Z22" s="131">
        <f t="shared" si="7"/>
        <v>2471</v>
      </c>
      <c r="AA22" s="132">
        <f t="shared" si="8"/>
        <v>0.13073382360721655</v>
      </c>
      <c r="AB22" s="134"/>
      <c r="AC22" s="80" t="str">
        <f t="shared" si="9"/>
        <v>寝屋川市</v>
      </c>
      <c r="AD22" s="237">
        <f t="shared" si="10"/>
        <v>0.14805996472663138</v>
      </c>
      <c r="AE22" s="134"/>
      <c r="AF22" s="238">
        <f t="shared" si="11"/>
        <v>0.13352303477202002</v>
      </c>
      <c r="AG22" s="239">
        <v>0</v>
      </c>
    </row>
    <row r="23" spans="2:33">
      <c r="B23" s="129">
        <v>19</v>
      </c>
      <c r="C23" s="103" t="s">
        <v>141</v>
      </c>
      <c r="D23" s="130">
        <v>91</v>
      </c>
      <c r="E23" s="131">
        <v>4</v>
      </c>
      <c r="F23" s="132">
        <f t="shared" si="0"/>
        <v>4.3956043956043959E-2</v>
      </c>
      <c r="G23" s="130">
        <v>138</v>
      </c>
      <c r="H23" s="131">
        <v>7</v>
      </c>
      <c r="I23" s="132">
        <f t="shared" si="1"/>
        <v>5.0724637681159424E-2</v>
      </c>
      <c r="J23" s="130">
        <v>4874</v>
      </c>
      <c r="K23" s="131">
        <v>422</v>
      </c>
      <c r="L23" s="132">
        <f t="shared" si="2"/>
        <v>8.6581862946245383E-2</v>
      </c>
      <c r="M23" s="130">
        <v>3816</v>
      </c>
      <c r="N23" s="131">
        <v>299</v>
      </c>
      <c r="O23" s="132">
        <f t="shared" si="3"/>
        <v>7.8354297693920341E-2</v>
      </c>
      <c r="P23" s="130">
        <v>2475</v>
      </c>
      <c r="Q23" s="131">
        <v>166</v>
      </c>
      <c r="R23" s="132">
        <f t="shared" si="4"/>
        <v>6.7070707070707072E-2</v>
      </c>
      <c r="S23" s="130">
        <v>1136</v>
      </c>
      <c r="T23" s="131">
        <v>47</v>
      </c>
      <c r="U23" s="132">
        <f t="shared" si="5"/>
        <v>4.1373239436619719E-2</v>
      </c>
      <c r="V23" s="130">
        <v>393</v>
      </c>
      <c r="W23" s="131">
        <v>7</v>
      </c>
      <c r="X23" s="132">
        <f t="shared" si="6"/>
        <v>1.7811704834605598E-2</v>
      </c>
      <c r="Y23" s="130">
        <f t="shared" si="12"/>
        <v>12923</v>
      </c>
      <c r="Z23" s="131">
        <f t="shared" si="7"/>
        <v>952</v>
      </c>
      <c r="AA23" s="132">
        <f t="shared" si="8"/>
        <v>7.3667105161340243E-2</v>
      </c>
      <c r="AB23" s="134"/>
      <c r="AC23" s="80" t="str">
        <f t="shared" si="9"/>
        <v>貝塚市</v>
      </c>
      <c r="AD23" s="237">
        <f t="shared" si="10"/>
        <v>0.14578548949561962</v>
      </c>
      <c r="AE23" s="134"/>
      <c r="AF23" s="238">
        <f t="shared" si="11"/>
        <v>0.13352303477202002</v>
      </c>
      <c r="AG23" s="239">
        <v>0</v>
      </c>
    </row>
    <row r="24" spans="2:33">
      <c r="B24" s="129">
        <v>20</v>
      </c>
      <c r="C24" s="103" t="s">
        <v>142</v>
      </c>
      <c r="D24" s="130">
        <v>78</v>
      </c>
      <c r="E24" s="131">
        <v>2</v>
      </c>
      <c r="F24" s="132">
        <f t="shared" si="0"/>
        <v>2.564102564102564E-2</v>
      </c>
      <c r="G24" s="130">
        <v>186</v>
      </c>
      <c r="H24" s="131">
        <v>14</v>
      </c>
      <c r="I24" s="132">
        <f t="shared" si="1"/>
        <v>7.5268817204301078E-2</v>
      </c>
      <c r="J24" s="130">
        <v>7798</v>
      </c>
      <c r="K24" s="131">
        <v>1224</v>
      </c>
      <c r="L24" s="132">
        <f t="shared" si="2"/>
        <v>0.15696332392921261</v>
      </c>
      <c r="M24" s="130">
        <v>5729</v>
      </c>
      <c r="N24" s="131">
        <v>835</v>
      </c>
      <c r="O24" s="132">
        <f t="shared" si="3"/>
        <v>0.14574969453656833</v>
      </c>
      <c r="P24" s="130">
        <v>3780</v>
      </c>
      <c r="Q24" s="131">
        <v>425</v>
      </c>
      <c r="R24" s="132">
        <f t="shared" si="4"/>
        <v>0.11243386243386243</v>
      </c>
      <c r="S24" s="130">
        <v>1680</v>
      </c>
      <c r="T24" s="131">
        <v>128</v>
      </c>
      <c r="U24" s="132">
        <f t="shared" si="5"/>
        <v>7.6190476190476197E-2</v>
      </c>
      <c r="V24" s="130">
        <v>593</v>
      </c>
      <c r="W24" s="131">
        <v>17</v>
      </c>
      <c r="X24" s="132">
        <f t="shared" si="6"/>
        <v>2.866779089376054E-2</v>
      </c>
      <c r="Y24" s="130">
        <f t="shared" si="12"/>
        <v>19844</v>
      </c>
      <c r="Z24" s="131">
        <f t="shared" si="7"/>
        <v>2645</v>
      </c>
      <c r="AA24" s="132">
        <f t="shared" si="8"/>
        <v>0.13328965934287443</v>
      </c>
      <c r="AB24" s="134"/>
      <c r="AC24" s="80" t="str">
        <f t="shared" si="9"/>
        <v>東大阪市</v>
      </c>
      <c r="AD24" s="237">
        <f t="shared" si="10"/>
        <v>0.14484566103669191</v>
      </c>
      <c r="AE24" s="134"/>
      <c r="AF24" s="238">
        <f t="shared" si="11"/>
        <v>0.13352303477202002</v>
      </c>
      <c r="AG24" s="239">
        <v>0</v>
      </c>
    </row>
    <row r="25" spans="2:33">
      <c r="B25" s="129">
        <v>21</v>
      </c>
      <c r="C25" s="103" t="s">
        <v>143</v>
      </c>
      <c r="D25" s="130">
        <v>56</v>
      </c>
      <c r="E25" s="131">
        <v>2</v>
      </c>
      <c r="F25" s="132">
        <f t="shared" si="0"/>
        <v>3.5714285714285712E-2</v>
      </c>
      <c r="G25" s="130">
        <v>99</v>
      </c>
      <c r="H25" s="131">
        <v>11</v>
      </c>
      <c r="I25" s="132">
        <f t="shared" si="1"/>
        <v>0.1111111111111111</v>
      </c>
      <c r="J25" s="130">
        <v>5239</v>
      </c>
      <c r="K25" s="131">
        <v>805</v>
      </c>
      <c r="L25" s="132">
        <f t="shared" si="2"/>
        <v>0.15365527772475662</v>
      </c>
      <c r="M25" s="130">
        <v>4063</v>
      </c>
      <c r="N25" s="131">
        <v>610</v>
      </c>
      <c r="O25" s="132">
        <f t="shared" si="3"/>
        <v>0.15013536795471327</v>
      </c>
      <c r="P25" s="130">
        <v>2563</v>
      </c>
      <c r="Q25" s="131">
        <v>294</v>
      </c>
      <c r="R25" s="132">
        <f t="shared" si="4"/>
        <v>0.1147093250097542</v>
      </c>
      <c r="S25" s="130">
        <v>945</v>
      </c>
      <c r="T25" s="131">
        <v>50</v>
      </c>
      <c r="U25" s="132">
        <f t="shared" si="5"/>
        <v>5.2910052910052907E-2</v>
      </c>
      <c r="V25" s="130">
        <v>282</v>
      </c>
      <c r="W25" s="131">
        <v>10</v>
      </c>
      <c r="X25" s="132">
        <f t="shared" si="6"/>
        <v>3.5460992907801421E-2</v>
      </c>
      <c r="Y25" s="130">
        <f t="shared" si="12"/>
        <v>13247</v>
      </c>
      <c r="Z25" s="131">
        <f t="shared" si="7"/>
        <v>1782</v>
      </c>
      <c r="AA25" s="132">
        <f t="shared" si="8"/>
        <v>0.13452102362799123</v>
      </c>
      <c r="AB25" s="134"/>
      <c r="AC25" s="80" t="str">
        <f t="shared" si="9"/>
        <v>西区</v>
      </c>
      <c r="AD25" s="237">
        <f t="shared" si="10"/>
        <v>0.14446294754371358</v>
      </c>
      <c r="AE25" s="134"/>
      <c r="AF25" s="238">
        <f t="shared" si="11"/>
        <v>0.13352303477202002</v>
      </c>
      <c r="AG25" s="239">
        <v>0</v>
      </c>
    </row>
    <row r="26" spans="2:33">
      <c r="B26" s="129">
        <v>22</v>
      </c>
      <c r="C26" s="103" t="s">
        <v>63</v>
      </c>
      <c r="D26" s="130">
        <v>76</v>
      </c>
      <c r="E26" s="131">
        <v>6</v>
      </c>
      <c r="F26" s="132">
        <f t="shared" si="0"/>
        <v>7.8947368421052627E-2</v>
      </c>
      <c r="G26" s="130">
        <v>170</v>
      </c>
      <c r="H26" s="131">
        <v>13</v>
      </c>
      <c r="I26" s="132">
        <f t="shared" si="1"/>
        <v>7.6470588235294124E-2</v>
      </c>
      <c r="J26" s="130">
        <v>6856</v>
      </c>
      <c r="K26" s="131">
        <v>1051</v>
      </c>
      <c r="L26" s="132">
        <f t="shared" si="2"/>
        <v>0.15329638273045507</v>
      </c>
      <c r="M26" s="130">
        <v>4943</v>
      </c>
      <c r="N26" s="131">
        <v>674</v>
      </c>
      <c r="O26" s="132">
        <f t="shared" si="3"/>
        <v>0.13635444062310337</v>
      </c>
      <c r="P26" s="130">
        <v>3060</v>
      </c>
      <c r="Q26" s="131">
        <v>311</v>
      </c>
      <c r="R26" s="132">
        <f t="shared" si="4"/>
        <v>0.10163398692810457</v>
      </c>
      <c r="S26" s="130">
        <v>1322</v>
      </c>
      <c r="T26" s="131">
        <v>71</v>
      </c>
      <c r="U26" s="132">
        <f t="shared" si="5"/>
        <v>5.3706505295007562E-2</v>
      </c>
      <c r="V26" s="130">
        <v>477</v>
      </c>
      <c r="W26" s="131">
        <v>13</v>
      </c>
      <c r="X26" s="132">
        <f t="shared" si="6"/>
        <v>2.7253668763102725E-2</v>
      </c>
      <c r="Y26" s="130">
        <f t="shared" si="12"/>
        <v>16904</v>
      </c>
      <c r="Z26" s="131">
        <f t="shared" si="7"/>
        <v>2139</v>
      </c>
      <c r="AA26" s="132">
        <f t="shared" si="8"/>
        <v>0.12653809749171793</v>
      </c>
      <c r="AB26" s="134"/>
      <c r="AC26" s="80" t="str">
        <f t="shared" si="9"/>
        <v>大正区</v>
      </c>
      <c r="AD26" s="237">
        <f t="shared" si="10"/>
        <v>0.14356181276333368</v>
      </c>
      <c r="AE26" s="134"/>
      <c r="AF26" s="238">
        <f t="shared" si="11"/>
        <v>0.13352303477202002</v>
      </c>
      <c r="AG26" s="239">
        <v>0</v>
      </c>
    </row>
    <row r="27" spans="2:33">
      <c r="B27" s="129">
        <v>23</v>
      </c>
      <c r="C27" s="103" t="s">
        <v>144</v>
      </c>
      <c r="D27" s="130">
        <v>120</v>
      </c>
      <c r="E27" s="131">
        <v>8</v>
      </c>
      <c r="F27" s="132">
        <f t="shared" si="0"/>
        <v>6.6666666666666666E-2</v>
      </c>
      <c r="G27" s="130">
        <v>277</v>
      </c>
      <c r="H27" s="131">
        <v>17</v>
      </c>
      <c r="I27" s="132">
        <f t="shared" si="1"/>
        <v>6.1371841155234655E-2</v>
      </c>
      <c r="J27" s="130">
        <v>11073</v>
      </c>
      <c r="K27" s="131">
        <v>1257</v>
      </c>
      <c r="L27" s="132">
        <f t="shared" si="2"/>
        <v>0.11351937144405311</v>
      </c>
      <c r="M27" s="130">
        <v>8861</v>
      </c>
      <c r="N27" s="131">
        <v>859</v>
      </c>
      <c r="O27" s="132">
        <f t="shared" si="3"/>
        <v>9.6941654440808031E-2</v>
      </c>
      <c r="P27" s="130">
        <v>5224</v>
      </c>
      <c r="Q27" s="131">
        <v>426</v>
      </c>
      <c r="R27" s="132">
        <f t="shared" si="4"/>
        <v>8.1546707503828489E-2</v>
      </c>
      <c r="S27" s="130">
        <v>2011</v>
      </c>
      <c r="T27" s="131">
        <v>87</v>
      </c>
      <c r="U27" s="132">
        <f t="shared" si="5"/>
        <v>4.3262058677274985E-2</v>
      </c>
      <c r="V27" s="130">
        <v>534</v>
      </c>
      <c r="W27" s="131">
        <v>9</v>
      </c>
      <c r="X27" s="132">
        <f t="shared" si="6"/>
        <v>1.6853932584269662E-2</v>
      </c>
      <c r="Y27" s="130">
        <f t="shared" si="12"/>
        <v>28100</v>
      </c>
      <c r="Z27" s="131">
        <f t="shared" si="7"/>
        <v>2663</v>
      </c>
      <c r="AA27" s="132">
        <f t="shared" si="8"/>
        <v>9.4768683274021354E-2</v>
      </c>
      <c r="AB27" s="134"/>
      <c r="AC27" s="80" t="str">
        <f t="shared" si="9"/>
        <v>摂津市</v>
      </c>
      <c r="AD27" s="237">
        <f t="shared" si="10"/>
        <v>0.14344262295081966</v>
      </c>
      <c r="AE27" s="134"/>
      <c r="AF27" s="238">
        <f t="shared" si="11"/>
        <v>0.13352303477202002</v>
      </c>
      <c r="AG27" s="239">
        <v>0</v>
      </c>
    </row>
    <row r="28" spans="2:33">
      <c r="B28" s="129">
        <v>24</v>
      </c>
      <c r="C28" s="103" t="s">
        <v>145</v>
      </c>
      <c r="D28" s="130">
        <v>51</v>
      </c>
      <c r="E28" s="131">
        <v>3</v>
      </c>
      <c r="F28" s="132">
        <f t="shared" si="0"/>
        <v>5.8823529411764705E-2</v>
      </c>
      <c r="G28" s="130">
        <v>103</v>
      </c>
      <c r="H28" s="131">
        <v>5</v>
      </c>
      <c r="I28" s="132">
        <f t="shared" si="1"/>
        <v>4.8543689320388349E-2</v>
      </c>
      <c r="J28" s="130">
        <v>4435</v>
      </c>
      <c r="K28" s="131">
        <v>766</v>
      </c>
      <c r="L28" s="132">
        <f t="shared" si="2"/>
        <v>0.17271702367531003</v>
      </c>
      <c r="M28" s="130">
        <v>3472</v>
      </c>
      <c r="N28" s="131">
        <v>584</v>
      </c>
      <c r="O28" s="132">
        <f t="shared" si="3"/>
        <v>0.16820276497695852</v>
      </c>
      <c r="P28" s="130">
        <v>2355</v>
      </c>
      <c r="Q28" s="131">
        <v>311</v>
      </c>
      <c r="R28" s="132">
        <f t="shared" si="4"/>
        <v>0.13205944798301486</v>
      </c>
      <c r="S28" s="130">
        <v>1114</v>
      </c>
      <c r="T28" s="131">
        <v>79</v>
      </c>
      <c r="U28" s="132">
        <f t="shared" si="5"/>
        <v>7.091561938958707E-2</v>
      </c>
      <c r="V28" s="130">
        <v>349</v>
      </c>
      <c r="W28" s="131">
        <v>12</v>
      </c>
      <c r="X28" s="132">
        <f t="shared" si="6"/>
        <v>3.4383954154727794E-2</v>
      </c>
      <c r="Y28" s="130">
        <f t="shared" si="12"/>
        <v>11879</v>
      </c>
      <c r="Z28" s="131">
        <f t="shared" si="7"/>
        <v>1760</v>
      </c>
      <c r="AA28" s="132">
        <f t="shared" si="8"/>
        <v>0.14816061958077278</v>
      </c>
      <c r="AB28" s="134"/>
      <c r="AC28" s="80" t="str">
        <f t="shared" si="9"/>
        <v>熊取町</v>
      </c>
      <c r="AD28" s="237">
        <f t="shared" si="10"/>
        <v>0.14149172213688344</v>
      </c>
      <c r="AE28" s="134"/>
      <c r="AF28" s="238">
        <f t="shared" si="11"/>
        <v>0.13352303477202002</v>
      </c>
      <c r="AG28" s="239">
        <v>0</v>
      </c>
    </row>
    <row r="29" spans="2:33">
      <c r="B29" s="129">
        <v>25</v>
      </c>
      <c r="C29" s="103" t="s">
        <v>146</v>
      </c>
      <c r="D29" s="130">
        <v>17</v>
      </c>
      <c r="E29" s="131">
        <v>1</v>
      </c>
      <c r="F29" s="132">
        <f t="shared" si="0"/>
        <v>5.8823529411764705E-2</v>
      </c>
      <c r="G29" s="130">
        <v>60</v>
      </c>
      <c r="H29" s="131">
        <v>3</v>
      </c>
      <c r="I29" s="132">
        <f t="shared" si="1"/>
        <v>0.05</v>
      </c>
      <c r="J29" s="130">
        <v>3066</v>
      </c>
      <c r="K29" s="131">
        <v>345</v>
      </c>
      <c r="L29" s="132">
        <f t="shared" si="2"/>
        <v>0.11252446183953033</v>
      </c>
      <c r="M29" s="130">
        <v>2300</v>
      </c>
      <c r="N29" s="131">
        <v>269</v>
      </c>
      <c r="O29" s="132">
        <f t="shared" si="3"/>
        <v>0.11695652173913043</v>
      </c>
      <c r="P29" s="130">
        <v>1600</v>
      </c>
      <c r="Q29" s="131">
        <v>151</v>
      </c>
      <c r="R29" s="132">
        <f t="shared" si="4"/>
        <v>9.4375000000000001E-2</v>
      </c>
      <c r="S29" s="130">
        <v>869</v>
      </c>
      <c r="T29" s="131">
        <v>55</v>
      </c>
      <c r="U29" s="132">
        <f t="shared" si="5"/>
        <v>6.3291139240506333E-2</v>
      </c>
      <c r="V29" s="130">
        <v>288</v>
      </c>
      <c r="W29" s="131">
        <v>2</v>
      </c>
      <c r="X29" s="132">
        <f t="shared" si="6"/>
        <v>6.9444444444444441E-3</v>
      </c>
      <c r="Y29" s="130">
        <f t="shared" si="12"/>
        <v>8200</v>
      </c>
      <c r="Z29" s="131">
        <f t="shared" si="7"/>
        <v>826</v>
      </c>
      <c r="AA29" s="132">
        <f t="shared" si="8"/>
        <v>0.10073170731707318</v>
      </c>
      <c r="AB29" s="134"/>
      <c r="AC29" s="80" t="str">
        <f t="shared" si="9"/>
        <v>大東市</v>
      </c>
      <c r="AD29" s="237">
        <f t="shared" si="10"/>
        <v>0.13977451812340891</v>
      </c>
      <c r="AE29" s="134"/>
      <c r="AF29" s="238">
        <f t="shared" si="11"/>
        <v>0.13352303477202002</v>
      </c>
      <c r="AG29" s="239">
        <v>0</v>
      </c>
    </row>
    <row r="30" spans="2:33">
      <c r="B30" s="129">
        <v>26</v>
      </c>
      <c r="C30" s="103" t="s">
        <v>35</v>
      </c>
      <c r="D30" s="130">
        <v>611</v>
      </c>
      <c r="E30" s="131">
        <v>25</v>
      </c>
      <c r="F30" s="132">
        <f t="shared" si="0"/>
        <v>4.0916530278232409E-2</v>
      </c>
      <c r="G30" s="130">
        <v>1076</v>
      </c>
      <c r="H30" s="131">
        <v>62</v>
      </c>
      <c r="I30" s="132">
        <f t="shared" si="1"/>
        <v>5.7620817843866169E-2</v>
      </c>
      <c r="J30" s="130">
        <v>49334</v>
      </c>
      <c r="K30" s="131">
        <v>5014</v>
      </c>
      <c r="L30" s="132">
        <f t="shared" si="2"/>
        <v>0.10163376170592289</v>
      </c>
      <c r="M30" s="130">
        <v>33741</v>
      </c>
      <c r="N30" s="131">
        <v>3187</v>
      </c>
      <c r="O30" s="132">
        <f t="shared" si="3"/>
        <v>9.4454817580984562E-2</v>
      </c>
      <c r="P30" s="130">
        <v>19854</v>
      </c>
      <c r="Q30" s="131">
        <v>1392</v>
      </c>
      <c r="R30" s="132">
        <f t="shared" si="4"/>
        <v>7.0111816258688425E-2</v>
      </c>
      <c r="S30" s="130">
        <v>8795</v>
      </c>
      <c r="T30" s="131">
        <v>349</v>
      </c>
      <c r="U30" s="132">
        <f t="shared" si="5"/>
        <v>3.9681637293917001E-2</v>
      </c>
      <c r="V30" s="130">
        <v>2913</v>
      </c>
      <c r="W30" s="131">
        <v>54</v>
      </c>
      <c r="X30" s="132">
        <f t="shared" si="6"/>
        <v>1.8537590113285273E-2</v>
      </c>
      <c r="Y30" s="130">
        <f>SUM(D30,G30,J30,M30,P30,S30,V30)</f>
        <v>116324</v>
      </c>
      <c r="Z30" s="131">
        <f t="shared" si="7"/>
        <v>10083</v>
      </c>
      <c r="AA30" s="132">
        <f t="shared" si="8"/>
        <v>8.6680306729479725E-2</v>
      </c>
      <c r="AB30" s="134"/>
      <c r="AC30" s="80" t="str">
        <f t="shared" si="9"/>
        <v>島本町</v>
      </c>
      <c r="AD30" s="237">
        <f t="shared" si="10"/>
        <v>0.13976979093258163</v>
      </c>
      <c r="AE30" s="134"/>
      <c r="AF30" s="238">
        <f t="shared" si="11"/>
        <v>0.13352303477202002</v>
      </c>
      <c r="AG30" s="239">
        <v>0</v>
      </c>
    </row>
    <row r="31" spans="2:33">
      <c r="B31" s="129">
        <v>27</v>
      </c>
      <c r="C31" s="103" t="s">
        <v>36</v>
      </c>
      <c r="D31" s="130">
        <v>118</v>
      </c>
      <c r="E31" s="131">
        <v>11</v>
      </c>
      <c r="F31" s="132">
        <f t="shared" si="0"/>
        <v>9.3220338983050849E-2</v>
      </c>
      <c r="G31" s="130">
        <v>147</v>
      </c>
      <c r="H31" s="131">
        <v>10</v>
      </c>
      <c r="I31" s="132">
        <f t="shared" si="1"/>
        <v>6.8027210884353748E-2</v>
      </c>
      <c r="J31" s="130">
        <v>7568</v>
      </c>
      <c r="K31" s="131">
        <v>746</v>
      </c>
      <c r="L31" s="132">
        <f t="shared" si="2"/>
        <v>9.8572938689217765E-2</v>
      </c>
      <c r="M31" s="130">
        <v>5368</v>
      </c>
      <c r="N31" s="131">
        <v>482</v>
      </c>
      <c r="O31" s="132">
        <f t="shared" si="3"/>
        <v>8.9791356184798804E-2</v>
      </c>
      <c r="P31" s="130">
        <v>3662</v>
      </c>
      <c r="Q31" s="131">
        <v>241</v>
      </c>
      <c r="R31" s="132">
        <f t="shared" si="4"/>
        <v>6.5811032222829052E-2</v>
      </c>
      <c r="S31" s="130">
        <v>1800</v>
      </c>
      <c r="T31" s="131">
        <v>77</v>
      </c>
      <c r="U31" s="132">
        <f t="shared" si="5"/>
        <v>4.2777777777777776E-2</v>
      </c>
      <c r="V31" s="130">
        <v>587</v>
      </c>
      <c r="W31" s="131">
        <v>10</v>
      </c>
      <c r="X31" s="132">
        <f t="shared" si="6"/>
        <v>1.7035775127768313E-2</v>
      </c>
      <c r="Y31" s="130">
        <f t="shared" si="12"/>
        <v>19250</v>
      </c>
      <c r="Z31" s="131">
        <f t="shared" si="7"/>
        <v>1577</v>
      </c>
      <c r="AA31" s="132">
        <f t="shared" si="8"/>
        <v>8.1922077922077924E-2</v>
      </c>
      <c r="AB31" s="134"/>
      <c r="AC31" s="80" t="str">
        <f t="shared" si="9"/>
        <v>忠岡町</v>
      </c>
      <c r="AD31" s="237">
        <f t="shared" si="10"/>
        <v>0.13743356112376615</v>
      </c>
      <c r="AE31" s="134"/>
      <c r="AF31" s="238">
        <f t="shared" si="11"/>
        <v>0.13352303477202002</v>
      </c>
      <c r="AG31" s="239">
        <v>0</v>
      </c>
    </row>
    <row r="32" spans="2:33">
      <c r="B32" s="129">
        <v>28</v>
      </c>
      <c r="C32" s="103" t="s">
        <v>37</v>
      </c>
      <c r="D32" s="130">
        <v>97</v>
      </c>
      <c r="E32" s="131">
        <v>1</v>
      </c>
      <c r="F32" s="132">
        <f t="shared" si="0"/>
        <v>1.0309278350515464E-2</v>
      </c>
      <c r="G32" s="130">
        <v>154</v>
      </c>
      <c r="H32" s="131">
        <v>10</v>
      </c>
      <c r="I32" s="132">
        <f t="shared" si="1"/>
        <v>6.4935064935064929E-2</v>
      </c>
      <c r="J32" s="130">
        <v>7110</v>
      </c>
      <c r="K32" s="131">
        <v>582</v>
      </c>
      <c r="L32" s="132">
        <f t="shared" si="2"/>
        <v>8.1856540084388182E-2</v>
      </c>
      <c r="M32" s="130">
        <v>4381</v>
      </c>
      <c r="N32" s="131">
        <v>350</v>
      </c>
      <c r="O32" s="132">
        <f t="shared" si="3"/>
        <v>7.9890435973522023E-2</v>
      </c>
      <c r="P32" s="130">
        <v>2368</v>
      </c>
      <c r="Q32" s="131">
        <v>104</v>
      </c>
      <c r="R32" s="132">
        <f>IFERROR(Q32/P32,"-")</f>
        <v>4.3918918918918921E-2</v>
      </c>
      <c r="S32" s="130">
        <v>966</v>
      </c>
      <c r="T32" s="131">
        <v>25</v>
      </c>
      <c r="U32" s="132">
        <f t="shared" si="5"/>
        <v>2.5879917184265012E-2</v>
      </c>
      <c r="V32" s="130">
        <v>358</v>
      </c>
      <c r="W32" s="131">
        <v>3</v>
      </c>
      <c r="X32" s="132">
        <f t="shared" si="6"/>
        <v>8.3798882681564244E-3</v>
      </c>
      <c r="Y32" s="130">
        <f t="shared" si="12"/>
        <v>15434</v>
      </c>
      <c r="Z32" s="131">
        <f t="shared" si="7"/>
        <v>1075</v>
      </c>
      <c r="AA32" s="132">
        <f t="shared" si="8"/>
        <v>6.965141894518595E-2</v>
      </c>
      <c r="AB32" s="134"/>
      <c r="AC32" s="80" t="str">
        <f t="shared" si="9"/>
        <v>池田市</v>
      </c>
      <c r="AD32" s="237">
        <f t="shared" si="10"/>
        <v>0.1373272507715014</v>
      </c>
      <c r="AE32" s="134"/>
      <c r="AF32" s="238">
        <f t="shared" si="11"/>
        <v>0.13352303477202002</v>
      </c>
      <c r="AG32" s="239">
        <v>0</v>
      </c>
    </row>
    <row r="33" spans="2:33">
      <c r="B33" s="129">
        <v>29</v>
      </c>
      <c r="C33" s="103" t="s">
        <v>38</v>
      </c>
      <c r="D33" s="130">
        <v>69</v>
      </c>
      <c r="E33" s="131">
        <v>3</v>
      </c>
      <c r="F33" s="132">
        <f t="shared" si="0"/>
        <v>4.3478260869565216E-2</v>
      </c>
      <c r="G33" s="130">
        <v>111</v>
      </c>
      <c r="H33" s="131">
        <v>5</v>
      </c>
      <c r="I33" s="132">
        <f t="shared" si="1"/>
        <v>4.5045045045045043E-2</v>
      </c>
      <c r="J33" s="130">
        <v>5654</v>
      </c>
      <c r="K33" s="131">
        <v>503</v>
      </c>
      <c r="L33" s="132">
        <f t="shared" si="2"/>
        <v>8.8963565617262111E-2</v>
      </c>
      <c r="M33" s="130">
        <v>3965</v>
      </c>
      <c r="N33" s="131">
        <v>330</v>
      </c>
      <c r="O33" s="132">
        <f t="shared" si="3"/>
        <v>8.3228247162673394E-2</v>
      </c>
      <c r="P33" s="130">
        <v>2364</v>
      </c>
      <c r="Q33" s="131">
        <v>148</v>
      </c>
      <c r="R33" s="132">
        <f t="shared" si="4"/>
        <v>6.2605752961082908E-2</v>
      </c>
      <c r="S33" s="130">
        <v>1017</v>
      </c>
      <c r="T33" s="131">
        <v>35</v>
      </c>
      <c r="U33" s="132">
        <f t="shared" si="5"/>
        <v>3.44149459193707E-2</v>
      </c>
      <c r="V33" s="130">
        <v>352</v>
      </c>
      <c r="W33" s="131">
        <v>4</v>
      </c>
      <c r="X33" s="132">
        <f t="shared" si="6"/>
        <v>1.1363636363636364E-2</v>
      </c>
      <c r="Y33" s="130">
        <f t="shared" si="12"/>
        <v>13532</v>
      </c>
      <c r="Z33" s="131">
        <f t="shared" si="7"/>
        <v>1028</v>
      </c>
      <c r="AA33" s="132">
        <f t="shared" si="8"/>
        <v>7.5968075672480054E-2</v>
      </c>
      <c r="AB33" s="134"/>
      <c r="AC33" s="80" t="str">
        <f t="shared" si="9"/>
        <v>高槻市</v>
      </c>
      <c r="AD33" s="237">
        <f t="shared" si="10"/>
        <v>0.13516222436706513</v>
      </c>
      <c r="AE33" s="134"/>
      <c r="AF33" s="238">
        <f t="shared" si="11"/>
        <v>0.13352303477202002</v>
      </c>
      <c r="AG33" s="239">
        <v>0</v>
      </c>
    </row>
    <row r="34" spans="2:33">
      <c r="B34" s="129">
        <v>30</v>
      </c>
      <c r="C34" s="103" t="s">
        <v>39</v>
      </c>
      <c r="D34" s="130">
        <v>83</v>
      </c>
      <c r="E34" s="131">
        <v>4</v>
      </c>
      <c r="F34" s="132">
        <f t="shared" si="0"/>
        <v>4.8192771084337352E-2</v>
      </c>
      <c r="G34" s="130">
        <v>115</v>
      </c>
      <c r="H34" s="131">
        <v>6</v>
      </c>
      <c r="I34" s="132">
        <f t="shared" si="1"/>
        <v>5.2173913043478258E-2</v>
      </c>
      <c r="J34" s="130">
        <v>7394</v>
      </c>
      <c r="K34" s="131">
        <v>758</v>
      </c>
      <c r="L34" s="132">
        <f t="shared" si="2"/>
        <v>0.10251555315120368</v>
      </c>
      <c r="M34" s="130">
        <v>5282</v>
      </c>
      <c r="N34" s="131">
        <v>489</v>
      </c>
      <c r="O34" s="132">
        <f t="shared" si="3"/>
        <v>9.2578568723968191E-2</v>
      </c>
      <c r="P34" s="130">
        <v>3320</v>
      </c>
      <c r="Q34" s="131">
        <v>236</v>
      </c>
      <c r="R34" s="132">
        <f t="shared" si="4"/>
        <v>7.1084337349397592E-2</v>
      </c>
      <c r="S34" s="130">
        <v>1520</v>
      </c>
      <c r="T34" s="131">
        <v>53</v>
      </c>
      <c r="U34" s="132">
        <f t="shared" si="5"/>
        <v>3.4868421052631576E-2</v>
      </c>
      <c r="V34" s="130">
        <v>500</v>
      </c>
      <c r="W34" s="131">
        <v>14</v>
      </c>
      <c r="X34" s="132">
        <f t="shared" si="6"/>
        <v>2.8000000000000001E-2</v>
      </c>
      <c r="Y34" s="130">
        <f t="shared" si="12"/>
        <v>18214</v>
      </c>
      <c r="Z34" s="131">
        <f t="shared" si="7"/>
        <v>1560</v>
      </c>
      <c r="AA34" s="132">
        <f t="shared" si="8"/>
        <v>8.5648402327879652E-2</v>
      </c>
      <c r="AB34" s="134"/>
      <c r="AC34" s="80" t="str">
        <f t="shared" si="9"/>
        <v>鶴見区</v>
      </c>
      <c r="AD34" s="237">
        <f t="shared" si="10"/>
        <v>0.13452102362799123</v>
      </c>
      <c r="AE34" s="134"/>
      <c r="AF34" s="238">
        <f t="shared" si="11"/>
        <v>0.13352303477202002</v>
      </c>
      <c r="AG34" s="239">
        <v>0</v>
      </c>
    </row>
    <row r="35" spans="2:33">
      <c r="B35" s="129">
        <v>31</v>
      </c>
      <c r="C35" s="103" t="s">
        <v>40</v>
      </c>
      <c r="D35" s="130">
        <v>131</v>
      </c>
      <c r="E35" s="131">
        <v>4</v>
      </c>
      <c r="F35" s="132">
        <f t="shared" si="0"/>
        <v>3.0534351145038167E-2</v>
      </c>
      <c r="G35" s="130">
        <v>290</v>
      </c>
      <c r="H35" s="131">
        <v>14</v>
      </c>
      <c r="I35" s="132">
        <f t="shared" si="1"/>
        <v>4.8275862068965517E-2</v>
      </c>
      <c r="J35" s="130">
        <v>10645</v>
      </c>
      <c r="K35" s="131">
        <v>1035</v>
      </c>
      <c r="L35" s="132">
        <f t="shared" si="2"/>
        <v>9.7228745890089244E-2</v>
      </c>
      <c r="M35" s="130">
        <v>6858</v>
      </c>
      <c r="N35" s="131">
        <v>587</v>
      </c>
      <c r="O35" s="132">
        <f t="shared" si="3"/>
        <v>8.5593467483231267E-2</v>
      </c>
      <c r="P35" s="130">
        <v>3686</v>
      </c>
      <c r="Q35" s="131">
        <v>240</v>
      </c>
      <c r="R35" s="132">
        <f t="shared" si="4"/>
        <v>6.511123168746609E-2</v>
      </c>
      <c r="S35" s="130">
        <v>1521</v>
      </c>
      <c r="T35" s="131">
        <v>44</v>
      </c>
      <c r="U35" s="132">
        <f t="shared" si="5"/>
        <v>2.8928336620644313E-2</v>
      </c>
      <c r="V35" s="130">
        <v>504</v>
      </c>
      <c r="W35" s="131">
        <v>6</v>
      </c>
      <c r="X35" s="132">
        <f t="shared" si="6"/>
        <v>1.1904761904761904E-2</v>
      </c>
      <c r="Y35" s="130">
        <f t="shared" si="12"/>
        <v>23635</v>
      </c>
      <c r="Z35" s="131">
        <f t="shared" si="7"/>
        <v>1930</v>
      </c>
      <c r="AA35" s="132">
        <f t="shared" si="8"/>
        <v>8.1658557224455253E-2</v>
      </c>
      <c r="AB35" s="134"/>
      <c r="AC35" s="80" t="str">
        <f t="shared" si="9"/>
        <v>都島区</v>
      </c>
      <c r="AD35" s="237">
        <f t="shared" si="10"/>
        <v>0.13421678559293237</v>
      </c>
      <c r="AE35" s="134"/>
      <c r="AF35" s="238">
        <f t="shared" si="11"/>
        <v>0.13352303477202002</v>
      </c>
      <c r="AG35" s="239">
        <v>0</v>
      </c>
    </row>
    <row r="36" spans="2:33">
      <c r="B36" s="129">
        <v>32</v>
      </c>
      <c r="C36" s="103" t="s">
        <v>41</v>
      </c>
      <c r="D36" s="130">
        <v>82</v>
      </c>
      <c r="E36" s="131">
        <v>2</v>
      </c>
      <c r="F36" s="132">
        <f t="shared" si="0"/>
        <v>2.4390243902439025E-2</v>
      </c>
      <c r="G36" s="130">
        <v>191</v>
      </c>
      <c r="H36" s="131">
        <v>13</v>
      </c>
      <c r="I36" s="132">
        <f t="shared" si="1"/>
        <v>6.8062827225130892E-2</v>
      </c>
      <c r="J36" s="130">
        <v>8427</v>
      </c>
      <c r="K36" s="131">
        <v>1107</v>
      </c>
      <c r="L36" s="132">
        <f t="shared" si="2"/>
        <v>0.13136347454610181</v>
      </c>
      <c r="M36" s="130">
        <v>6323</v>
      </c>
      <c r="N36" s="131">
        <v>797</v>
      </c>
      <c r="O36" s="132">
        <f t="shared" si="3"/>
        <v>0.12604776213822552</v>
      </c>
      <c r="P36" s="130">
        <v>3515</v>
      </c>
      <c r="Q36" s="131">
        <v>359</v>
      </c>
      <c r="R36" s="132">
        <f t="shared" si="4"/>
        <v>0.10213371266002845</v>
      </c>
      <c r="S36" s="130">
        <v>1543</v>
      </c>
      <c r="T36" s="131">
        <v>96</v>
      </c>
      <c r="U36" s="132">
        <f t="shared" si="5"/>
        <v>6.2216461438755671E-2</v>
      </c>
      <c r="V36" s="130">
        <v>467</v>
      </c>
      <c r="W36" s="131">
        <v>15</v>
      </c>
      <c r="X36" s="132">
        <f t="shared" si="6"/>
        <v>3.2119914346895075E-2</v>
      </c>
      <c r="Y36" s="130">
        <f t="shared" si="12"/>
        <v>20548</v>
      </c>
      <c r="Z36" s="131">
        <f t="shared" si="7"/>
        <v>2389</v>
      </c>
      <c r="AA36" s="132">
        <f t="shared" si="8"/>
        <v>0.11626435662838232</v>
      </c>
      <c r="AB36" s="134"/>
      <c r="AC36" s="80" t="str">
        <f t="shared" si="9"/>
        <v>淀川区</v>
      </c>
      <c r="AD36" s="237">
        <f t="shared" si="10"/>
        <v>0.13328965934287443</v>
      </c>
      <c r="AE36" s="134"/>
      <c r="AF36" s="238">
        <f t="shared" si="11"/>
        <v>0.13352303477202002</v>
      </c>
      <c r="AG36" s="239">
        <v>0</v>
      </c>
    </row>
    <row r="37" spans="2:33">
      <c r="B37" s="129">
        <v>33</v>
      </c>
      <c r="C37" s="103" t="s">
        <v>42</v>
      </c>
      <c r="D37" s="130">
        <v>31</v>
      </c>
      <c r="E37" s="131">
        <v>0</v>
      </c>
      <c r="F37" s="132">
        <f t="shared" si="0"/>
        <v>0</v>
      </c>
      <c r="G37" s="130">
        <v>68</v>
      </c>
      <c r="H37" s="131">
        <v>4</v>
      </c>
      <c r="I37" s="132">
        <f t="shared" si="1"/>
        <v>5.8823529411764705E-2</v>
      </c>
      <c r="J37" s="130">
        <v>2536</v>
      </c>
      <c r="K37" s="131">
        <v>283</v>
      </c>
      <c r="L37" s="132">
        <f t="shared" si="2"/>
        <v>0.11159305993690852</v>
      </c>
      <c r="M37" s="130">
        <v>1564</v>
      </c>
      <c r="N37" s="131">
        <v>152</v>
      </c>
      <c r="O37" s="132">
        <f t="shared" si="3"/>
        <v>9.718670076726342E-2</v>
      </c>
      <c r="P37" s="130">
        <v>939</v>
      </c>
      <c r="Q37" s="131">
        <v>64</v>
      </c>
      <c r="R37" s="132">
        <f t="shared" si="4"/>
        <v>6.8157614483493084E-2</v>
      </c>
      <c r="S37" s="130">
        <v>428</v>
      </c>
      <c r="T37" s="131">
        <v>19</v>
      </c>
      <c r="U37" s="132">
        <f t="shared" si="5"/>
        <v>4.4392523364485979E-2</v>
      </c>
      <c r="V37" s="130">
        <v>144</v>
      </c>
      <c r="W37" s="131">
        <v>2</v>
      </c>
      <c r="X37" s="132">
        <f t="shared" si="6"/>
        <v>1.3888888888888888E-2</v>
      </c>
      <c r="Y37" s="130">
        <f t="shared" si="12"/>
        <v>5710</v>
      </c>
      <c r="Z37" s="131">
        <f t="shared" si="7"/>
        <v>524</v>
      </c>
      <c r="AA37" s="132">
        <f t="shared" si="8"/>
        <v>9.176882661996498E-2</v>
      </c>
      <c r="AB37" s="134"/>
      <c r="AC37" s="80" t="str">
        <f t="shared" si="9"/>
        <v>田尻町</v>
      </c>
      <c r="AD37" s="237">
        <f t="shared" si="10"/>
        <v>0.13327289211242066</v>
      </c>
      <c r="AE37" s="134"/>
      <c r="AF37" s="238">
        <f t="shared" si="11"/>
        <v>0.13352303477202002</v>
      </c>
      <c r="AG37" s="239">
        <v>0</v>
      </c>
    </row>
    <row r="38" spans="2:33">
      <c r="B38" s="129">
        <v>34</v>
      </c>
      <c r="C38" s="103" t="s">
        <v>44</v>
      </c>
      <c r="D38" s="130">
        <v>153</v>
      </c>
      <c r="E38" s="131">
        <v>13</v>
      </c>
      <c r="F38" s="132">
        <f t="shared" si="0"/>
        <v>8.4967320261437912E-2</v>
      </c>
      <c r="G38" s="130">
        <v>246</v>
      </c>
      <c r="H38" s="131">
        <v>21</v>
      </c>
      <c r="I38" s="132">
        <f t="shared" si="1"/>
        <v>8.5365853658536592E-2</v>
      </c>
      <c r="J38" s="130">
        <v>10817</v>
      </c>
      <c r="K38" s="131">
        <v>1343</v>
      </c>
      <c r="L38" s="132">
        <f t="shared" si="2"/>
        <v>0.12415642044929277</v>
      </c>
      <c r="M38" s="130">
        <v>7744</v>
      </c>
      <c r="N38" s="131">
        <v>851</v>
      </c>
      <c r="O38" s="132">
        <f t="shared" si="3"/>
        <v>0.10989152892561983</v>
      </c>
      <c r="P38" s="130">
        <v>4664</v>
      </c>
      <c r="Q38" s="131">
        <v>355</v>
      </c>
      <c r="R38" s="132">
        <f t="shared" si="4"/>
        <v>7.6114922813036015E-2</v>
      </c>
      <c r="S38" s="130">
        <v>2073</v>
      </c>
      <c r="T38" s="131">
        <v>105</v>
      </c>
      <c r="U38" s="132">
        <f t="shared" si="5"/>
        <v>5.0651230101302458E-2</v>
      </c>
      <c r="V38" s="130">
        <v>645</v>
      </c>
      <c r="W38" s="131">
        <v>17</v>
      </c>
      <c r="X38" s="132">
        <f t="shared" si="6"/>
        <v>2.6356589147286821E-2</v>
      </c>
      <c r="Y38" s="130">
        <f t="shared" si="12"/>
        <v>26342</v>
      </c>
      <c r="Z38" s="131">
        <f t="shared" si="7"/>
        <v>2705</v>
      </c>
      <c r="AA38" s="132">
        <f t="shared" si="8"/>
        <v>0.10268772302786425</v>
      </c>
      <c r="AB38" s="134"/>
      <c r="AC38" s="80" t="str">
        <f t="shared" si="9"/>
        <v>住吉区</v>
      </c>
      <c r="AD38" s="237">
        <f t="shared" si="10"/>
        <v>0.13223775887751671</v>
      </c>
      <c r="AE38" s="134"/>
      <c r="AF38" s="238">
        <f t="shared" si="11"/>
        <v>0.13352303477202002</v>
      </c>
      <c r="AG38" s="239">
        <v>0</v>
      </c>
    </row>
    <row r="39" spans="2:33">
      <c r="B39" s="129">
        <v>35</v>
      </c>
      <c r="C39" s="103" t="s">
        <v>1</v>
      </c>
      <c r="D39" s="130">
        <v>27</v>
      </c>
      <c r="E39" s="131">
        <v>4</v>
      </c>
      <c r="F39" s="132">
        <f t="shared" si="0"/>
        <v>0.14814814814814814</v>
      </c>
      <c r="G39" s="130">
        <v>52</v>
      </c>
      <c r="H39" s="131">
        <v>3</v>
      </c>
      <c r="I39" s="132">
        <f t="shared" si="1"/>
        <v>5.7692307692307696E-2</v>
      </c>
      <c r="J39" s="130">
        <v>21356</v>
      </c>
      <c r="K39" s="131">
        <v>2990</v>
      </c>
      <c r="L39" s="132">
        <f t="shared" si="2"/>
        <v>0.1400074920397078</v>
      </c>
      <c r="M39" s="130">
        <v>16060</v>
      </c>
      <c r="N39" s="131">
        <v>2194</v>
      </c>
      <c r="O39" s="132">
        <f t="shared" si="3"/>
        <v>0.13661270236612702</v>
      </c>
      <c r="P39" s="130">
        <v>9950</v>
      </c>
      <c r="Q39" s="131">
        <v>981</v>
      </c>
      <c r="R39" s="132">
        <f t="shared" si="4"/>
        <v>9.8592964824120596E-2</v>
      </c>
      <c r="S39" s="130">
        <v>4286</v>
      </c>
      <c r="T39" s="131">
        <v>257</v>
      </c>
      <c r="U39" s="132">
        <f t="shared" si="5"/>
        <v>5.9962669155389642E-2</v>
      </c>
      <c r="V39" s="130">
        <v>1317</v>
      </c>
      <c r="W39" s="131">
        <v>40</v>
      </c>
      <c r="X39" s="132">
        <f t="shared" si="6"/>
        <v>3.0372057706909643E-2</v>
      </c>
      <c r="Y39" s="130">
        <f t="shared" si="12"/>
        <v>53048</v>
      </c>
      <c r="Z39" s="131">
        <f t="shared" si="7"/>
        <v>6469</v>
      </c>
      <c r="AA39" s="132">
        <f t="shared" si="8"/>
        <v>0.12194616196652089</v>
      </c>
      <c r="AB39" s="134"/>
      <c r="AC39" s="80" t="str">
        <f t="shared" si="9"/>
        <v>四條畷市</v>
      </c>
      <c r="AD39" s="237">
        <f t="shared" si="10"/>
        <v>0.1307471264367816</v>
      </c>
      <c r="AE39" s="134"/>
      <c r="AF39" s="238">
        <f t="shared" si="11"/>
        <v>0.13352303477202002</v>
      </c>
      <c r="AG39" s="239">
        <v>0</v>
      </c>
    </row>
    <row r="40" spans="2:33">
      <c r="B40" s="129">
        <v>36</v>
      </c>
      <c r="C40" s="103" t="s">
        <v>2</v>
      </c>
      <c r="D40" s="130">
        <v>33</v>
      </c>
      <c r="E40" s="131">
        <v>3</v>
      </c>
      <c r="F40" s="132">
        <f t="shared" si="0"/>
        <v>9.0909090909090912E-2</v>
      </c>
      <c r="G40" s="130">
        <v>39</v>
      </c>
      <c r="H40" s="131">
        <v>4</v>
      </c>
      <c r="I40" s="132">
        <f t="shared" si="1"/>
        <v>0.10256410256410256</v>
      </c>
      <c r="J40" s="130">
        <v>5686</v>
      </c>
      <c r="K40" s="131">
        <v>908</v>
      </c>
      <c r="L40" s="132">
        <f t="shared" si="2"/>
        <v>0.15969046781568766</v>
      </c>
      <c r="M40" s="130">
        <v>4407</v>
      </c>
      <c r="N40" s="131">
        <v>671</v>
      </c>
      <c r="O40" s="132">
        <f t="shared" si="3"/>
        <v>0.15225777172679827</v>
      </c>
      <c r="P40" s="130">
        <v>2868</v>
      </c>
      <c r="Q40" s="131">
        <v>345</v>
      </c>
      <c r="R40" s="132">
        <f t="shared" si="4"/>
        <v>0.1202928870292887</v>
      </c>
      <c r="S40" s="130">
        <v>1381</v>
      </c>
      <c r="T40" s="131">
        <v>103</v>
      </c>
      <c r="U40" s="132">
        <f t="shared" si="5"/>
        <v>7.4583635047067345E-2</v>
      </c>
      <c r="V40" s="130">
        <v>492</v>
      </c>
      <c r="W40" s="131">
        <v>13</v>
      </c>
      <c r="X40" s="132">
        <f t="shared" si="6"/>
        <v>2.6422764227642278E-2</v>
      </c>
      <c r="Y40" s="130">
        <f t="shared" si="12"/>
        <v>14906</v>
      </c>
      <c r="Z40" s="131">
        <f t="shared" si="7"/>
        <v>2047</v>
      </c>
      <c r="AA40" s="132">
        <f t="shared" si="8"/>
        <v>0.1373272507715014</v>
      </c>
      <c r="AB40" s="134"/>
      <c r="AC40" s="80" t="str">
        <f t="shared" si="9"/>
        <v>東住吉区</v>
      </c>
      <c r="AD40" s="237">
        <f t="shared" si="10"/>
        <v>0.13073382360721655</v>
      </c>
      <c r="AE40" s="134"/>
      <c r="AF40" s="238">
        <f t="shared" si="11"/>
        <v>0.13352303477202002</v>
      </c>
      <c r="AG40" s="239">
        <v>0</v>
      </c>
    </row>
    <row r="41" spans="2:33">
      <c r="B41" s="129">
        <v>37</v>
      </c>
      <c r="C41" s="103" t="s">
        <v>3</v>
      </c>
      <c r="D41" s="130">
        <v>30</v>
      </c>
      <c r="E41" s="131">
        <v>2</v>
      </c>
      <c r="F41" s="132">
        <f t="shared" si="0"/>
        <v>6.6666666666666666E-2</v>
      </c>
      <c r="G41" s="130">
        <v>129</v>
      </c>
      <c r="H41" s="131">
        <v>14</v>
      </c>
      <c r="I41" s="132">
        <f t="shared" si="1"/>
        <v>0.10852713178294573</v>
      </c>
      <c r="J41" s="130">
        <v>18018</v>
      </c>
      <c r="K41" s="131">
        <v>3841</v>
      </c>
      <c r="L41" s="132">
        <f t="shared" si="2"/>
        <v>0.21317571317571318</v>
      </c>
      <c r="M41" s="130">
        <v>13481</v>
      </c>
      <c r="N41" s="131">
        <v>2503</v>
      </c>
      <c r="O41" s="132">
        <f t="shared" si="3"/>
        <v>0.18566871893776427</v>
      </c>
      <c r="P41" s="130">
        <v>8542</v>
      </c>
      <c r="Q41" s="131">
        <v>1181</v>
      </c>
      <c r="R41" s="132">
        <f t="shared" si="4"/>
        <v>0.13825801919925076</v>
      </c>
      <c r="S41" s="130">
        <v>3670</v>
      </c>
      <c r="T41" s="131">
        <v>279</v>
      </c>
      <c r="U41" s="132">
        <f t="shared" si="5"/>
        <v>7.6021798365122614E-2</v>
      </c>
      <c r="V41" s="130">
        <v>1234</v>
      </c>
      <c r="W41" s="131">
        <v>48</v>
      </c>
      <c r="X41" s="132">
        <f t="shared" si="6"/>
        <v>3.8897893030794169E-2</v>
      </c>
      <c r="Y41" s="130">
        <f t="shared" si="12"/>
        <v>45104</v>
      </c>
      <c r="Z41" s="131">
        <f t="shared" si="7"/>
        <v>7868</v>
      </c>
      <c r="AA41" s="132">
        <f t="shared" si="8"/>
        <v>0.17444129123802768</v>
      </c>
      <c r="AB41" s="134"/>
      <c r="AC41" s="80" t="str">
        <f t="shared" si="9"/>
        <v>門真市</v>
      </c>
      <c r="AD41" s="237">
        <f t="shared" si="10"/>
        <v>0.13056245764626156</v>
      </c>
      <c r="AE41" s="134"/>
      <c r="AF41" s="238">
        <f t="shared" si="11"/>
        <v>0.13352303477202002</v>
      </c>
      <c r="AG41" s="239">
        <v>0</v>
      </c>
    </row>
    <row r="42" spans="2:33">
      <c r="B42" s="129">
        <v>38</v>
      </c>
      <c r="C42" s="135" t="s">
        <v>45</v>
      </c>
      <c r="D42" s="130">
        <v>25</v>
      </c>
      <c r="E42" s="131">
        <v>3</v>
      </c>
      <c r="F42" s="132">
        <f t="shared" si="0"/>
        <v>0.12</v>
      </c>
      <c r="G42" s="130">
        <v>57</v>
      </c>
      <c r="H42" s="131">
        <v>6</v>
      </c>
      <c r="I42" s="132">
        <f t="shared" si="1"/>
        <v>0.10526315789473684</v>
      </c>
      <c r="J42" s="130">
        <v>3881</v>
      </c>
      <c r="K42" s="131">
        <v>702</v>
      </c>
      <c r="L42" s="132">
        <f t="shared" si="2"/>
        <v>0.18088121618139655</v>
      </c>
      <c r="M42" s="130">
        <v>2810</v>
      </c>
      <c r="N42" s="131">
        <v>478</v>
      </c>
      <c r="O42" s="132">
        <f t="shared" si="3"/>
        <v>0.17010676156583629</v>
      </c>
      <c r="P42" s="130">
        <v>1716</v>
      </c>
      <c r="Q42" s="131">
        <v>208</v>
      </c>
      <c r="R42" s="132">
        <f t="shared" si="4"/>
        <v>0.12121212121212122</v>
      </c>
      <c r="S42" s="130">
        <v>708</v>
      </c>
      <c r="T42" s="131">
        <v>59</v>
      </c>
      <c r="U42" s="132">
        <f t="shared" si="5"/>
        <v>8.3333333333333329E-2</v>
      </c>
      <c r="V42" s="130">
        <v>248</v>
      </c>
      <c r="W42" s="131">
        <v>10</v>
      </c>
      <c r="X42" s="132">
        <f t="shared" si="6"/>
        <v>4.0322580645161289E-2</v>
      </c>
      <c r="Y42" s="130">
        <f t="shared" si="12"/>
        <v>9445</v>
      </c>
      <c r="Z42" s="131">
        <f t="shared" si="7"/>
        <v>1466</v>
      </c>
      <c r="AA42" s="132">
        <f t="shared" si="8"/>
        <v>0.15521439915299101</v>
      </c>
      <c r="AB42" s="134"/>
      <c r="AC42" s="80" t="str">
        <f t="shared" si="9"/>
        <v>羽曳野市</v>
      </c>
      <c r="AD42" s="237">
        <f t="shared" si="10"/>
        <v>0.13056013179571663</v>
      </c>
      <c r="AE42" s="134"/>
      <c r="AF42" s="238">
        <f t="shared" si="11"/>
        <v>0.13352303477202002</v>
      </c>
      <c r="AG42" s="239">
        <v>0</v>
      </c>
    </row>
    <row r="43" spans="2:33">
      <c r="B43" s="129">
        <v>39</v>
      </c>
      <c r="C43" s="135" t="s">
        <v>8</v>
      </c>
      <c r="D43" s="130">
        <v>71</v>
      </c>
      <c r="E43" s="131">
        <v>3</v>
      </c>
      <c r="F43" s="132">
        <f t="shared" si="0"/>
        <v>4.2253521126760563E-2</v>
      </c>
      <c r="G43" s="130">
        <v>149</v>
      </c>
      <c r="H43" s="131">
        <v>24</v>
      </c>
      <c r="I43" s="132">
        <f t="shared" si="1"/>
        <v>0.16107382550335569</v>
      </c>
      <c r="J43" s="130">
        <v>23048</v>
      </c>
      <c r="K43" s="131">
        <v>3578</v>
      </c>
      <c r="L43" s="132">
        <f t="shared" si="2"/>
        <v>0.15524123568205483</v>
      </c>
      <c r="M43" s="130">
        <v>15901</v>
      </c>
      <c r="N43" s="131">
        <v>2338</v>
      </c>
      <c r="O43" s="132">
        <f t="shared" si="3"/>
        <v>0.14703477768693793</v>
      </c>
      <c r="P43" s="130">
        <v>9453</v>
      </c>
      <c r="Q43" s="131">
        <v>1046</v>
      </c>
      <c r="R43" s="132">
        <f t="shared" si="4"/>
        <v>0.11065270284565747</v>
      </c>
      <c r="S43" s="130">
        <v>4032</v>
      </c>
      <c r="T43" s="131">
        <v>266</v>
      </c>
      <c r="U43" s="132">
        <f t="shared" si="5"/>
        <v>6.5972222222222224E-2</v>
      </c>
      <c r="V43" s="130">
        <v>1222</v>
      </c>
      <c r="W43" s="131">
        <v>27</v>
      </c>
      <c r="X43" s="132">
        <f t="shared" si="6"/>
        <v>2.20949263502455E-2</v>
      </c>
      <c r="Y43" s="130">
        <f t="shared" si="12"/>
        <v>53876</v>
      </c>
      <c r="Z43" s="131">
        <f t="shared" si="7"/>
        <v>7282</v>
      </c>
      <c r="AA43" s="132">
        <f t="shared" si="8"/>
        <v>0.13516222436706513</v>
      </c>
      <c r="AB43" s="134"/>
      <c r="AC43" s="80" t="str">
        <f t="shared" si="9"/>
        <v>大阪狭山市</v>
      </c>
      <c r="AD43" s="237">
        <f t="shared" si="10"/>
        <v>0.13055954088952654</v>
      </c>
      <c r="AE43" s="134"/>
      <c r="AF43" s="238">
        <f t="shared" si="11"/>
        <v>0.13352303477202002</v>
      </c>
      <c r="AG43" s="239">
        <v>0</v>
      </c>
    </row>
    <row r="44" spans="2:33">
      <c r="B44" s="129">
        <v>40</v>
      </c>
      <c r="C44" s="135" t="s">
        <v>46</v>
      </c>
      <c r="D44" s="130">
        <v>81</v>
      </c>
      <c r="E44" s="131">
        <v>3</v>
      </c>
      <c r="F44" s="132">
        <f t="shared" si="0"/>
        <v>3.7037037037037035E-2</v>
      </c>
      <c r="G44" s="130">
        <v>146</v>
      </c>
      <c r="H44" s="131">
        <v>15</v>
      </c>
      <c r="I44" s="132">
        <f t="shared" si="1"/>
        <v>0.10273972602739725</v>
      </c>
      <c r="J44" s="130">
        <v>4725</v>
      </c>
      <c r="K44" s="131">
        <v>838</v>
      </c>
      <c r="L44" s="132">
        <f t="shared" si="2"/>
        <v>0.17735449735449735</v>
      </c>
      <c r="M44" s="130">
        <v>3433</v>
      </c>
      <c r="N44" s="131">
        <v>539</v>
      </c>
      <c r="O44" s="132">
        <f t="shared" si="3"/>
        <v>0.15700553451791435</v>
      </c>
      <c r="P44" s="130">
        <v>2215</v>
      </c>
      <c r="Q44" s="131">
        <v>243</v>
      </c>
      <c r="R44" s="132">
        <f t="shared" si="4"/>
        <v>0.10970654627539503</v>
      </c>
      <c r="S44" s="130">
        <v>889</v>
      </c>
      <c r="T44" s="131">
        <v>69</v>
      </c>
      <c r="U44" s="132">
        <f t="shared" si="5"/>
        <v>7.7615298087739037E-2</v>
      </c>
      <c r="V44" s="130">
        <v>268</v>
      </c>
      <c r="W44" s="131">
        <v>7</v>
      </c>
      <c r="X44" s="132">
        <f t="shared" si="6"/>
        <v>2.6119402985074626E-2</v>
      </c>
      <c r="Y44" s="130">
        <f t="shared" si="12"/>
        <v>11757</v>
      </c>
      <c r="Z44" s="131">
        <f t="shared" si="7"/>
        <v>1714</v>
      </c>
      <c r="AA44" s="132">
        <f t="shared" si="8"/>
        <v>0.14578548949561962</v>
      </c>
      <c r="AB44" s="134"/>
      <c r="AC44" s="80" t="str">
        <f t="shared" si="9"/>
        <v>東淀川区</v>
      </c>
      <c r="AD44" s="237">
        <f t="shared" si="10"/>
        <v>0.12696445391899261</v>
      </c>
      <c r="AE44" s="134"/>
      <c r="AF44" s="238">
        <f t="shared" si="11"/>
        <v>0.13352303477202002</v>
      </c>
      <c r="AG44" s="239">
        <v>0</v>
      </c>
    </row>
    <row r="45" spans="2:33">
      <c r="B45" s="129">
        <v>41</v>
      </c>
      <c r="C45" s="135" t="s">
        <v>13</v>
      </c>
      <c r="D45" s="130">
        <v>41</v>
      </c>
      <c r="E45" s="131">
        <v>3</v>
      </c>
      <c r="F45" s="132">
        <f t="shared" si="0"/>
        <v>7.3170731707317069E-2</v>
      </c>
      <c r="G45" s="130">
        <v>116</v>
      </c>
      <c r="H45" s="131">
        <v>10</v>
      </c>
      <c r="I45" s="132">
        <f t="shared" si="1"/>
        <v>8.6206896551724144E-2</v>
      </c>
      <c r="J45" s="130">
        <v>9075</v>
      </c>
      <c r="K45" s="131">
        <v>1541</v>
      </c>
      <c r="L45" s="132">
        <f t="shared" si="2"/>
        <v>0.16980716253443526</v>
      </c>
      <c r="M45" s="130">
        <v>6606</v>
      </c>
      <c r="N45" s="131">
        <v>1090</v>
      </c>
      <c r="O45" s="132">
        <f t="shared" si="3"/>
        <v>0.16500151377535574</v>
      </c>
      <c r="P45" s="130">
        <v>3709</v>
      </c>
      <c r="Q45" s="131">
        <v>501</v>
      </c>
      <c r="R45" s="132">
        <f t="shared" si="4"/>
        <v>0.13507684011863036</v>
      </c>
      <c r="S45" s="130">
        <v>1540</v>
      </c>
      <c r="T45" s="131">
        <v>128</v>
      </c>
      <c r="U45" s="132">
        <f t="shared" si="5"/>
        <v>8.3116883116883117E-2</v>
      </c>
      <c r="V45" s="130">
        <v>456</v>
      </c>
      <c r="W45" s="131">
        <v>18</v>
      </c>
      <c r="X45" s="132">
        <f t="shared" si="6"/>
        <v>3.9473684210526314E-2</v>
      </c>
      <c r="Y45" s="130">
        <f t="shared" si="12"/>
        <v>21543</v>
      </c>
      <c r="Z45" s="131">
        <f t="shared" si="7"/>
        <v>3291</v>
      </c>
      <c r="AA45" s="132">
        <f t="shared" si="8"/>
        <v>0.1527642389639326</v>
      </c>
      <c r="AB45" s="134"/>
      <c r="AC45" s="80" t="str">
        <f t="shared" si="9"/>
        <v>旭区</v>
      </c>
      <c r="AD45" s="237">
        <f t="shared" si="10"/>
        <v>0.12695981914971194</v>
      </c>
      <c r="AE45" s="134"/>
      <c r="AF45" s="238">
        <f t="shared" si="11"/>
        <v>0.13352303477202002</v>
      </c>
      <c r="AG45" s="239">
        <v>0</v>
      </c>
    </row>
    <row r="46" spans="2:33">
      <c r="B46" s="129">
        <v>42</v>
      </c>
      <c r="C46" s="135" t="s">
        <v>14</v>
      </c>
      <c r="D46" s="130">
        <v>177</v>
      </c>
      <c r="E46" s="131">
        <v>5</v>
      </c>
      <c r="F46" s="132">
        <f t="shared" si="0"/>
        <v>2.8248587570621469E-2</v>
      </c>
      <c r="G46" s="130">
        <v>368</v>
      </c>
      <c r="H46" s="131">
        <v>16</v>
      </c>
      <c r="I46" s="132">
        <f t="shared" si="1"/>
        <v>4.3478260869565216E-2</v>
      </c>
      <c r="J46" s="130">
        <v>24421</v>
      </c>
      <c r="K46" s="131">
        <v>2174</v>
      </c>
      <c r="L46" s="132">
        <f t="shared" si="2"/>
        <v>8.9021743581343932E-2</v>
      </c>
      <c r="M46" s="130">
        <v>15824</v>
      </c>
      <c r="N46" s="131">
        <v>1216</v>
      </c>
      <c r="O46" s="132">
        <f t="shared" si="3"/>
        <v>7.6845298281092017E-2</v>
      </c>
      <c r="P46" s="130">
        <v>9241</v>
      </c>
      <c r="Q46" s="131">
        <v>500</v>
      </c>
      <c r="R46" s="132">
        <f t="shared" si="4"/>
        <v>5.410669840926307E-2</v>
      </c>
      <c r="S46" s="130">
        <v>4021</v>
      </c>
      <c r="T46" s="131">
        <v>112</v>
      </c>
      <c r="U46" s="132">
        <f t="shared" si="5"/>
        <v>2.7853767719472768E-2</v>
      </c>
      <c r="V46" s="130">
        <v>1319</v>
      </c>
      <c r="W46" s="131">
        <v>23</v>
      </c>
      <c r="X46" s="132">
        <f t="shared" si="6"/>
        <v>1.7437452615617893E-2</v>
      </c>
      <c r="Y46" s="130">
        <f t="shared" si="12"/>
        <v>55371</v>
      </c>
      <c r="Z46" s="131">
        <f t="shared" si="7"/>
        <v>4046</v>
      </c>
      <c r="AA46" s="132">
        <f t="shared" si="8"/>
        <v>7.3070741001607334E-2</v>
      </c>
      <c r="AB46" s="134"/>
      <c r="AC46" s="80" t="str">
        <f t="shared" si="9"/>
        <v>住之江区</v>
      </c>
      <c r="AD46" s="237">
        <f t="shared" si="10"/>
        <v>0.12653809749171793</v>
      </c>
      <c r="AE46" s="134"/>
      <c r="AF46" s="238">
        <f t="shared" si="11"/>
        <v>0.13352303477202002</v>
      </c>
      <c r="AG46" s="239">
        <v>0</v>
      </c>
    </row>
    <row r="47" spans="2:33">
      <c r="B47" s="129">
        <v>43</v>
      </c>
      <c r="C47" s="135" t="s">
        <v>9</v>
      </c>
      <c r="D47" s="130">
        <v>126</v>
      </c>
      <c r="E47" s="131">
        <v>8</v>
      </c>
      <c r="F47" s="132">
        <f t="shared" si="0"/>
        <v>6.3492063492063489E-2</v>
      </c>
      <c r="G47" s="130">
        <v>214</v>
      </c>
      <c r="H47" s="131">
        <v>27</v>
      </c>
      <c r="I47" s="132">
        <f t="shared" si="1"/>
        <v>0.12616822429906541</v>
      </c>
      <c r="J47" s="130">
        <v>14466</v>
      </c>
      <c r="K47" s="131">
        <v>3940</v>
      </c>
      <c r="L47" s="132">
        <f t="shared" si="2"/>
        <v>0.27236278169500899</v>
      </c>
      <c r="M47" s="130">
        <v>9684</v>
      </c>
      <c r="N47" s="131">
        <v>2560</v>
      </c>
      <c r="O47" s="132">
        <f t="shared" si="3"/>
        <v>0.26435357290375877</v>
      </c>
      <c r="P47" s="130">
        <v>5793</v>
      </c>
      <c r="Q47" s="131">
        <v>1159</v>
      </c>
      <c r="R47" s="132">
        <f t="shared" si="4"/>
        <v>0.20006904885206284</v>
      </c>
      <c r="S47" s="130">
        <v>2550</v>
      </c>
      <c r="T47" s="131">
        <v>304</v>
      </c>
      <c r="U47" s="132">
        <f t="shared" si="5"/>
        <v>0.11921568627450981</v>
      </c>
      <c r="V47" s="130">
        <v>843</v>
      </c>
      <c r="W47" s="131">
        <v>45</v>
      </c>
      <c r="X47" s="132">
        <f t="shared" si="6"/>
        <v>5.3380782918149468E-2</v>
      </c>
      <c r="Y47" s="130">
        <f t="shared" si="12"/>
        <v>33676</v>
      </c>
      <c r="Z47" s="131">
        <f t="shared" si="7"/>
        <v>8043</v>
      </c>
      <c r="AA47" s="132">
        <f t="shared" si="8"/>
        <v>0.23883477847725382</v>
      </c>
      <c r="AB47" s="134"/>
      <c r="AC47" s="80" t="str">
        <f t="shared" si="9"/>
        <v>西淀川区</v>
      </c>
      <c r="AD47" s="237">
        <f t="shared" si="10"/>
        <v>0.12410440122824974</v>
      </c>
      <c r="AE47" s="134"/>
      <c r="AF47" s="238">
        <f t="shared" si="11"/>
        <v>0.13352303477202002</v>
      </c>
      <c r="AG47" s="239">
        <v>0</v>
      </c>
    </row>
    <row r="48" spans="2:33">
      <c r="B48" s="129">
        <v>44</v>
      </c>
      <c r="C48" s="135" t="s">
        <v>21</v>
      </c>
      <c r="D48" s="130">
        <v>50</v>
      </c>
      <c r="E48" s="131">
        <v>2</v>
      </c>
      <c r="F48" s="132">
        <f t="shared" si="0"/>
        <v>0.04</v>
      </c>
      <c r="G48" s="130">
        <v>109</v>
      </c>
      <c r="H48" s="131">
        <v>18</v>
      </c>
      <c r="I48" s="132">
        <f t="shared" si="1"/>
        <v>0.16513761467889909</v>
      </c>
      <c r="J48" s="130">
        <v>16431</v>
      </c>
      <c r="K48" s="131">
        <v>3811</v>
      </c>
      <c r="L48" s="132">
        <f t="shared" si="2"/>
        <v>0.23193962631610979</v>
      </c>
      <c r="M48" s="130">
        <v>11441</v>
      </c>
      <c r="N48" s="131">
        <v>2523</v>
      </c>
      <c r="O48" s="132">
        <f t="shared" si="3"/>
        <v>0.22052268158377764</v>
      </c>
      <c r="P48" s="130">
        <v>6679</v>
      </c>
      <c r="Q48" s="131">
        <v>1045</v>
      </c>
      <c r="R48" s="132">
        <f t="shared" si="4"/>
        <v>0.1564605479862255</v>
      </c>
      <c r="S48" s="130">
        <v>2723</v>
      </c>
      <c r="T48" s="131">
        <v>258</v>
      </c>
      <c r="U48" s="132">
        <f t="shared" si="5"/>
        <v>9.4748439221446934E-2</v>
      </c>
      <c r="V48" s="130">
        <v>866</v>
      </c>
      <c r="W48" s="131">
        <v>47</v>
      </c>
      <c r="X48" s="132">
        <f t="shared" si="6"/>
        <v>5.4272517321016164E-2</v>
      </c>
      <c r="Y48" s="130">
        <f t="shared" si="12"/>
        <v>38299</v>
      </c>
      <c r="Z48" s="131">
        <f t="shared" si="7"/>
        <v>7704</v>
      </c>
      <c r="AA48" s="132">
        <f t="shared" si="8"/>
        <v>0.20115407712995118</v>
      </c>
      <c r="AB48" s="134"/>
      <c r="AC48" s="80" t="str">
        <f t="shared" si="9"/>
        <v>大阪市</v>
      </c>
      <c r="AD48" s="237">
        <f t="shared" si="10"/>
        <v>0.12239687807724571</v>
      </c>
      <c r="AE48" s="134"/>
      <c r="AF48" s="238">
        <f t="shared" si="11"/>
        <v>0.13352303477202002</v>
      </c>
      <c r="AG48" s="239">
        <v>0</v>
      </c>
    </row>
    <row r="49" spans="2:33">
      <c r="B49" s="129">
        <v>45</v>
      </c>
      <c r="C49" s="135" t="s">
        <v>47</v>
      </c>
      <c r="D49" s="130">
        <v>89</v>
      </c>
      <c r="E49" s="131">
        <v>10</v>
      </c>
      <c r="F49" s="132">
        <f t="shared" si="0"/>
        <v>0.11235955056179775</v>
      </c>
      <c r="G49" s="130">
        <v>167</v>
      </c>
      <c r="H49" s="131">
        <v>13</v>
      </c>
      <c r="I49" s="132">
        <f t="shared" si="1"/>
        <v>7.7844311377245512E-2</v>
      </c>
      <c r="J49" s="130">
        <v>5296</v>
      </c>
      <c r="K49" s="131">
        <v>952</v>
      </c>
      <c r="L49" s="132">
        <f t="shared" si="2"/>
        <v>0.1797583081570997</v>
      </c>
      <c r="M49" s="130">
        <v>3976</v>
      </c>
      <c r="N49" s="131">
        <v>637</v>
      </c>
      <c r="O49" s="132">
        <f t="shared" si="3"/>
        <v>0.16021126760563381</v>
      </c>
      <c r="P49" s="130">
        <v>2359</v>
      </c>
      <c r="Q49" s="131">
        <v>274</v>
      </c>
      <c r="R49" s="132">
        <f t="shared" si="4"/>
        <v>0.11615091140313692</v>
      </c>
      <c r="S49" s="130">
        <v>1020</v>
      </c>
      <c r="T49" s="131">
        <v>63</v>
      </c>
      <c r="U49" s="132">
        <f t="shared" si="5"/>
        <v>6.1764705882352944E-2</v>
      </c>
      <c r="V49" s="130">
        <v>285</v>
      </c>
      <c r="W49" s="131">
        <v>8</v>
      </c>
      <c r="X49" s="132">
        <f t="shared" si="6"/>
        <v>2.8070175438596492E-2</v>
      </c>
      <c r="Y49" s="130">
        <f t="shared" si="12"/>
        <v>13192</v>
      </c>
      <c r="Z49" s="131">
        <f t="shared" si="7"/>
        <v>1957</v>
      </c>
      <c r="AA49" s="132">
        <f t="shared" si="8"/>
        <v>0.1483474833232262</v>
      </c>
      <c r="AB49" s="134"/>
      <c r="AC49" s="80" t="str">
        <f t="shared" si="9"/>
        <v>浪速区</v>
      </c>
      <c r="AD49" s="237">
        <f t="shared" si="10"/>
        <v>0.12232351070595718</v>
      </c>
      <c r="AE49" s="134"/>
      <c r="AF49" s="238">
        <f t="shared" si="11"/>
        <v>0.13352303477202002</v>
      </c>
      <c r="AG49" s="239">
        <v>0</v>
      </c>
    </row>
    <row r="50" spans="2:33">
      <c r="B50" s="129">
        <v>46</v>
      </c>
      <c r="C50" s="135" t="s">
        <v>25</v>
      </c>
      <c r="D50" s="130">
        <v>92</v>
      </c>
      <c r="E50" s="131">
        <v>5</v>
      </c>
      <c r="F50" s="132">
        <f t="shared" si="0"/>
        <v>5.434782608695652E-2</v>
      </c>
      <c r="G50" s="130">
        <v>148</v>
      </c>
      <c r="H50" s="131">
        <v>14</v>
      </c>
      <c r="I50" s="132">
        <f t="shared" si="1"/>
        <v>9.45945945945946E-2</v>
      </c>
      <c r="J50" s="130">
        <v>6856</v>
      </c>
      <c r="K50" s="131">
        <v>1363</v>
      </c>
      <c r="L50" s="132">
        <f t="shared" si="2"/>
        <v>0.19880396732788799</v>
      </c>
      <c r="M50" s="130">
        <v>4839</v>
      </c>
      <c r="N50" s="131">
        <v>870</v>
      </c>
      <c r="O50" s="132">
        <f t="shared" si="3"/>
        <v>0.17978921264724115</v>
      </c>
      <c r="P50" s="130">
        <v>3045</v>
      </c>
      <c r="Q50" s="131">
        <v>408</v>
      </c>
      <c r="R50" s="132">
        <f t="shared" si="4"/>
        <v>0.13399014778325122</v>
      </c>
      <c r="S50" s="130">
        <v>1377</v>
      </c>
      <c r="T50" s="131">
        <v>110</v>
      </c>
      <c r="U50" s="132">
        <f t="shared" si="5"/>
        <v>7.9883805374001457E-2</v>
      </c>
      <c r="V50" s="130">
        <v>472</v>
      </c>
      <c r="W50" s="131">
        <v>20</v>
      </c>
      <c r="X50" s="132">
        <f t="shared" si="6"/>
        <v>4.2372881355932202E-2</v>
      </c>
      <c r="Y50" s="130">
        <f t="shared" si="12"/>
        <v>16829</v>
      </c>
      <c r="Z50" s="131">
        <f t="shared" si="7"/>
        <v>2790</v>
      </c>
      <c r="AA50" s="132">
        <f t="shared" si="8"/>
        <v>0.16578525164893934</v>
      </c>
      <c r="AB50" s="134"/>
      <c r="AC50" s="80" t="str">
        <f t="shared" si="9"/>
        <v>豊中市</v>
      </c>
      <c r="AD50" s="237">
        <f t="shared" si="10"/>
        <v>0.12194616196652089</v>
      </c>
      <c r="AE50" s="134"/>
      <c r="AF50" s="238">
        <f t="shared" si="11"/>
        <v>0.13352303477202002</v>
      </c>
      <c r="AG50" s="239">
        <v>0</v>
      </c>
    </row>
    <row r="51" spans="2:33">
      <c r="B51" s="129">
        <v>47</v>
      </c>
      <c r="C51" s="135" t="s">
        <v>15</v>
      </c>
      <c r="D51" s="130">
        <v>91</v>
      </c>
      <c r="E51" s="131">
        <v>14</v>
      </c>
      <c r="F51" s="132">
        <f t="shared" si="0"/>
        <v>0.15384615384615385</v>
      </c>
      <c r="G51" s="130">
        <v>196</v>
      </c>
      <c r="H51" s="131">
        <v>21</v>
      </c>
      <c r="I51" s="132">
        <f t="shared" si="1"/>
        <v>0.10714285714285714</v>
      </c>
      <c r="J51" s="130">
        <v>15445</v>
      </c>
      <c r="K51" s="131">
        <v>2664</v>
      </c>
      <c r="L51" s="132">
        <f t="shared" si="2"/>
        <v>0.1724830042084817</v>
      </c>
      <c r="M51" s="130">
        <v>10061</v>
      </c>
      <c r="N51" s="131">
        <v>1577</v>
      </c>
      <c r="O51" s="132">
        <f t="shared" si="3"/>
        <v>0.15674386243912136</v>
      </c>
      <c r="P51" s="130">
        <v>5464</v>
      </c>
      <c r="Q51" s="131">
        <v>596</v>
      </c>
      <c r="R51" s="132">
        <f t="shared" si="4"/>
        <v>0.10907759882869693</v>
      </c>
      <c r="S51" s="130">
        <v>2089</v>
      </c>
      <c r="T51" s="131">
        <v>139</v>
      </c>
      <c r="U51" s="132">
        <f t="shared" si="5"/>
        <v>6.6539013882240303E-2</v>
      </c>
      <c r="V51" s="130">
        <v>674</v>
      </c>
      <c r="W51" s="131">
        <v>26</v>
      </c>
      <c r="X51" s="132">
        <f t="shared" si="6"/>
        <v>3.857566765578635E-2</v>
      </c>
      <c r="Y51" s="130">
        <f t="shared" si="12"/>
        <v>34020</v>
      </c>
      <c r="Z51" s="131">
        <f t="shared" si="7"/>
        <v>5037</v>
      </c>
      <c r="AA51" s="132">
        <f t="shared" si="8"/>
        <v>0.14805996472663138</v>
      </c>
      <c r="AB51" s="134"/>
      <c r="AC51" s="80" t="str">
        <f t="shared" si="9"/>
        <v>阿倍野区</v>
      </c>
      <c r="AD51" s="237">
        <f t="shared" si="10"/>
        <v>0.12120583558044666</v>
      </c>
      <c r="AE51" s="134"/>
      <c r="AF51" s="238">
        <f t="shared" si="11"/>
        <v>0.13352303477202002</v>
      </c>
      <c r="AG51" s="239">
        <v>0</v>
      </c>
    </row>
    <row r="52" spans="2:33">
      <c r="B52" s="129">
        <v>48</v>
      </c>
      <c r="C52" s="135" t="s">
        <v>26</v>
      </c>
      <c r="D52" s="130">
        <v>31</v>
      </c>
      <c r="E52" s="131">
        <v>6</v>
      </c>
      <c r="F52" s="132">
        <f t="shared" si="0"/>
        <v>0.19354838709677419</v>
      </c>
      <c r="G52" s="130">
        <v>112</v>
      </c>
      <c r="H52" s="131">
        <v>15</v>
      </c>
      <c r="I52" s="132">
        <f t="shared" si="1"/>
        <v>0.13392857142857142</v>
      </c>
      <c r="J52" s="130">
        <v>7741</v>
      </c>
      <c r="K52" s="131">
        <v>1621</v>
      </c>
      <c r="L52" s="132">
        <f t="shared" si="2"/>
        <v>0.20940446970675625</v>
      </c>
      <c r="M52" s="130">
        <v>5205</v>
      </c>
      <c r="N52" s="131">
        <v>930</v>
      </c>
      <c r="O52" s="132">
        <f t="shared" si="3"/>
        <v>0.17867435158501441</v>
      </c>
      <c r="P52" s="130">
        <v>3209</v>
      </c>
      <c r="Q52" s="131">
        <v>408</v>
      </c>
      <c r="R52" s="132">
        <f t="shared" si="4"/>
        <v>0.12714241196634465</v>
      </c>
      <c r="S52" s="130">
        <v>1574</v>
      </c>
      <c r="T52" s="131">
        <v>139</v>
      </c>
      <c r="U52" s="132">
        <f t="shared" si="5"/>
        <v>8.8310038119440909E-2</v>
      </c>
      <c r="V52" s="130">
        <v>469</v>
      </c>
      <c r="W52" s="131">
        <v>12</v>
      </c>
      <c r="X52" s="132">
        <f t="shared" si="6"/>
        <v>2.5586353944562899E-2</v>
      </c>
      <c r="Y52" s="130">
        <f t="shared" si="12"/>
        <v>18341</v>
      </c>
      <c r="Z52" s="131">
        <f t="shared" si="7"/>
        <v>3131</v>
      </c>
      <c r="AA52" s="132">
        <f t="shared" si="8"/>
        <v>0.17071043018374135</v>
      </c>
      <c r="AB52" s="134"/>
      <c r="AC52" s="80" t="str">
        <f t="shared" si="9"/>
        <v>河南町</v>
      </c>
      <c r="AD52" s="237">
        <f t="shared" si="10"/>
        <v>0.11733931240657698</v>
      </c>
      <c r="AE52" s="134"/>
      <c r="AF52" s="238">
        <f t="shared" si="11"/>
        <v>0.13352303477202002</v>
      </c>
      <c r="AG52" s="239">
        <v>0</v>
      </c>
    </row>
    <row r="53" spans="2:33">
      <c r="B53" s="129">
        <v>49</v>
      </c>
      <c r="C53" s="135" t="s">
        <v>27</v>
      </c>
      <c r="D53" s="130">
        <v>13</v>
      </c>
      <c r="E53" s="131">
        <v>0</v>
      </c>
      <c r="F53" s="132">
        <f t="shared" si="0"/>
        <v>0</v>
      </c>
      <c r="G53" s="130">
        <v>40</v>
      </c>
      <c r="H53" s="131">
        <v>2</v>
      </c>
      <c r="I53" s="132">
        <f t="shared" si="1"/>
        <v>0.05</v>
      </c>
      <c r="J53" s="130">
        <v>8264</v>
      </c>
      <c r="K53" s="131">
        <v>1035</v>
      </c>
      <c r="L53" s="132">
        <f t="shared" si="2"/>
        <v>0.12524201355275896</v>
      </c>
      <c r="M53" s="130">
        <v>5749</v>
      </c>
      <c r="N53" s="131">
        <v>664</v>
      </c>
      <c r="O53" s="132">
        <f t="shared" si="3"/>
        <v>0.11549834753870239</v>
      </c>
      <c r="P53" s="130">
        <v>3048</v>
      </c>
      <c r="Q53" s="131">
        <v>274</v>
      </c>
      <c r="R53" s="132">
        <f t="shared" si="4"/>
        <v>8.9895013123359582E-2</v>
      </c>
      <c r="S53" s="130">
        <v>1236</v>
      </c>
      <c r="T53" s="131">
        <v>58</v>
      </c>
      <c r="U53" s="132">
        <f t="shared" si="5"/>
        <v>4.6925566343042069E-2</v>
      </c>
      <c r="V53" s="130">
        <v>410</v>
      </c>
      <c r="W53" s="131">
        <v>3</v>
      </c>
      <c r="X53" s="132">
        <f t="shared" si="6"/>
        <v>7.3170731707317077E-3</v>
      </c>
      <c r="Y53" s="130">
        <f t="shared" si="12"/>
        <v>18760</v>
      </c>
      <c r="Z53" s="131">
        <f t="shared" si="7"/>
        <v>2036</v>
      </c>
      <c r="AA53" s="132">
        <f t="shared" si="8"/>
        <v>0.10852878464818763</v>
      </c>
      <c r="AB53" s="134"/>
      <c r="AC53" s="80" t="str">
        <f t="shared" si="9"/>
        <v>生野区</v>
      </c>
      <c r="AD53" s="237">
        <f t="shared" si="10"/>
        <v>0.11726582839417271</v>
      </c>
      <c r="AE53" s="134"/>
      <c r="AF53" s="238">
        <f t="shared" si="11"/>
        <v>0.13352303477202002</v>
      </c>
      <c r="AG53" s="239">
        <v>0</v>
      </c>
    </row>
    <row r="54" spans="2:33">
      <c r="B54" s="129">
        <v>50</v>
      </c>
      <c r="C54" s="135" t="s">
        <v>16</v>
      </c>
      <c r="D54" s="130">
        <v>47</v>
      </c>
      <c r="E54" s="131">
        <v>6</v>
      </c>
      <c r="F54" s="132">
        <f t="shared" si="0"/>
        <v>0.1276595744680851</v>
      </c>
      <c r="G54" s="130">
        <v>146</v>
      </c>
      <c r="H54" s="131">
        <v>10</v>
      </c>
      <c r="I54" s="132">
        <f t="shared" si="1"/>
        <v>6.8493150684931503E-2</v>
      </c>
      <c r="J54" s="130">
        <v>7495</v>
      </c>
      <c r="K54" s="131">
        <v>1206</v>
      </c>
      <c r="L54" s="132">
        <f t="shared" si="2"/>
        <v>0.16090727151434289</v>
      </c>
      <c r="M54" s="130">
        <v>4945</v>
      </c>
      <c r="N54" s="131">
        <v>728</v>
      </c>
      <c r="O54" s="132">
        <f t="shared" si="3"/>
        <v>0.14721941354903945</v>
      </c>
      <c r="P54" s="130">
        <v>2589</v>
      </c>
      <c r="Q54" s="131">
        <v>289</v>
      </c>
      <c r="R54" s="132">
        <f t="shared" si="4"/>
        <v>0.11162611046736191</v>
      </c>
      <c r="S54" s="130">
        <v>995</v>
      </c>
      <c r="T54" s="131">
        <v>60</v>
      </c>
      <c r="U54" s="132">
        <f t="shared" si="5"/>
        <v>6.030150753768844E-2</v>
      </c>
      <c r="V54" s="130">
        <v>281</v>
      </c>
      <c r="W54" s="131">
        <v>7</v>
      </c>
      <c r="X54" s="132">
        <f t="shared" si="6"/>
        <v>2.491103202846975E-2</v>
      </c>
      <c r="Y54" s="130">
        <f t="shared" si="12"/>
        <v>16498</v>
      </c>
      <c r="Z54" s="131">
        <f t="shared" si="7"/>
        <v>2306</v>
      </c>
      <c r="AA54" s="132">
        <f t="shared" si="8"/>
        <v>0.13977451812340891</v>
      </c>
      <c r="AB54" s="134"/>
      <c r="AC54" s="80" t="str">
        <f t="shared" si="9"/>
        <v>堺市北区</v>
      </c>
      <c r="AD54" s="237">
        <f t="shared" si="10"/>
        <v>0.11626435662838232</v>
      </c>
      <c r="AE54" s="134"/>
      <c r="AF54" s="238">
        <f t="shared" si="11"/>
        <v>0.13352303477202002</v>
      </c>
      <c r="AG54" s="239">
        <v>0</v>
      </c>
    </row>
    <row r="55" spans="2:33">
      <c r="B55" s="129">
        <v>51</v>
      </c>
      <c r="C55" s="135" t="s">
        <v>48</v>
      </c>
      <c r="D55" s="130">
        <v>78</v>
      </c>
      <c r="E55" s="131">
        <v>7</v>
      </c>
      <c r="F55" s="132">
        <f t="shared" si="0"/>
        <v>8.9743589743589744E-2</v>
      </c>
      <c r="G55" s="130">
        <v>162</v>
      </c>
      <c r="H55" s="131">
        <v>21</v>
      </c>
      <c r="I55" s="132">
        <f t="shared" si="1"/>
        <v>0.12962962962962962</v>
      </c>
      <c r="J55" s="130">
        <v>9422</v>
      </c>
      <c r="K55" s="131">
        <v>2273</v>
      </c>
      <c r="L55" s="132">
        <f t="shared" si="2"/>
        <v>0.24124389726172787</v>
      </c>
      <c r="M55" s="130">
        <v>6336</v>
      </c>
      <c r="N55" s="131">
        <v>1454</v>
      </c>
      <c r="O55" s="132">
        <f t="shared" si="3"/>
        <v>0.22948232323232323</v>
      </c>
      <c r="P55" s="130">
        <v>3703</v>
      </c>
      <c r="Q55" s="131">
        <v>593</v>
      </c>
      <c r="R55" s="132">
        <f t="shared" si="4"/>
        <v>0.1601404266810694</v>
      </c>
      <c r="S55" s="130">
        <v>1618</v>
      </c>
      <c r="T55" s="131">
        <v>139</v>
      </c>
      <c r="U55" s="132">
        <f t="shared" si="5"/>
        <v>8.5908529048207657E-2</v>
      </c>
      <c r="V55" s="130">
        <v>567</v>
      </c>
      <c r="W55" s="131">
        <v>26</v>
      </c>
      <c r="X55" s="132">
        <f t="shared" si="6"/>
        <v>4.585537918871252E-2</v>
      </c>
      <c r="Y55" s="130">
        <f t="shared" si="12"/>
        <v>21886</v>
      </c>
      <c r="Z55" s="131">
        <f t="shared" si="7"/>
        <v>4513</v>
      </c>
      <c r="AA55" s="132">
        <f t="shared" si="8"/>
        <v>0.20620487983185598</v>
      </c>
      <c r="AB55" s="134"/>
      <c r="AC55" s="80" t="str">
        <f t="shared" si="9"/>
        <v>千早赤阪村</v>
      </c>
      <c r="AD55" s="237">
        <f t="shared" si="10"/>
        <v>0.11018363939899833</v>
      </c>
      <c r="AE55" s="134"/>
      <c r="AF55" s="238">
        <f t="shared" si="11"/>
        <v>0.13352303477202002</v>
      </c>
      <c r="AG55" s="239">
        <v>0</v>
      </c>
    </row>
    <row r="56" spans="2:33">
      <c r="B56" s="129">
        <v>52</v>
      </c>
      <c r="C56" s="135" t="s">
        <v>4</v>
      </c>
      <c r="D56" s="130">
        <v>7</v>
      </c>
      <c r="E56" s="131">
        <v>2</v>
      </c>
      <c r="F56" s="132">
        <f t="shared" si="0"/>
        <v>0.2857142857142857</v>
      </c>
      <c r="G56" s="130">
        <v>26</v>
      </c>
      <c r="H56" s="131">
        <v>2</v>
      </c>
      <c r="I56" s="132">
        <f t="shared" si="1"/>
        <v>7.6923076923076927E-2</v>
      </c>
      <c r="J56" s="130">
        <v>7538</v>
      </c>
      <c r="K56" s="131">
        <v>1899</v>
      </c>
      <c r="L56" s="132">
        <f t="shared" si="2"/>
        <v>0.25192358715839747</v>
      </c>
      <c r="M56" s="130">
        <v>5159</v>
      </c>
      <c r="N56" s="131">
        <v>1249</v>
      </c>
      <c r="O56" s="132">
        <f t="shared" si="3"/>
        <v>0.24210118239968986</v>
      </c>
      <c r="P56" s="130">
        <v>3129</v>
      </c>
      <c r="Q56" s="131">
        <v>549</v>
      </c>
      <c r="R56" s="132">
        <f t="shared" si="4"/>
        <v>0.17545541706615533</v>
      </c>
      <c r="S56" s="130">
        <v>1557</v>
      </c>
      <c r="T56" s="131">
        <v>170</v>
      </c>
      <c r="U56" s="132">
        <f t="shared" si="5"/>
        <v>0.10918432883750803</v>
      </c>
      <c r="V56" s="130">
        <v>535</v>
      </c>
      <c r="W56" s="131">
        <v>30</v>
      </c>
      <c r="X56" s="132">
        <f t="shared" si="6"/>
        <v>5.6074766355140186E-2</v>
      </c>
      <c r="Y56" s="130">
        <f t="shared" si="12"/>
        <v>17951</v>
      </c>
      <c r="Z56" s="131">
        <f t="shared" si="7"/>
        <v>3901</v>
      </c>
      <c r="AA56" s="132">
        <f t="shared" si="8"/>
        <v>0.21731379867416856</v>
      </c>
      <c r="AB56" s="134"/>
      <c r="AC56" s="80" t="str">
        <f t="shared" si="9"/>
        <v>松原市</v>
      </c>
      <c r="AD56" s="237">
        <f t="shared" si="10"/>
        <v>0.10852878464818763</v>
      </c>
      <c r="AE56" s="134"/>
      <c r="AF56" s="238">
        <f t="shared" si="11"/>
        <v>0.13352303477202002</v>
      </c>
      <c r="AG56" s="239">
        <v>0</v>
      </c>
    </row>
    <row r="57" spans="2:33">
      <c r="B57" s="129">
        <v>53</v>
      </c>
      <c r="C57" s="135" t="s">
        <v>22</v>
      </c>
      <c r="D57" s="130">
        <v>47</v>
      </c>
      <c r="E57" s="131">
        <v>7</v>
      </c>
      <c r="F57" s="132">
        <f t="shared" si="0"/>
        <v>0.14893617021276595</v>
      </c>
      <c r="G57" s="130">
        <v>70</v>
      </c>
      <c r="H57" s="131">
        <v>5</v>
      </c>
      <c r="I57" s="132">
        <f t="shared" si="1"/>
        <v>7.1428571428571425E-2</v>
      </c>
      <c r="J57" s="130">
        <v>4351</v>
      </c>
      <c r="K57" s="131">
        <v>882</v>
      </c>
      <c r="L57" s="132">
        <f t="shared" si="2"/>
        <v>0.20271202022523557</v>
      </c>
      <c r="M57" s="130">
        <v>2991</v>
      </c>
      <c r="N57" s="131">
        <v>514</v>
      </c>
      <c r="O57" s="132">
        <f t="shared" si="3"/>
        <v>0.1718488799732531</v>
      </c>
      <c r="P57" s="130">
        <v>1678</v>
      </c>
      <c r="Q57" s="131">
        <v>218</v>
      </c>
      <c r="R57" s="132">
        <f t="shared" si="4"/>
        <v>0.12991656734207391</v>
      </c>
      <c r="S57" s="130">
        <v>765</v>
      </c>
      <c r="T57" s="131">
        <v>61</v>
      </c>
      <c r="U57" s="132">
        <f t="shared" si="5"/>
        <v>7.9738562091503262E-2</v>
      </c>
      <c r="V57" s="130">
        <v>231</v>
      </c>
      <c r="W57" s="131">
        <v>12</v>
      </c>
      <c r="X57" s="132">
        <f t="shared" si="6"/>
        <v>5.1948051948051951E-2</v>
      </c>
      <c r="Y57" s="130">
        <f t="shared" si="12"/>
        <v>10133</v>
      </c>
      <c r="Z57" s="131">
        <f t="shared" si="7"/>
        <v>1699</v>
      </c>
      <c r="AA57" s="132">
        <f t="shared" si="8"/>
        <v>0.16766998914437975</v>
      </c>
      <c r="AB57" s="134"/>
      <c r="AC57" s="80" t="str">
        <f t="shared" si="9"/>
        <v>泉南市</v>
      </c>
      <c r="AD57" s="237">
        <f t="shared" si="10"/>
        <v>0.10815082411379544</v>
      </c>
      <c r="AE57" s="134"/>
      <c r="AF57" s="238">
        <f t="shared" si="11"/>
        <v>0.13352303477202002</v>
      </c>
      <c r="AG57" s="239">
        <v>0</v>
      </c>
    </row>
    <row r="58" spans="2:33">
      <c r="B58" s="129">
        <v>54</v>
      </c>
      <c r="C58" s="135" t="s">
        <v>28</v>
      </c>
      <c r="D58" s="130">
        <v>80</v>
      </c>
      <c r="E58" s="131">
        <v>3</v>
      </c>
      <c r="F58" s="132">
        <f t="shared" si="0"/>
        <v>3.7499999999999999E-2</v>
      </c>
      <c r="G58" s="130">
        <v>159</v>
      </c>
      <c r="H58" s="131">
        <v>16</v>
      </c>
      <c r="I58" s="132">
        <f t="shared" si="1"/>
        <v>0.10062893081761007</v>
      </c>
      <c r="J58" s="130">
        <v>7154</v>
      </c>
      <c r="K58" s="131">
        <v>1094</v>
      </c>
      <c r="L58" s="132">
        <f t="shared" si="2"/>
        <v>0.15292144254962259</v>
      </c>
      <c r="M58" s="130">
        <v>4911</v>
      </c>
      <c r="N58" s="131">
        <v>697</v>
      </c>
      <c r="O58" s="132">
        <f t="shared" si="3"/>
        <v>0.14192628792506617</v>
      </c>
      <c r="P58" s="130">
        <v>2960</v>
      </c>
      <c r="Q58" s="131">
        <v>303</v>
      </c>
      <c r="R58" s="132">
        <f t="shared" si="4"/>
        <v>0.10236486486486486</v>
      </c>
      <c r="S58" s="130">
        <v>1329</v>
      </c>
      <c r="T58" s="131">
        <v>97</v>
      </c>
      <c r="U58" s="132">
        <f t="shared" si="5"/>
        <v>7.2987208427389011E-2</v>
      </c>
      <c r="V58" s="130">
        <v>403</v>
      </c>
      <c r="W58" s="131">
        <v>9</v>
      </c>
      <c r="X58" s="132">
        <f t="shared" si="6"/>
        <v>2.2332506203473945E-2</v>
      </c>
      <c r="Y58" s="130">
        <f t="shared" si="12"/>
        <v>16996</v>
      </c>
      <c r="Z58" s="131">
        <f t="shared" si="7"/>
        <v>2219</v>
      </c>
      <c r="AA58" s="132">
        <f t="shared" si="8"/>
        <v>0.13056013179571663</v>
      </c>
      <c r="AB58" s="134"/>
      <c r="AC58" s="80" t="str">
        <f t="shared" si="9"/>
        <v>交野市</v>
      </c>
      <c r="AD58" s="237">
        <f t="shared" si="10"/>
        <v>0.10577933450087566</v>
      </c>
      <c r="AE58" s="134"/>
      <c r="AF58" s="238">
        <f t="shared" si="11"/>
        <v>0.13352303477202002</v>
      </c>
      <c r="AG58" s="239">
        <v>0</v>
      </c>
    </row>
    <row r="59" spans="2:33">
      <c r="B59" s="129">
        <v>55</v>
      </c>
      <c r="C59" s="135" t="s">
        <v>17</v>
      </c>
      <c r="D59" s="130">
        <v>26</v>
      </c>
      <c r="E59" s="131">
        <v>3</v>
      </c>
      <c r="F59" s="132">
        <f t="shared" si="0"/>
        <v>0.11538461538461539</v>
      </c>
      <c r="G59" s="130">
        <v>115</v>
      </c>
      <c r="H59" s="131">
        <v>11</v>
      </c>
      <c r="I59" s="132">
        <f t="shared" si="1"/>
        <v>9.5652173913043481E-2</v>
      </c>
      <c r="J59" s="130">
        <v>7964</v>
      </c>
      <c r="K59" s="131">
        <v>1152</v>
      </c>
      <c r="L59" s="132">
        <f t="shared" si="2"/>
        <v>0.14465092918131592</v>
      </c>
      <c r="M59" s="130">
        <v>5493</v>
      </c>
      <c r="N59" s="131">
        <v>760</v>
      </c>
      <c r="O59" s="132">
        <f t="shared" si="3"/>
        <v>0.13835791006735845</v>
      </c>
      <c r="P59" s="130">
        <v>2881</v>
      </c>
      <c r="Q59" s="131">
        <v>324</v>
      </c>
      <c r="R59" s="132">
        <f t="shared" si="4"/>
        <v>0.11246095105866019</v>
      </c>
      <c r="S59" s="130">
        <v>956</v>
      </c>
      <c r="T59" s="131">
        <v>50</v>
      </c>
      <c r="U59" s="132">
        <f t="shared" si="5"/>
        <v>5.2301255230125521E-2</v>
      </c>
      <c r="V59" s="130">
        <v>273</v>
      </c>
      <c r="W59" s="131">
        <v>12</v>
      </c>
      <c r="X59" s="132">
        <f t="shared" si="6"/>
        <v>4.3956043956043959E-2</v>
      </c>
      <c r="Y59" s="130">
        <f t="shared" si="12"/>
        <v>17708</v>
      </c>
      <c r="Z59" s="131">
        <f t="shared" si="7"/>
        <v>2312</v>
      </c>
      <c r="AA59" s="132">
        <f t="shared" si="8"/>
        <v>0.13056245764626156</v>
      </c>
      <c r="AB59" s="134"/>
      <c r="AC59" s="80" t="str">
        <f t="shared" si="9"/>
        <v>岸和田市</v>
      </c>
      <c r="AD59" s="237">
        <f t="shared" si="10"/>
        <v>0.10268772302786425</v>
      </c>
      <c r="AE59" s="134"/>
      <c r="AF59" s="238">
        <f t="shared" si="11"/>
        <v>0.13352303477202002</v>
      </c>
      <c r="AG59" s="239">
        <v>0</v>
      </c>
    </row>
    <row r="60" spans="2:33">
      <c r="B60" s="129">
        <v>56</v>
      </c>
      <c r="C60" s="135" t="s">
        <v>10</v>
      </c>
      <c r="D60" s="130">
        <v>22</v>
      </c>
      <c r="E60" s="131">
        <v>1</v>
      </c>
      <c r="F60" s="132">
        <f t="shared" si="0"/>
        <v>4.5454545454545456E-2</v>
      </c>
      <c r="G60" s="130">
        <v>55</v>
      </c>
      <c r="H60" s="131">
        <v>5</v>
      </c>
      <c r="I60" s="132">
        <f t="shared" si="1"/>
        <v>9.0909090909090912E-2</v>
      </c>
      <c r="J60" s="130">
        <v>5118</v>
      </c>
      <c r="K60" s="131">
        <v>829</v>
      </c>
      <c r="L60" s="132">
        <f t="shared" si="2"/>
        <v>0.16197733489644392</v>
      </c>
      <c r="M60" s="130">
        <v>3221</v>
      </c>
      <c r="N60" s="131">
        <v>487</v>
      </c>
      <c r="O60" s="132">
        <f t="shared" si="3"/>
        <v>0.15119528096864329</v>
      </c>
      <c r="P60" s="130">
        <v>1645</v>
      </c>
      <c r="Q60" s="131">
        <v>200</v>
      </c>
      <c r="R60" s="132">
        <f t="shared" si="4"/>
        <v>0.12158054711246201</v>
      </c>
      <c r="S60" s="130">
        <v>691</v>
      </c>
      <c r="T60" s="131">
        <v>46</v>
      </c>
      <c r="U60" s="132">
        <f t="shared" si="5"/>
        <v>6.6570188133140376E-2</v>
      </c>
      <c r="V60" s="130">
        <v>228</v>
      </c>
      <c r="W60" s="131">
        <v>7</v>
      </c>
      <c r="X60" s="132">
        <f t="shared" si="6"/>
        <v>3.0701754385964911E-2</v>
      </c>
      <c r="Y60" s="130">
        <f t="shared" si="12"/>
        <v>10980</v>
      </c>
      <c r="Z60" s="131">
        <f t="shared" si="7"/>
        <v>1575</v>
      </c>
      <c r="AA60" s="132">
        <f t="shared" si="8"/>
        <v>0.14344262295081966</v>
      </c>
      <c r="AB60" s="134"/>
      <c r="AC60" s="80" t="str">
        <f t="shared" si="9"/>
        <v>中央区</v>
      </c>
      <c r="AD60" s="237">
        <f t="shared" si="10"/>
        <v>0.10073170731707318</v>
      </c>
      <c r="AE60" s="134"/>
      <c r="AF60" s="238">
        <f t="shared" si="11"/>
        <v>0.13352303477202002</v>
      </c>
      <c r="AG60" s="239">
        <v>0</v>
      </c>
    </row>
    <row r="61" spans="2:33">
      <c r="B61" s="129">
        <v>57</v>
      </c>
      <c r="C61" s="135" t="s">
        <v>49</v>
      </c>
      <c r="D61" s="130">
        <v>40</v>
      </c>
      <c r="E61" s="131">
        <v>1</v>
      </c>
      <c r="F61" s="132">
        <f t="shared" si="0"/>
        <v>2.5000000000000001E-2</v>
      </c>
      <c r="G61" s="130">
        <v>68</v>
      </c>
      <c r="H61" s="131">
        <v>8</v>
      </c>
      <c r="I61" s="132">
        <f t="shared" si="1"/>
        <v>0.11764705882352941</v>
      </c>
      <c r="J61" s="130">
        <v>3234</v>
      </c>
      <c r="K61" s="131">
        <v>636</v>
      </c>
      <c r="L61" s="132">
        <f t="shared" si="2"/>
        <v>0.19666048237476808</v>
      </c>
      <c r="M61" s="130">
        <v>2390</v>
      </c>
      <c r="N61" s="131">
        <v>399</v>
      </c>
      <c r="O61" s="132">
        <f t="shared" si="3"/>
        <v>0.16694560669456068</v>
      </c>
      <c r="P61" s="130">
        <v>1559</v>
      </c>
      <c r="Q61" s="131">
        <v>176</v>
      </c>
      <c r="R61" s="132">
        <f t="shared" si="4"/>
        <v>0.11289288005131494</v>
      </c>
      <c r="S61" s="130">
        <v>687</v>
      </c>
      <c r="T61" s="131">
        <v>57</v>
      </c>
      <c r="U61" s="132">
        <f t="shared" si="5"/>
        <v>8.296943231441048E-2</v>
      </c>
      <c r="V61" s="130">
        <v>210</v>
      </c>
      <c r="W61" s="131">
        <v>8</v>
      </c>
      <c r="X61" s="132">
        <f t="shared" si="6"/>
        <v>3.8095238095238099E-2</v>
      </c>
      <c r="Y61" s="130">
        <f t="shared" si="12"/>
        <v>8188</v>
      </c>
      <c r="Z61" s="131">
        <f t="shared" si="7"/>
        <v>1285</v>
      </c>
      <c r="AA61" s="132">
        <f t="shared" si="8"/>
        <v>0.15693698094772837</v>
      </c>
      <c r="AB61" s="134"/>
      <c r="AC61" s="80" t="str">
        <f t="shared" si="9"/>
        <v>福島区</v>
      </c>
      <c r="AD61" s="237">
        <f t="shared" si="10"/>
        <v>0.10006688963210703</v>
      </c>
      <c r="AE61" s="134"/>
      <c r="AF61" s="238">
        <f t="shared" si="11"/>
        <v>0.13352303477202002</v>
      </c>
      <c r="AG61" s="239">
        <v>0</v>
      </c>
    </row>
    <row r="62" spans="2:33">
      <c r="B62" s="129">
        <v>58</v>
      </c>
      <c r="C62" s="135" t="s">
        <v>29</v>
      </c>
      <c r="D62" s="130">
        <v>21</v>
      </c>
      <c r="E62" s="131">
        <v>1</v>
      </c>
      <c r="F62" s="132">
        <f t="shared" si="0"/>
        <v>4.7619047619047616E-2</v>
      </c>
      <c r="G62" s="130">
        <v>44</v>
      </c>
      <c r="H62" s="131">
        <v>3</v>
      </c>
      <c r="I62" s="132">
        <f t="shared" si="1"/>
        <v>6.8181818181818177E-2</v>
      </c>
      <c r="J62" s="130">
        <v>3867</v>
      </c>
      <c r="K62" s="131">
        <v>697</v>
      </c>
      <c r="L62" s="132">
        <f t="shared" si="2"/>
        <v>0.18024308249288853</v>
      </c>
      <c r="M62" s="130">
        <v>2758</v>
      </c>
      <c r="N62" s="131">
        <v>453</v>
      </c>
      <c r="O62" s="132">
        <f t="shared" si="3"/>
        <v>0.16424945612762873</v>
      </c>
      <c r="P62" s="130">
        <v>1723</v>
      </c>
      <c r="Q62" s="131">
        <v>212</v>
      </c>
      <c r="R62" s="132">
        <f t="shared" si="4"/>
        <v>0.12304120719674985</v>
      </c>
      <c r="S62" s="130">
        <v>798</v>
      </c>
      <c r="T62" s="131">
        <v>61</v>
      </c>
      <c r="U62" s="132">
        <f t="shared" si="5"/>
        <v>7.6441102756892226E-2</v>
      </c>
      <c r="V62" s="130">
        <v>259</v>
      </c>
      <c r="W62" s="131">
        <v>6</v>
      </c>
      <c r="X62" s="132">
        <f t="shared" si="6"/>
        <v>2.3166023166023165E-2</v>
      </c>
      <c r="Y62" s="130">
        <f t="shared" si="12"/>
        <v>9470</v>
      </c>
      <c r="Z62" s="131">
        <f t="shared" si="7"/>
        <v>1433</v>
      </c>
      <c r="AA62" s="132">
        <f t="shared" si="8"/>
        <v>0.15131995776135163</v>
      </c>
      <c r="AB62" s="134"/>
      <c r="AC62" s="80" t="str">
        <f t="shared" si="9"/>
        <v>城東区</v>
      </c>
      <c r="AD62" s="237">
        <f t="shared" si="10"/>
        <v>9.8541980894922068E-2</v>
      </c>
      <c r="AE62" s="134"/>
      <c r="AF62" s="238">
        <f t="shared" si="11"/>
        <v>0.13352303477202002</v>
      </c>
      <c r="AG62" s="239">
        <v>0</v>
      </c>
    </row>
    <row r="63" spans="2:33">
      <c r="B63" s="129">
        <v>59</v>
      </c>
      <c r="C63" s="135" t="s">
        <v>23</v>
      </c>
      <c r="D63" s="130">
        <v>52</v>
      </c>
      <c r="E63" s="131">
        <v>7</v>
      </c>
      <c r="F63" s="132">
        <f t="shared" si="0"/>
        <v>0.13461538461538461</v>
      </c>
      <c r="G63" s="130">
        <v>130</v>
      </c>
      <c r="H63" s="131">
        <v>6</v>
      </c>
      <c r="I63" s="132">
        <f t="shared" si="1"/>
        <v>4.6153846153846156E-2</v>
      </c>
      <c r="J63" s="130">
        <v>29536</v>
      </c>
      <c r="K63" s="131">
        <v>4918</v>
      </c>
      <c r="L63" s="132">
        <f t="shared" si="2"/>
        <v>0.16650866738894907</v>
      </c>
      <c r="M63" s="130">
        <v>20892</v>
      </c>
      <c r="N63" s="131">
        <v>3280</v>
      </c>
      <c r="O63" s="132">
        <f t="shared" si="3"/>
        <v>0.15699789393069116</v>
      </c>
      <c r="P63" s="130">
        <v>11850</v>
      </c>
      <c r="Q63" s="131">
        <v>1374</v>
      </c>
      <c r="R63" s="132">
        <f t="shared" si="4"/>
        <v>0.11594936708860759</v>
      </c>
      <c r="S63" s="130">
        <v>4710</v>
      </c>
      <c r="T63" s="131">
        <v>322</v>
      </c>
      <c r="U63" s="132">
        <f t="shared" si="5"/>
        <v>6.8365180467091294E-2</v>
      </c>
      <c r="V63" s="130">
        <v>1510</v>
      </c>
      <c r="W63" s="131">
        <v>41</v>
      </c>
      <c r="X63" s="132">
        <f t="shared" si="6"/>
        <v>2.7152317880794703E-2</v>
      </c>
      <c r="Y63" s="130">
        <f t="shared" si="12"/>
        <v>68680</v>
      </c>
      <c r="Z63" s="131">
        <f t="shared" si="7"/>
        <v>9948</v>
      </c>
      <c r="AA63" s="132">
        <f t="shared" si="8"/>
        <v>0.14484566103669191</v>
      </c>
      <c r="AB63" s="134"/>
      <c r="AC63" s="80" t="str">
        <f t="shared" si="9"/>
        <v>平野区</v>
      </c>
      <c r="AD63" s="237">
        <f t="shared" si="10"/>
        <v>9.4768683274021354E-2</v>
      </c>
      <c r="AE63" s="134"/>
      <c r="AF63" s="238">
        <f t="shared" si="11"/>
        <v>0.13352303477202002</v>
      </c>
      <c r="AG63" s="239">
        <v>0</v>
      </c>
    </row>
    <row r="64" spans="2:33">
      <c r="B64" s="129">
        <v>60</v>
      </c>
      <c r="C64" s="135" t="s">
        <v>50</v>
      </c>
      <c r="D64" s="130">
        <v>30</v>
      </c>
      <c r="E64" s="131">
        <v>0</v>
      </c>
      <c r="F64" s="132">
        <f t="shared" si="0"/>
        <v>0</v>
      </c>
      <c r="G64" s="130">
        <v>68</v>
      </c>
      <c r="H64" s="131">
        <v>4</v>
      </c>
      <c r="I64" s="132">
        <f t="shared" si="1"/>
        <v>5.8823529411764705E-2</v>
      </c>
      <c r="J64" s="130">
        <v>3878</v>
      </c>
      <c r="K64" s="131">
        <v>507</v>
      </c>
      <c r="L64" s="132">
        <f t="shared" si="2"/>
        <v>0.13073749355337802</v>
      </c>
      <c r="M64" s="130">
        <v>2579</v>
      </c>
      <c r="N64" s="131">
        <v>295</v>
      </c>
      <c r="O64" s="132">
        <f t="shared" si="3"/>
        <v>0.11438542070569989</v>
      </c>
      <c r="P64" s="130">
        <v>1499</v>
      </c>
      <c r="Q64" s="131">
        <v>119</v>
      </c>
      <c r="R64" s="132">
        <f t="shared" si="4"/>
        <v>7.9386257505003333E-2</v>
      </c>
      <c r="S64" s="130">
        <v>639</v>
      </c>
      <c r="T64" s="131">
        <v>31</v>
      </c>
      <c r="U64" s="132">
        <f t="shared" si="5"/>
        <v>4.8513302034428794E-2</v>
      </c>
      <c r="V64" s="130">
        <v>165</v>
      </c>
      <c r="W64" s="131">
        <v>2</v>
      </c>
      <c r="X64" s="132">
        <f t="shared" si="6"/>
        <v>1.2121212121212121E-2</v>
      </c>
      <c r="Y64" s="130">
        <f t="shared" si="12"/>
        <v>8858</v>
      </c>
      <c r="Z64" s="131">
        <f t="shared" si="7"/>
        <v>958</v>
      </c>
      <c r="AA64" s="132">
        <f t="shared" si="8"/>
        <v>0.10815082411379544</v>
      </c>
      <c r="AB64" s="134"/>
      <c r="AC64" s="80" t="str">
        <f t="shared" si="9"/>
        <v>阪南市</v>
      </c>
      <c r="AD64" s="237">
        <f t="shared" si="10"/>
        <v>9.2853058890794746E-2</v>
      </c>
      <c r="AE64" s="134"/>
      <c r="AF64" s="238">
        <f t="shared" si="11"/>
        <v>0.13352303477202002</v>
      </c>
      <c r="AG64" s="239">
        <v>0</v>
      </c>
    </row>
    <row r="65" spans="2:33">
      <c r="B65" s="129">
        <v>61</v>
      </c>
      <c r="C65" s="135" t="s">
        <v>18</v>
      </c>
      <c r="D65" s="130">
        <v>2</v>
      </c>
      <c r="E65" s="131">
        <v>0</v>
      </c>
      <c r="F65" s="132">
        <f t="shared" si="0"/>
        <v>0</v>
      </c>
      <c r="G65" s="130">
        <v>26</v>
      </c>
      <c r="H65" s="131">
        <v>2</v>
      </c>
      <c r="I65" s="132">
        <f t="shared" si="1"/>
        <v>7.6923076923076927E-2</v>
      </c>
      <c r="J65" s="130">
        <v>3526</v>
      </c>
      <c r="K65" s="131">
        <v>538</v>
      </c>
      <c r="L65" s="132">
        <f t="shared" si="2"/>
        <v>0.15258082813386273</v>
      </c>
      <c r="M65" s="130">
        <v>2261</v>
      </c>
      <c r="N65" s="131">
        <v>312</v>
      </c>
      <c r="O65" s="132">
        <f t="shared" si="3"/>
        <v>0.13799203892083148</v>
      </c>
      <c r="P65" s="130">
        <v>1197</v>
      </c>
      <c r="Q65" s="131">
        <v>113</v>
      </c>
      <c r="R65" s="132">
        <f t="shared" si="4"/>
        <v>9.4402673350041766E-2</v>
      </c>
      <c r="S65" s="130">
        <v>492</v>
      </c>
      <c r="T65" s="131">
        <v>30</v>
      </c>
      <c r="U65" s="132">
        <f t="shared" si="5"/>
        <v>6.097560975609756E-2</v>
      </c>
      <c r="V65" s="130">
        <v>152</v>
      </c>
      <c r="W65" s="131">
        <v>6</v>
      </c>
      <c r="X65" s="132">
        <f t="shared" si="6"/>
        <v>3.9473684210526314E-2</v>
      </c>
      <c r="Y65" s="130">
        <f t="shared" si="12"/>
        <v>7656</v>
      </c>
      <c r="Z65" s="131">
        <f t="shared" si="7"/>
        <v>1001</v>
      </c>
      <c r="AA65" s="132">
        <f t="shared" si="8"/>
        <v>0.1307471264367816</v>
      </c>
      <c r="AB65" s="134"/>
      <c r="AC65" s="80" t="str">
        <f t="shared" si="9"/>
        <v>堺市美原区</v>
      </c>
      <c r="AD65" s="237">
        <f t="shared" si="10"/>
        <v>9.176882661996498E-2</v>
      </c>
      <c r="AE65" s="134"/>
      <c r="AF65" s="238">
        <f t="shared" si="11"/>
        <v>0.13352303477202002</v>
      </c>
      <c r="AG65" s="239">
        <v>0</v>
      </c>
    </row>
    <row r="66" spans="2:33">
      <c r="B66" s="129">
        <v>62</v>
      </c>
      <c r="C66" s="135" t="s">
        <v>19</v>
      </c>
      <c r="D66" s="130">
        <v>25</v>
      </c>
      <c r="E66" s="131">
        <v>3</v>
      </c>
      <c r="F66" s="132">
        <f t="shared" si="0"/>
        <v>0.12</v>
      </c>
      <c r="G66" s="130">
        <v>64</v>
      </c>
      <c r="H66" s="131">
        <v>3</v>
      </c>
      <c r="I66" s="132">
        <f t="shared" si="1"/>
        <v>4.6875E-2</v>
      </c>
      <c r="J66" s="130">
        <v>5147</v>
      </c>
      <c r="K66" s="131">
        <v>647</v>
      </c>
      <c r="L66" s="132">
        <f t="shared" si="2"/>
        <v>0.12570429376335729</v>
      </c>
      <c r="M66" s="130">
        <v>3446</v>
      </c>
      <c r="N66" s="131">
        <v>383</v>
      </c>
      <c r="O66" s="132">
        <f t="shared" si="3"/>
        <v>0.11114335461404527</v>
      </c>
      <c r="P66" s="130">
        <v>1702</v>
      </c>
      <c r="Q66" s="131">
        <v>132</v>
      </c>
      <c r="R66" s="132">
        <f t="shared" si="4"/>
        <v>7.7555816686251472E-2</v>
      </c>
      <c r="S66" s="130">
        <v>771</v>
      </c>
      <c r="T66" s="131">
        <v>33</v>
      </c>
      <c r="U66" s="132">
        <f t="shared" si="5"/>
        <v>4.2801556420233464E-2</v>
      </c>
      <c r="V66" s="130">
        <v>265</v>
      </c>
      <c r="W66" s="131">
        <v>7</v>
      </c>
      <c r="X66" s="132">
        <f t="shared" si="6"/>
        <v>2.6415094339622643E-2</v>
      </c>
      <c r="Y66" s="130">
        <f t="shared" si="12"/>
        <v>11420</v>
      </c>
      <c r="Z66" s="131">
        <f t="shared" si="7"/>
        <v>1208</v>
      </c>
      <c r="AA66" s="132">
        <f t="shared" si="8"/>
        <v>0.10577933450087566</v>
      </c>
      <c r="AB66" s="134"/>
      <c r="AC66" s="80" t="str">
        <f t="shared" si="9"/>
        <v>此花区</v>
      </c>
      <c r="AD66" s="237">
        <f t="shared" si="10"/>
        <v>9.034907597535935E-2</v>
      </c>
      <c r="AE66" s="134"/>
      <c r="AF66" s="238">
        <f t="shared" si="11"/>
        <v>0.13352303477202002</v>
      </c>
      <c r="AG66" s="239">
        <v>0</v>
      </c>
    </row>
    <row r="67" spans="2:33">
      <c r="B67" s="129">
        <v>63</v>
      </c>
      <c r="C67" s="135" t="s">
        <v>30</v>
      </c>
      <c r="D67" s="130">
        <v>7</v>
      </c>
      <c r="E67" s="131">
        <v>1</v>
      </c>
      <c r="F67" s="132">
        <f t="shared" si="0"/>
        <v>0.14285714285714285</v>
      </c>
      <c r="G67" s="130">
        <v>17</v>
      </c>
      <c r="H67" s="131">
        <v>4</v>
      </c>
      <c r="I67" s="132">
        <f t="shared" si="1"/>
        <v>0.23529411764705882</v>
      </c>
      <c r="J67" s="130">
        <v>3528</v>
      </c>
      <c r="K67" s="131">
        <v>550</v>
      </c>
      <c r="L67" s="132">
        <f t="shared" si="2"/>
        <v>0.15589569160997732</v>
      </c>
      <c r="M67" s="130">
        <v>2412</v>
      </c>
      <c r="N67" s="131">
        <v>336</v>
      </c>
      <c r="O67" s="132">
        <f t="shared" si="3"/>
        <v>0.13930348258706468</v>
      </c>
      <c r="P67" s="130">
        <v>1502</v>
      </c>
      <c r="Q67" s="131">
        <v>159</v>
      </c>
      <c r="R67" s="132">
        <f t="shared" si="4"/>
        <v>0.10585885486018642</v>
      </c>
      <c r="S67" s="130">
        <v>700</v>
      </c>
      <c r="T67" s="131">
        <v>36</v>
      </c>
      <c r="U67" s="132">
        <f t="shared" si="5"/>
        <v>5.1428571428571428E-2</v>
      </c>
      <c r="V67" s="130">
        <v>198</v>
      </c>
      <c r="W67" s="131">
        <v>6</v>
      </c>
      <c r="X67" s="132">
        <f t="shared" si="6"/>
        <v>3.0303030303030304E-2</v>
      </c>
      <c r="Y67" s="130">
        <f t="shared" si="12"/>
        <v>8364</v>
      </c>
      <c r="Z67" s="131">
        <f t="shared" si="7"/>
        <v>1092</v>
      </c>
      <c r="AA67" s="132">
        <f t="shared" si="8"/>
        <v>0.13055954088952654</v>
      </c>
      <c r="AB67" s="134"/>
      <c r="AC67" s="80" t="str">
        <f t="shared" si="9"/>
        <v>堺市</v>
      </c>
      <c r="AD67" s="237">
        <f t="shared" si="10"/>
        <v>8.6680306729479725E-2</v>
      </c>
      <c r="AE67" s="134"/>
      <c r="AF67" s="238">
        <f t="shared" si="11"/>
        <v>0.13352303477202002</v>
      </c>
      <c r="AG67" s="239">
        <v>0</v>
      </c>
    </row>
    <row r="68" spans="2:33">
      <c r="B68" s="129">
        <v>64</v>
      </c>
      <c r="C68" s="135" t="s">
        <v>51</v>
      </c>
      <c r="D68" s="130">
        <v>84</v>
      </c>
      <c r="E68" s="131">
        <v>6</v>
      </c>
      <c r="F68" s="132">
        <f t="shared" si="0"/>
        <v>7.1428571428571425E-2</v>
      </c>
      <c r="G68" s="130">
        <v>112</v>
      </c>
      <c r="H68" s="131">
        <v>7</v>
      </c>
      <c r="I68" s="132">
        <f t="shared" si="1"/>
        <v>6.25E-2</v>
      </c>
      <c r="J68" s="130">
        <v>3890</v>
      </c>
      <c r="K68" s="131">
        <v>471</v>
      </c>
      <c r="L68" s="132">
        <f t="shared" si="2"/>
        <v>0.12107969151670951</v>
      </c>
      <c r="M68" s="130">
        <v>2369</v>
      </c>
      <c r="N68" s="131">
        <v>206</v>
      </c>
      <c r="O68" s="132">
        <f t="shared" si="3"/>
        <v>8.6956521739130432E-2</v>
      </c>
      <c r="P68" s="130">
        <v>1435</v>
      </c>
      <c r="Q68" s="131">
        <v>98</v>
      </c>
      <c r="R68" s="132">
        <f t="shared" si="4"/>
        <v>6.8292682926829273E-2</v>
      </c>
      <c r="S68" s="130">
        <v>635</v>
      </c>
      <c r="T68" s="131">
        <v>20</v>
      </c>
      <c r="U68" s="132">
        <f t="shared" si="5"/>
        <v>3.1496062992125984E-2</v>
      </c>
      <c r="V68" s="130">
        <v>220</v>
      </c>
      <c r="W68" s="131">
        <v>4</v>
      </c>
      <c r="X68" s="132">
        <f t="shared" si="6"/>
        <v>1.8181818181818181E-2</v>
      </c>
      <c r="Y68" s="130">
        <f t="shared" si="12"/>
        <v>8745</v>
      </c>
      <c r="Z68" s="131">
        <f t="shared" si="7"/>
        <v>812</v>
      </c>
      <c r="AA68" s="132">
        <f t="shared" si="8"/>
        <v>9.2853058890794746E-2</v>
      </c>
      <c r="AB68" s="134"/>
      <c r="AC68" s="80" t="str">
        <f t="shared" si="9"/>
        <v>堺市西区</v>
      </c>
      <c r="AD68" s="237">
        <f t="shared" si="10"/>
        <v>8.5648402327879652E-2</v>
      </c>
      <c r="AE68" s="134"/>
      <c r="AF68" s="238">
        <f t="shared" si="11"/>
        <v>0.13352303477202002</v>
      </c>
      <c r="AG68" s="239">
        <v>0</v>
      </c>
    </row>
    <row r="69" spans="2:33">
      <c r="B69" s="129">
        <v>65</v>
      </c>
      <c r="C69" s="135" t="s">
        <v>11</v>
      </c>
      <c r="D69" s="130">
        <v>8</v>
      </c>
      <c r="E69" s="131">
        <v>1</v>
      </c>
      <c r="F69" s="132">
        <f t="shared" si="0"/>
        <v>0.125</v>
      </c>
      <c r="G69" s="130">
        <v>22</v>
      </c>
      <c r="H69" s="131">
        <v>2</v>
      </c>
      <c r="I69" s="132">
        <f t="shared" si="1"/>
        <v>9.0909090909090912E-2</v>
      </c>
      <c r="J69" s="130">
        <v>1817</v>
      </c>
      <c r="K69" s="131">
        <v>325</v>
      </c>
      <c r="L69" s="132">
        <f t="shared" si="2"/>
        <v>0.17886626307099615</v>
      </c>
      <c r="M69" s="130">
        <v>1178</v>
      </c>
      <c r="N69" s="131">
        <v>169</v>
      </c>
      <c r="O69" s="132">
        <f t="shared" si="3"/>
        <v>0.14346349745331069</v>
      </c>
      <c r="P69" s="130">
        <v>739</v>
      </c>
      <c r="Q69" s="131">
        <v>69</v>
      </c>
      <c r="R69" s="132">
        <f t="shared" si="4"/>
        <v>9.336941813261164E-2</v>
      </c>
      <c r="S69" s="130">
        <v>361</v>
      </c>
      <c r="T69" s="131">
        <v>28</v>
      </c>
      <c r="U69" s="132">
        <f t="shared" si="5"/>
        <v>7.7562326869806089E-2</v>
      </c>
      <c r="V69" s="130">
        <v>132</v>
      </c>
      <c r="W69" s="131">
        <v>1</v>
      </c>
      <c r="X69" s="132">
        <f t="shared" si="6"/>
        <v>7.575757575757576E-3</v>
      </c>
      <c r="Y69" s="130">
        <f t="shared" si="12"/>
        <v>4257</v>
      </c>
      <c r="Z69" s="131">
        <f t="shared" si="7"/>
        <v>595</v>
      </c>
      <c r="AA69" s="132">
        <f t="shared" si="8"/>
        <v>0.13976979093258163</v>
      </c>
      <c r="AB69" s="134"/>
      <c r="AC69" s="80" t="str">
        <f t="shared" si="9"/>
        <v>太子町</v>
      </c>
      <c r="AD69" s="237">
        <f t="shared" si="10"/>
        <v>8.4745762711864403E-2</v>
      </c>
      <c r="AE69" s="134"/>
      <c r="AF69" s="238">
        <f t="shared" si="11"/>
        <v>0.13352303477202002</v>
      </c>
      <c r="AG69" s="239">
        <v>0</v>
      </c>
    </row>
    <row r="70" spans="2:33">
      <c r="B70" s="129">
        <v>66</v>
      </c>
      <c r="C70" s="135" t="s">
        <v>5</v>
      </c>
      <c r="D70" s="130">
        <v>7</v>
      </c>
      <c r="E70" s="131">
        <v>1</v>
      </c>
      <c r="F70" s="132">
        <f t="shared" ref="F70:F78" si="13">IFERROR(E70/D70,"-")</f>
        <v>0.14285714285714285</v>
      </c>
      <c r="G70" s="130">
        <v>12</v>
      </c>
      <c r="H70" s="131">
        <v>0</v>
      </c>
      <c r="I70" s="132">
        <f t="shared" ref="I70:I78" si="14">IFERROR(H70/G70,"-")</f>
        <v>0</v>
      </c>
      <c r="J70" s="130">
        <v>1925</v>
      </c>
      <c r="K70" s="131">
        <v>422</v>
      </c>
      <c r="L70" s="132">
        <f t="shared" ref="L70:L78" si="15">IFERROR(K70/J70,"-")</f>
        <v>0.21922077922077923</v>
      </c>
      <c r="M70" s="130">
        <v>1210</v>
      </c>
      <c r="N70" s="131">
        <v>233</v>
      </c>
      <c r="O70" s="132">
        <f t="shared" ref="O70:O78" si="16">IFERROR(N70/M70,"-")</f>
        <v>0.19256198347107439</v>
      </c>
      <c r="P70" s="130">
        <v>683</v>
      </c>
      <c r="Q70" s="131">
        <v>121</v>
      </c>
      <c r="R70" s="132">
        <f t="shared" ref="R70:R78" si="17">IFERROR(Q70/P70,"-")</f>
        <v>0.17715959004392387</v>
      </c>
      <c r="S70" s="130">
        <v>372</v>
      </c>
      <c r="T70" s="131">
        <v>30</v>
      </c>
      <c r="U70" s="132">
        <f t="shared" ref="U70:U78" si="18">IFERROR(T70/S70,"-")</f>
        <v>8.0645161290322578E-2</v>
      </c>
      <c r="V70" s="130">
        <v>136</v>
      </c>
      <c r="W70" s="131">
        <v>1</v>
      </c>
      <c r="X70" s="132">
        <f t="shared" ref="X70:X78" si="19">IFERROR(W70/V70,"-")</f>
        <v>7.3529411764705881E-3</v>
      </c>
      <c r="Y70" s="130">
        <f t="shared" ref="Y70:Y78" si="20">SUM(D70,G70,J70,M70,P70,S70,V70)</f>
        <v>4345</v>
      </c>
      <c r="Z70" s="131">
        <f t="shared" ref="Z70:Z78" si="21">SUM(E70,H70,K70,N70,Q70,T70,W70)</f>
        <v>808</v>
      </c>
      <c r="AA70" s="132">
        <f t="shared" ref="AA70:AA78" si="22">IFERROR(Z70/Y70,"-")</f>
        <v>0.18596087456846949</v>
      </c>
      <c r="AB70" s="134"/>
      <c r="AC70" s="80" t="str">
        <f t="shared" ref="AC70:AC78" si="23">INDEX($C$5:$C$78,MATCH(AD70,AA$5:AA$78,0))</f>
        <v>堺市堺区</v>
      </c>
      <c r="AD70" s="237">
        <f t="shared" ref="AD70:AD78" si="24">LARGE(AA$5:AA$78,ROW(A66))</f>
        <v>8.1922077922077924E-2</v>
      </c>
      <c r="AE70" s="134"/>
      <c r="AF70" s="238">
        <f t="shared" ref="AF70:AF78" si="25">$AA$79</f>
        <v>0.13352303477202002</v>
      </c>
      <c r="AG70" s="239">
        <v>0</v>
      </c>
    </row>
    <row r="71" spans="2:33">
      <c r="B71" s="129">
        <v>67</v>
      </c>
      <c r="C71" s="135" t="s">
        <v>6</v>
      </c>
      <c r="D71" s="130">
        <v>27</v>
      </c>
      <c r="E71" s="131">
        <v>3</v>
      </c>
      <c r="F71" s="132">
        <f t="shared" si="13"/>
        <v>0.1111111111111111</v>
      </c>
      <c r="G71" s="130">
        <v>35</v>
      </c>
      <c r="H71" s="131">
        <v>5</v>
      </c>
      <c r="I71" s="132">
        <f t="shared" si="14"/>
        <v>0.14285714285714285</v>
      </c>
      <c r="J71" s="130">
        <v>723</v>
      </c>
      <c r="K71" s="131">
        <v>83</v>
      </c>
      <c r="L71" s="132">
        <f t="shared" si="15"/>
        <v>0.11479944674965421</v>
      </c>
      <c r="M71" s="130">
        <v>511</v>
      </c>
      <c r="N71" s="131">
        <v>42</v>
      </c>
      <c r="O71" s="132">
        <f t="shared" si="16"/>
        <v>8.2191780821917804E-2</v>
      </c>
      <c r="P71" s="130">
        <v>359</v>
      </c>
      <c r="Q71" s="131">
        <v>20</v>
      </c>
      <c r="R71" s="132">
        <f t="shared" si="17"/>
        <v>5.5710306406685235E-2</v>
      </c>
      <c r="S71" s="130">
        <v>210</v>
      </c>
      <c r="T71" s="131">
        <v>3</v>
      </c>
      <c r="U71" s="132">
        <f t="shared" si="18"/>
        <v>1.4285714285714285E-2</v>
      </c>
      <c r="V71" s="130">
        <v>74</v>
      </c>
      <c r="W71" s="131">
        <v>0</v>
      </c>
      <c r="X71" s="132">
        <f t="shared" si="19"/>
        <v>0</v>
      </c>
      <c r="Y71" s="130">
        <f t="shared" si="20"/>
        <v>1939</v>
      </c>
      <c r="Z71" s="131">
        <f t="shared" si="21"/>
        <v>156</v>
      </c>
      <c r="AA71" s="132">
        <f t="shared" si="22"/>
        <v>8.0453842186694172E-2</v>
      </c>
      <c r="AB71" s="134"/>
      <c r="AC71" s="80" t="str">
        <f t="shared" si="23"/>
        <v>堺市南区</v>
      </c>
      <c r="AD71" s="237">
        <f t="shared" si="24"/>
        <v>8.1658557224455253E-2</v>
      </c>
      <c r="AE71" s="134"/>
      <c r="AF71" s="238">
        <f t="shared" si="25"/>
        <v>0.13352303477202002</v>
      </c>
      <c r="AG71" s="239">
        <v>0</v>
      </c>
    </row>
    <row r="72" spans="2:33">
      <c r="B72" s="129">
        <v>68</v>
      </c>
      <c r="C72" s="135" t="s">
        <v>52</v>
      </c>
      <c r="D72" s="130">
        <v>16</v>
      </c>
      <c r="E72" s="131">
        <v>1</v>
      </c>
      <c r="F72" s="132">
        <f t="shared" si="13"/>
        <v>6.25E-2</v>
      </c>
      <c r="G72" s="130">
        <v>41</v>
      </c>
      <c r="H72" s="131">
        <v>2</v>
      </c>
      <c r="I72" s="132">
        <f t="shared" si="14"/>
        <v>4.878048780487805E-2</v>
      </c>
      <c r="J72" s="130">
        <v>980</v>
      </c>
      <c r="K72" s="131">
        <v>169</v>
      </c>
      <c r="L72" s="132">
        <f t="shared" si="15"/>
        <v>0.17244897959183675</v>
      </c>
      <c r="M72" s="130">
        <v>808</v>
      </c>
      <c r="N72" s="131">
        <v>115</v>
      </c>
      <c r="O72" s="132">
        <f t="shared" si="16"/>
        <v>0.14232673267326731</v>
      </c>
      <c r="P72" s="130">
        <v>461</v>
      </c>
      <c r="Q72" s="131">
        <v>59</v>
      </c>
      <c r="R72" s="132">
        <f t="shared" si="17"/>
        <v>0.1279826464208243</v>
      </c>
      <c r="S72" s="130">
        <v>244</v>
      </c>
      <c r="T72" s="131">
        <v>15</v>
      </c>
      <c r="U72" s="132">
        <f t="shared" si="18"/>
        <v>6.1475409836065573E-2</v>
      </c>
      <c r="V72" s="130">
        <v>84</v>
      </c>
      <c r="W72" s="131">
        <v>1</v>
      </c>
      <c r="X72" s="132">
        <f t="shared" si="19"/>
        <v>1.1904761904761904E-2</v>
      </c>
      <c r="Y72" s="130">
        <f t="shared" si="20"/>
        <v>2634</v>
      </c>
      <c r="Z72" s="131">
        <f t="shared" si="21"/>
        <v>362</v>
      </c>
      <c r="AA72" s="132">
        <f t="shared" si="22"/>
        <v>0.13743356112376615</v>
      </c>
      <c r="AB72" s="134"/>
      <c r="AC72" s="80" t="str">
        <f t="shared" si="23"/>
        <v>能勢町</v>
      </c>
      <c r="AD72" s="237">
        <f t="shared" si="24"/>
        <v>8.0453842186694172E-2</v>
      </c>
      <c r="AE72" s="134"/>
      <c r="AF72" s="238">
        <f t="shared" si="25"/>
        <v>0.13352303477202002</v>
      </c>
      <c r="AG72" s="239">
        <v>0</v>
      </c>
    </row>
    <row r="73" spans="2:33">
      <c r="B73" s="129">
        <v>69</v>
      </c>
      <c r="C73" s="135" t="s">
        <v>53</v>
      </c>
      <c r="D73" s="130">
        <v>29</v>
      </c>
      <c r="E73" s="131">
        <v>2</v>
      </c>
      <c r="F73" s="132">
        <f t="shared" si="13"/>
        <v>6.8965517241379309E-2</v>
      </c>
      <c r="G73" s="130">
        <v>40</v>
      </c>
      <c r="H73" s="131">
        <v>3</v>
      </c>
      <c r="I73" s="132">
        <f t="shared" si="14"/>
        <v>7.4999999999999997E-2</v>
      </c>
      <c r="J73" s="130">
        <v>2668</v>
      </c>
      <c r="K73" s="131">
        <v>448</v>
      </c>
      <c r="L73" s="132">
        <f t="shared" si="15"/>
        <v>0.1679160419790105</v>
      </c>
      <c r="M73" s="130">
        <v>1593</v>
      </c>
      <c r="N73" s="131">
        <v>248</v>
      </c>
      <c r="O73" s="132">
        <f t="shared" si="16"/>
        <v>0.15568110483364719</v>
      </c>
      <c r="P73" s="130">
        <v>901</v>
      </c>
      <c r="Q73" s="131">
        <v>102</v>
      </c>
      <c r="R73" s="132">
        <f t="shared" si="17"/>
        <v>0.11320754716981132</v>
      </c>
      <c r="S73" s="130">
        <v>480</v>
      </c>
      <c r="T73" s="131">
        <v>24</v>
      </c>
      <c r="U73" s="132">
        <f t="shared" si="18"/>
        <v>0.05</v>
      </c>
      <c r="V73" s="130">
        <v>148</v>
      </c>
      <c r="W73" s="131">
        <v>2</v>
      </c>
      <c r="X73" s="132">
        <f t="shared" si="19"/>
        <v>1.3513513513513514E-2</v>
      </c>
      <c r="Y73" s="130">
        <f t="shared" si="20"/>
        <v>5859</v>
      </c>
      <c r="Z73" s="131">
        <f t="shared" si="21"/>
        <v>829</v>
      </c>
      <c r="AA73" s="132">
        <f t="shared" si="22"/>
        <v>0.14149172213688344</v>
      </c>
      <c r="AB73" s="134"/>
      <c r="AC73" s="80" t="str">
        <f t="shared" si="23"/>
        <v>天王寺区</v>
      </c>
      <c r="AD73" s="237">
        <f t="shared" si="24"/>
        <v>7.9126875852660303E-2</v>
      </c>
      <c r="AE73" s="134"/>
      <c r="AF73" s="238">
        <f t="shared" si="25"/>
        <v>0.13352303477202002</v>
      </c>
      <c r="AG73" s="239">
        <v>0</v>
      </c>
    </row>
    <row r="74" spans="2:33">
      <c r="B74" s="129">
        <v>70</v>
      </c>
      <c r="C74" s="135" t="s">
        <v>54</v>
      </c>
      <c r="D74" s="130">
        <v>3</v>
      </c>
      <c r="E74" s="131">
        <v>1</v>
      </c>
      <c r="F74" s="132">
        <f t="shared" si="13"/>
        <v>0.33333333333333331</v>
      </c>
      <c r="G74" s="130">
        <v>4</v>
      </c>
      <c r="H74" s="131">
        <v>0</v>
      </c>
      <c r="I74" s="132">
        <f t="shared" si="14"/>
        <v>0</v>
      </c>
      <c r="J74" s="130">
        <v>448</v>
      </c>
      <c r="K74" s="131">
        <v>79</v>
      </c>
      <c r="L74" s="132">
        <f t="shared" si="15"/>
        <v>0.17633928571428573</v>
      </c>
      <c r="M74" s="130">
        <v>301</v>
      </c>
      <c r="N74" s="131">
        <v>44</v>
      </c>
      <c r="O74" s="132">
        <f t="shared" si="16"/>
        <v>0.1461794019933555</v>
      </c>
      <c r="P74" s="130">
        <v>233</v>
      </c>
      <c r="Q74" s="131">
        <v>17</v>
      </c>
      <c r="R74" s="132">
        <f t="shared" si="17"/>
        <v>7.2961373390557943E-2</v>
      </c>
      <c r="S74" s="130">
        <v>80</v>
      </c>
      <c r="T74" s="131">
        <v>5</v>
      </c>
      <c r="U74" s="132">
        <f t="shared" si="18"/>
        <v>6.25E-2</v>
      </c>
      <c r="V74" s="130">
        <v>34</v>
      </c>
      <c r="W74" s="131">
        <v>1</v>
      </c>
      <c r="X74" s="132">
        <f t="shared" si="19"/>
        <v>2.9411764705882353E-2</v>
      </c>
      <c r="Y74" s="130">
        <f t="shared" si="20"/>
        <v>1103</v>
      </c>
      <c r="Z74" s="131">
        <f t="shared" si="21"/>
        <v>147</v>
      </c>
      <c r="AA74" s="132">
        <f t="shared" si="22"/>
        <v>0.13327289211242066</v>
      </c>
      <c r="AB74" s="134"/>
      <c r="AC74" s="80" t="str">
        <f t="shared" si="23"/>
        <v>堺市東区</v>
      </c>
      <c r="AD74" s="237">
        <f t="shared" si="24"/>
        <v>7.5968075672480054E-2</v>
      </c>
      <c r="AE74" s="134"/>
      <c r="AF74" s="238">
        <f t="shared" si="25"/>
        <v>0.13352303477202002</v>
      </c>
      <c r="AG74" s="239">
        <v>0</v>
      </c>
    </row>
    <row r="75" spans="2:33">
      <c r="B75" s="129">
        <v>71</v>
      </c>
      <c r="C75" s="135" t="s">
        <v>55</v>
      </c>
      <c r="D75" s="130">
        <v>3</v>
      </c>
      <c r="E75" s="131">
        <v>0</v>
      </c>
      <c r="F75" s="132">
        <f t="shared" si="13"/>
        <v>0</v>
      </c>
      <c r="G75" s="130">
        <v>20</v>
      </c>
      <c r="H75" s="131">
        <v>2</v>
      </c>
      <c r="I75" s="132">
        <f t="shared" si="14"/>
        <v>0.1</v>
      </c>
      <c r="J75" s="130">
        <v>1316</v>
      </c>
      <c r="K75" s="131">
        <v>93</v>
      </c>
      <c r="L75" s="132">
        <f t="shared" si="15"/>
        <v>7.0668693009118544E-2</v>
      </c>
      <c r="M75" s="130">
        <v>867</v>
      </c>
      <c r="N75" s="131">
        <v>58</v>
      </c>
      <c r="O75" s="132">
        <f t="shared" si="16"/>
        <v>6.6897347174163777E-2</v>
      </c>
      <c r="P75" s="130">
        <v>628</v>
      </c>
      <c r="Q75" s="131">
        <v>28</v>
      </c>
      <c r="R75" s="132">
        <f t="shared" si="17"/>
        <v>4.4585987261146494E-2</v>
      </c>
      <c r="S75" s="130">
        <v>282</v>
      </c>
      <c r="T75" s="131">
        <v>7</v>
      </c>
      <c r="U75" s="132">
        <f t="shared" si="18"/>
        <v>2.4822695035460994E-2</v>
      </c>
      <c r="V75" s="130">
        <v>92</v>
      </c>
      <c r="W75" s="131">
        <v>0</v>
      </c>
      <c r="X75" s="132">
        <f t="shared" si="19"/>
        <v>0</v>
      </c>
      <c r="Y75" s="130">
        <f t="shared" si="20"/>
        <v>3208</v>
      </c>
      <c r="Z75" s="131">
        <f t="shared" si="21"/>
        <v>188</v>
      </c>
      <c r="AA75" s="132">
        <f t="shared" si="22"/>
        <v>5.8603491271820449E-2</v>
      </c>
      <c r="AB75" s="134"/>
      <c r="AC75" s="80" t="str">
        <f t="shared" si="23"/>
        <v>西成区</v>
      </c>
      <c r="AD75" s="237">
        <f t="shared" si="24"/>
        <v>7.3667105161340243E-2</v>
      </c>
      <c r="AE75" s="134"/>
      <c r="AF75" s="238">
        <f t="shared" si="25"/>
        <v>0.13352303477202002</v>
      </c>
      <c r="AG75" s="239">
        <v>0</v>
      </c>
    </row>
    <row r="76" spans="2:33">
      <c r="B76" s="129">
        <v>72</v>
      </c>
      <c r="C76" s="135" t="s">
        <v>31</v>
      </c>
      <c r="D76" s="130">
        <v>2</v>
      </c>
      <c r="E76" s="131">
        <v>0</v>
      </c>
      <c r="F76" s="132">
        <f t="shared" si="13"/>
        <v>0</v>
      </c>
      <c r="G76" s="130">
        <v>12</v>
      </c>
      <c r="H76" s="131">
        <v>1</v>
      </c>
      <c r="I76" s="132">
        <f t="shared" si="14"/>
        <v>8.3333333333333329E-2</v>
      </c>
      <c r="J76" s="130">
        <v>830</v>
      </c>
      <c r="K76" s="131">
        <v>93</v>
      </c>
      <c r="L76" s="132">
        <f t="shared" si="15"/>
        <v>0.11204819277108434</v>
      </c>
      <c r="M76" s="130">
        <v>527</v>
      </c>
      <c r="N76" s="131">
        <v>46</v>
      </c>
      <c r="O76" s="132">
        <f t="shared" si="16"/>
        <v>8.7286527514231493E-2</v>
      </c>
      <c r="P76" s="130">
        <v>343</v>
      </c>
      <c r="Q76" s="131">
        <v>20</v>
      </c>
      <c r="R76" s="132">
        <f t="shared" si="17"/>
        <v>5.8309037900874633E-2</v>
      </c>
      <c r="S76" s="130">
        <v>175</v>
      </c>
      <c r="T76" s="131">
        <v>3</v>
      </c>
      <c r="U76" s="132">
        <f t="shared" si="18"/>
        <v>1.7142857142857144E-2</v>
      </c>
      <c r="V76" s="130">
        <v>58</v>
      </c>
      <c r="W76" s="131">
        <v>2</v>
      </c>
      <c r="X76" s="132">
        <f t="shared" si="19"/>
        <v>3.4482758620689655E-2</v>
      </c>
      <c r="Y76" s="130">
        <f t="shared" si="20"/>
        <v>1947</v>
      </c>
      <c r="Z76" s="131">
        <f t="shared" si="21"/>
        <v>165</v>
      </c>
      <c r="AA76" s="132">
        <f t="shared" si="22"/>
        <v>8.4745762711864403E-2</v>
      </c>
      <c r="AB76" s="134"/>
      <c r="AC76" s="80" t="str">
        <f t="shared" si="23"/>
        <v>枚方市</v>
      </c>
      <c r="AD76" s="237">
        <f t="shared" si="24"/>
        <v>7.3070741001607334E-2</v>
      </c>
      <c r="AE76" s="134"/>
      <c r="AF76" s="238">
        <f t="shared" si="25"/>
        <v>0.13352303477202002</v>
      </c>
      <c r="AG76" s="239">
        <v>0</v>
      </c>
    </row>
    <row r="77" spans="2:33">
      <c r="B77" s="129">
        <v>73</v>
      </c>
      <c r="C77" s="135" t="s">
        <v>32</v>
      </c>
      <c r="D77" s="130">
        <v>0</v>
      </c>
      <c r="E77" s="131">
        <v>0</v>
      </c>
      <c r="F77" s="132" t="str">
        <f t="shared" si="13"/>
        <v>-</v>
      </c>
      <c r="G77" s="130">
        <v>7</v>
      </c>
      <c r="H77" s="131">
        <v>0</v>
      </c>
      <c r="I77" s="132">
        <f t="shared" si="14"/>
        <v>0</v>
      </c>
      <c r="J77" s="130">
        <v>1074</v>
      </c>
      <c r="K77" s="131">
        <v>148</v>
      </c>
      <c r="L77" s="132">
        <f t="shared" si="15"/>
        <v>0.13780260707635009</v>
      </c>
      <c r="M77" s="130">
        <v>771</v>
      </c>
      <c r="N77" s="131">
        <v>104</v>
      </c>
      <c r="O77" s="132">
        <f t="shared" si="16"/>
        <v>0.13488975356679636</v>
      </c>
      <c r="P77" s="130">
        <v>515</v>
      </c>
      <c r="Q77" s="131">
        <v>55</v>
      </c>
      <c r="R77" s="132">
        <f t="shared" si="17"/>
        <v>0.10679611650485436</v>
      </c>
      <c r="S77" s="130">
        <v>222</v>
      </c>
      <c r="T77" s="131">
        <v>7</v>
      </c>
      <c r="U77" s="132">
        <f t="shared" si="18"/>
        <v>3.1531531531531529E-2</v>
      </c>
      <c r="V77" s="130">
        <v>87</v>
      </c>
      <c r="W77" s="131">
        <v>0</v>
      </c>
      <c r="X77" s="132">
        <f t="shared" si="19"/>
        <v>0</v>
      </c>
      <c r="Y77" s="130">
        <f t="shared" si="20"/>
        <v>2676</v>
      </c>
      <c r="Z77" s="131">
        <f t="shared" si="21"/>
        <v>314</v>
      </c>
      <c r="AA77" s="132">
        <f t="shared" si="22"/>
        <v>0.11733931240657698</v>
      </c>
      <c r="AB77" s="134"/>
      <c r="AC77" s="80" t="str">
        <f t="shared" si="23"/>
        <v>堺市中区</v>
      </c>
      <c r="AD77" s="237">
        <f t="shared" si="24"/>
        <v>6.965141894518595E-2</v>
      </c>
      <c r="AE77" s="134"/>
      <c r="AF77" s="238">
        <f t="shared" si="25"/>
        <v>0.13352303477202002</v>
      </c>
      <c r="AG77" s="239">
        <v>0</v>
      </c>
    </row>
    <row r="78" spans="2:33" ht="14.25" thickBot="1">
      <c r="B78" s="129">
        <v>74</v>
      </c>
      <c r="C78" s="135" t="s">
        <v>33</v>
      </c>
      <c r="D78" s="130">
        <v>2</v>
      </c>
      <c r="E78" s="131">
        <v>0</v>
      </c>
      <c r="F78" s="132">
        <f t="shared" si="13"/>
        <v>0</v>
      </c>
      <c r="G78" s="130">
        <v>3</v>
      </c>
      <c r="H78" s="131">
        <v>0</v>
      </c>
      <c r="I78" s="132">
        <f t="shared" si="14"/>
        <v>0</v>
      </c>
      <c r="J78" s="130">
        <v>528</v>
      </c>
      <c r="K78" s="131">
        <v>74</v>
      </c>
      <c r="L78" s="132">
        <f t="shared" si="15"/>
        <v>0.14015151515151514</v>
      </c>
      <c r="M78" s="130">
        <v>315</v>
      </c>
      <c r="N78" s="131">
        <v>40</v>
      </c>
      <c r="O78" s="132">
        <f t="shared" si="16"/>
        <v>0.12698412698412698</v>
      </c>
      <c r="P78" s="130">
        <v>193</v>
      </c>
      <c r="Q78" s="131">
        <v>12</v>
      </c>
      <c r="R78" s="132">
        <f t="shared" si="17"/>
        <v>6.2176165803108807E-2</v>
      </c>
      <c r="S78" s="130">
        <v>105</v>
      </c>
      <c r="T78" s="131">
        <v>6</v>
      </c>
      <c r="U78" s="132">
        <f t="shared" si="18"/>
        <v>5.7142857142857141E-2</v>
      </c>
      <c r="V78" s="130">
        <v>52</v>
      </c>
      <c r="W78" s="131">
        <v>0</v>
      </c>
      <c r="X78" s="132">
        <f t="shared" si="19"/>
        <v>0</v>
      </c>
      <c r="Y78" s="130">
        <f t="shared" si="20"/>
        <v>1198</v>
      </c>
      <c r="Z78" s="131">
        <f t="shared" si="21"/>
        <v>132</v>
      </c>
      <c r="AA78" s="132">
        <f t="shared" si="22"/>
        <v>0.11018363939899833</v>
      </c>
      <c r="AB78" s="134"/>
      <c r="AC78" s="80" t="str">
        <f t="shared" si="23"/>
        <v>岬町</v>
      </c>
      <c r="AD78" s="237">
        <f t="shared" si="24"/>
        <v>5.8603491271820449E-2</v>
      </c>
      <c r="AE78" s="134"/>
      <c r="AF78" s="238">
        <f t="shared" si="25"/>
        <v>0.13352303477202002</v>
      </c>
      <c r="AG78" s="239">
        <v>999</v>
      </c>
    </row>
    <row r="79" spans="2:33" ht="14.25" thickTop="1">
      <c r="B79" s="298" t="s">
        <v>0</v>
      </c>
      <c r="C79" s="299"/>
      <c r="D79" s="107">
        <f>地区別_健診受診率!D13</f>
        <v>3840</v>
      </c>
      <c r="E79" s="108">
        <f>地区別_健診受診率!E13</f>
        <v>274</v>
      </c>
      <c r="F79" s="109">
        <f>地区別_健診受診率!F13</f>
        <v>7.1354166666666663E-2</v>
      </c>
      <c r="G79" s="107">
        <f>地区別_健診受診率!G13</f>
        <v>7746</v>
      </c>
      <c r="H79" s="108">
        <f>地区別_健診受診率!H13</f>
        <v>625</v>
      </c>
      <c r="I79" s="109">
        <f>地区別_健診受診率!I13</f>
        <v>8.0686806093467595E-2</v>
      </c>
      <c r="J79" s="107">
        <f>地区別_健診受診率!J13</f>
        <v>488728</v>
      </c>
      <c r="K79" s="108">
        <f>地区別_健診受診率!K13</f>
        <v>76593</v>
      </c>
      <c r="L79" s="109">
        <f>地区別_健診受診率!L13</f>
        <v>0.15671907482280531</v>
      </c>
      <c r="M79" s="107">
        <f>地区別_健診受診率!M13</f>
        <v>347924</v>
      </c>
      <c r="N79" s="108">
        <f>地区別_健診受診率!N13</f>
        <v>50434</v>
      </c>
      <c r="O79" s="109">
        <f>地区別_健診受診率!O13</f>
        <v>0.14495694462008946</v>
      </c>
      <c r="P79" s="107">
        <f>地区別_健診受診率!P13</f>
        <v>212071</v>
      </c>
      <c r="Q79" s="108">
        <f>地区別_健診受診率!Q13</f>
        <v>23081</v>
      </c>
      <c r="R79" s="109">
        <f>地区別_健診受診率!R13</f>
        <v>0.10883619165279552</v>
      </c>
      <c r="S79" s="107">
        <f>地区別_健診受診率!S13</f>
        <v>92302</v>
      </c>
      <c r="T79" s="108">
        <f>地区別_健診受診率!T13</f>
        <v>6002</v>
      </c>
      <c r="U79" s="109">
        <f>地区別_健診受診率!U13</f>
        <v>6.5025676583389314E-2</v>
      </c>
      <c r="V79" s="107">
        <f>地区別_健診受診率!V13</f>
        <v>29949</v>
      </c>
      <c r="W79" s="108">
        <f>地区別_健診受診率!W13</f>
        <v>890</v>
      </c>
      <c r="X79" s="109">
        <f>地区別_健診受診率!X13</f>
        <v>2.97171858826672E-2</v>
      </c>
      <c r="Y79" s="107">
        <f>地区別_健診受診率!Y13</f>
        <v>1182560</v>
      </c>
      <c r="Z79" s="108">
        <f>地区別_健診受診率!Z13</f>
        <v>157899</v>
      </c>
      <c r="AA79" s="109">
        <f>地区別_健診受診率!AA13</f>
        <v>0.13352303477202002</v>
      </c>
      <c r="AB79" s="84"/>
      <c r="AC79" s="84"/>
      <c r="AD79" s="84"/>
      <c r="AE79" s="134"/>
      <c r="AF79" s="136"/>
    </row>
  </sheetData>
  <mergeCells count="12">
    <mergeCell ref="AC4:AD4"/>
    <mergeCell ref="S3:U3"/>
    <mergeCell ref="V3:X3"/>
    <mergeCell ref="Y3:AA3"/>
    <mergeCell ref="B79:C79"/>
    <mergeCell ref="B3:B4"/>
    <mergeCell ref="C3:C4"/>
    <mergeCell ref="D3:F3"/>
    <mergeCell ref="G3:I3"/>
    <mergeCell ref="J3:L3"/>
    <mergeCell ref="M3:O3"/>
    <mergeCell ref="P3:R3"/>
  </mergeCells>
  <phoneticPr fontId="3"/>
  <pageMargins left="0.70866141732283472" right="0.70866141732283472" top="0.74803149606299213" bottom="0.74803149606299213" header="0.31496062992125984" footer="0.31496062992125984"/>
  <pageSetup paperSize="8" scale="68" fitToHeight="0" orientation="landscape" r:id="rId1"/>
  <headerFooter>
    <oddHeader>&amp;R&amp;"ＭＳ 明朝,標準"&amp;12 2-7.歯科健診分析</oddHeader>
  </headerFooter>
  <ignoredErrors>
    <ignoredError sqref="AD7:AD78" emptyCellReferenc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8.875" customWidth="1"/>
    <col min="14" max="16384" width="9" style="1"/>
  </cols>
  <sheetData>
    <row r="1" spans="1:12" ht="16.5" customHeight="1">
      <c r="A1" s="4" t="s">
        <v>172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248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2-7.歯科健診分析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252</v>
      </c>
    </row>
    <row r="2" spans="1:16">
      <c r="A2" s="11" t="s">
        <v>254</v>
      </c>
    </row>
    <row r="4" spans="1:16" ht="13.5" customHeight="1">
      <c r="B4" s="152"/>
      <c r="C4" s="153"/>
      <c r="D4" s="153"/>
      <c r="E4" s="153"/>
      <c r="F4" s="153"/>
      <c r="G4" s="154"/>
    </row>
    <row r="5" spans="1:16" ht="13.5" customHeight="1">
      <c r="B5" s="155"/>
      <c r="C5" s="156"/>
      <c r="D5" s="157">
        <v>0.20200000000000001</v>
      </c>
      <c r="E5" s="158" t="s">
        <v>312</v>
      </c>
      <c r="F5" s="159">
        <v>0.24000000000000002</v>
      </c>
      <c r="G5" s="160" t="s">
        <v>313</v>
      </c>
    </row>
    <row r="6" spans="1:16">
      <c r="B6" s="155"/>
      <c r="D6" s="157"/>
      <c r="E6" s="158"/>
      <c r="F6" s="159"/>
      <c r="G6" s="160"/>
    </row>
    <row r="7" spans="1:16">
      <c r="B7" s="155"/>
      <c r="C7" s="161"/>
      <c r="D7" s="157">
        <v>0.16400000000000001</v>
      </c>
      <c r="E7" s="158" t="s">
        <v>312</v>
      </c>
      <c r="F7" s="159">
        <v>0.20200000000000001</v>
      </c>
      <c r="G7" s="160" t="s">
        <v>314</v>
      </c>
    </row>
    <row r="8" spans="1:16">
      <c r="B8" s="155"/>
      <c r="D8" s="157"/>
      <c r="E8" s="158"/>
      <c r="F8" s="159"/>
      <c r="G8" s="160"/>
    </row>
    <row r="9" spans="1:16">
      <c r="B9" s="155"/>
      <c r="C9" s="162"/>
      <c r="D9" s="157">
        <v>0.126</v>
      </c>
      <c r="E9" s="158" t="s">
        <v>312</v>
      </c>
      <c r="F9" s="159">
        <v>0.16400000000000001</v>
      </c>
      <c r="G9" s="160" t="s">
        <v>314</v>
      </c>
    </row>
    <row r="10" spans="1:16">
      <c r="B10" s="155"/>
      <c r="D10" s="157"/>
      <c r="E10" s="158"/>
      <c r="F10" s="159"/>
      <c r="G10" s="160"/>
    </row>
    <row r="11" spans="1:16">
      <c r="B11" s="155"/>
      <c r="C11" s="163"/>
      <c r="D11" s="157">
        <v>8.7999999999999995E-2</v>
      </c>
      <c r="E11" s="158" t="s">
        <v>312</v>
      </c>
      <c r="F11" s="159">
        <v>0.126</v>
      </c>
      <c r="G11" s="160" t="s">
        <v>314</v>
      </c>
    </row>
    <row r="12" spans="1:16">
      <c r="B12" s="155"/>
      <c r="D12" s="157"/>
      <c r="E12" s="158"/>
      <c r="F12" s="159"/>
      <c r="G12" s="160"/>
    </row>
    <row r="13" spans="1:16">
      <c r="B13" s="155"/>
      <c r="C13" s="164"/>
      <c r="D13" s="157">
        <v>0.05</v>
      </c>
      <c r="E13" s="158" t="s">
        <v>312</v>
      </c>
      <c r="F13" s="159">
        <v>8.7999999999999995E-2</v>
      </c>
      <c r="G13" s="160" t="s">
        <v>314</v>
      </c>
    </row>
    <row r="14" spans="1:16">
      <c r="B14" s="165"/>
      <c r="C14" s="166"/>
      <c r="D14" s="166"/>
      <c r="E14" s="166"/>
      <c r="F14" s="166"/>
      <c r="G14" s="167"/>
    </row>
    <row r="16" spans="1:16">
      <c r="B16" s="152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4"/>
    </row>
    <row r="17" spans="2:16">
      <c r="B17" s="155"/>
      <c r="P17" s="168"/>
    </row>
    <row r="18" spans="2:16">
      <c r="B18" s="155"/>
      <c r="P18" s="168"/>
    </row>
    <row r="19" spans="2:16">
      <c r="B19" s="155"/>
      <c r="P19" s="168"/>
    </row>
    <row r="20" spans="2:16">
      <c r="B20" s="155"/>
      <c r="P20" s="168"/>
    </row>
    <row r="21" spans="2:16">
      <c r="B21" s="155"/>
      <c r="P21" s="168"/>
    </row>
    <row r="22" spans="2:16">
      <c r="B22" s="155"/>
      <c r="P22" s="168"/>
    </row>
    <row r="23" spans="2:16">
      <c r="B23" s="155"/>
      <c r="P23" s="168"/>
    </row>
    <row r="24" spans="2:16">
      <c r="B24" s="155"/>
      <c r="P24" s="168"/>
    </row>
    <row r="25" spans="2:16">
      <c r="B25" s="155"/>
      <c r="P25" s="168"/>
    </row>
    <row r="26" spans="2:16">
      <c r="B26" s="155"/>
      <c r="P26" s="168"/>
    </row>
    <row r="27" spans="2:16">
      <c r="B27" s="155"/>
      <c r="P27" s="168"/>
    </row>
    <row r="28" spans="2:16">
      <c r="B28" s="155"/>
      <c r="P28" s="168"/>
    </row>
    <row r="29" spans="2:16">
      <c r="B29" s="155"/>
      <c r="P29" s="168"/>
    </row>
    <row r="30" spans="2:16">
      <c r="B30" s="155"/>
      <c r="P30" s="168"/>
    </row>
    <row r="31" spans="2:16">
      <c r="B31" s="155"/>
      <c r="P31" s="168"/>
    </row>
    <row r="32" spans="2:16">
      <c r="B32" s="155"/>
      <c r="P32" s="168"/>
    </row>
    <row r="33" spans="2:16">
      <c r="B33" s="155"/>
      <c r="P33" s="168"/>
    </row>
    <row r="34" spans="2:16">
      <c r="B34" s="155"/>
      <c r="P34" s="168"/>
    </row>
    <row r="35" spans="2:16">
      <c r="B35" s="155"/>
      <c r="P35" s="168"/>
    </row>
    <row r="36" spans="2:16">
      <c r="B36" s="155"/>
      <c r="P36" s="168"/>
    </row>
    <row r="37" spans="2:16">
      <c r="B37" s="155"/>
      <c r="P37" s="168"/>
    </row>
    <row r="38" spans="2:16">
      <c r="B38" s="155"/>
      <c r="P38" s="168"/>
    </row>
    <row r="39" spans="2:16">
      <c r="B39" s="155"/>
      <c r="P39" s="168"/>
    </row>
    <row r="40" spans="2:16">
      <c r="B40" s="155"/>
      <c r="P40" s="168"/>
    </row>
    <row r="41" spans="2:16">
      <c r="B41" s="155"/>
      <c r="P41" s="168"/>
    </row>
    <row r="42" spans="2:16">
      <c r="B42" s="155"/>
      <c r="P42" s="168"/>
    </row>
    <row r="43" spans="2:16">
      <c r="B43" s="155"/>
      <c r="P43" s="168"/>
    </row>
    <row r="44" spans="2:16">
      <c r="B44" s="155"/>
      <c r="P44" s="168"/>
    </row>
    <row r="45" spans="2:16">
      <c r="B45" s="155"/>
      <c r="P45" s="168"/>
    </row>
    <row r="46" spans="2:16">
      <c r="B46" s="155"/>
      <c r="P46" s="168"/>
    </row>
    <row r="47" spans="2:16">
      <c r="B47" s="155"/>
      <c r="P47" s="168"/>
    </row>
    <row r="48" spans="2:16">
      <c r="B48" s="155"/>
      <c r="P48" s="168"/>
    </row>
    <row r="49" spans="2:16">
      <c r="B49" s="155"/>
      <c r="P49" s="168"/>
    </row>
    <row r="50" spans="2:16">
      <c r="B50" s="155"/>
      <c r="P50" s="168"/>
    </row>
    <row r="51" spans="2:16">
      <c r="B51" s="155"/>
      <c r="P51" s="168"/>
    </row>
    <row r="52" spans="2:16">
      <c r="B52" s="155"/>
      <c r="P52" s="168"/>
    </row>
    <row r="53" spans="2:16">
      <c r="B53" s="155"/>
      <c r="P53" s="168"/>
    </row>
    <row r="54" spans="2:16">
      <c r="B54" s="155"/>
      <c r="P54" s="168"/>
    </row>
    <row r="55" spans="2:16">
      <c r="B55" s="155"/>
      <c r="P55" s="168"/>
    </row>
    <row r="56" spans="2:16">
      <c r="B56" s="155"/>
      <c r="P56" s="168"/>
    </row>
    <row r="57" spans="2:16">
      <c r="B57" s="155"/>
      <c r="P57" s="168"/>
    </row>
    <row r="58" spans="2:16">
      <c r="B58" s="155"/>
      <c r="P58" s="168"/>
    </row>
    <row r="59" spans="2:16">
      <c r="B59" s="155"/>
      <c r="P59" s="168"/>
    </row>
    <row r="60" spans="2:16">
      <c r="B60" s="155"/>
      <c r="P60" s="168"/>
    </row>
    <row r="61" spans="2:16">
      <c r="B61" s="155"/>
      <c r="P61" s="168"/>
    </row>
    <row r="62" spans="2:16">
      <c r="B62" s="155"/>
      <c r="P62" s="168"/>
    </row>
    <row r="63" spans="2:16">
      <c r="B63" s="155"/>
      <c r="P63" s="168"/>
    </row>
    <row r="64" spans="2:16">
      <c r="B64" s="155"/>
      <c r="P64" s="168"/>
    </row>
    <row r="65" spans="2:16">
      <c r="B65" s="155"/>
      <c r="P65" s="168"/>
    </row>
    <row r="66" spans="2:16">
      <c r="B66" s="155"/>
      <c r="P66" s="168"/>
    </row>
    <row r="67" spans="2:16">
      <c r="B67" s="155"/>
      <c r="P67" s="168"/>
    </row>
    <row r="68" spans="2:16">
      <c r="B68" s="155"/>
      <c r="P68" s="168"/>
    </row>
    <row r="69" spans="2:16">
      <c r="B69" s="155"/>
      <c r="P69" s="168"/>
    </row>
    <row r="70" spans="2:16">
      <c r="B70" s="155"/>
      <c r="P70" s="168"/>
    </row>
    <row r="71" spans="2:16">
      <c r="B71" s="155"/>
      <c r="P71" s="168"/>
    </row>
    <row r="72" spans="2:16">
      <c r="B72" s="155"/>
      <c r="P72" s="168"/>
    </row>
    <row r="73" spans="2:16">
      <c r="B73" s="155"/>
      <c r="P73" s="168"/>
    </row>
    <row r="74" spans="2:16">
      <c r="B74" s="155"/>
      <c r="P74" s="168"/>
    </row>
    <row r="75" spans="2:16">
      <c r="B75" s="155"/>
      <c r="P75" s="168"/>
    </row>
    <row r="76" spans="2:16">
      <c r="B76" s="155"/>
      <c r="P76" s="168"/>
    </row>
    <row r="77" spans="2:16">
      <c r="B77" s="155"/>
      <c r="P77" s="168"/>
    </row>
    <row r="78" spans="2:16">
      <c r="B78" s="155"/>
      <c r="P78" s="168"/>
    </row>
    <row r="79" spans="2:16">
      <c r="B79" s="155"/>
      <c r="P79" s="168"/>
    </row>
    <row r="80" spans="2:16">
      <c r="B80" s="155"/>
      <c r="P80" s="168"/>
    </row>
    <row r="81" spans="2:16">
      <c r="B81" s="155"/>
      <c r="P81" s="168"/>
    </row>
    <row r="82" spans="2:16">
      <c r="B82" s="155"/>
      <c r="P82" s="168"/>
    </row>
    <row r="83" spans="2:16">
      <c r="B83" s="155"/>
      <c r="P83" s="168"/>
    </row>
    <row r="84" spans="2:16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</sheetData>
  <phoneticPr fontId="3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Header>&amp;R&amp;"ＭＳ 明朝,標準"&amp;12 2-7.歯科健診分析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P55"/>
  <sheetViews>
    <sheetView showGridLines="0" zoomScaleNormal="100" zoomScaleSheetLayoutView="100" workbookViewId="0"/>
  </sheetViews>
  <sheetFormatPr defaultColWidth="9" defaultRowHeight="13.5"/>
  <cols>
    <col min="1" max="1" width="4.625" style="53" customWidth="1"/>
    <col min="2" max="2" width="6.125" style="53" customWidth="1"/>
    <col min="3" max="6" width="16.625" style="53" customWidth="1"/>
    <col min="7" max="10" width="9" style="53"/>
    <col min="11" max="11" width="4.625" style="53" customWidth="1"/>
    <col min="12" max="16384" width="9" style="53"/>
  </cols>
  <sheetData>
    <row r="1" spans="1:6" ht="16.5" customHeight="1">
      <c r="A1" s="4" t="s">
        <v>221</v>
      </c>
    </row>
    <row r="2" spans="1:6" ht="16.5" customHeight="1">
      <c r="A2" s="4" t="s">
        <v>222</v>
      </c>
    </row>
    <row r="3" spans="1:6" ht="42" customHeight="1">
      <c r="B3" s="302" t="s">
        <v>187</v>
      </c>
      <c r="C3" s="303"/>
      <c r="D3" s="72" t="s">
        <v>315</v>
      </c>
      <c r="E3" s="73" t="s">
        <v>318</v>
      </c>
      <c r="F3" s="115" t="s">
        <v>272</v>
      </c>
    </row>
    <row r="4" spans="1:6" ht="30" customHeight="1">
      <c r="B4" s="300" t="s">
        <v>76</v>
      </c>
      <c r="C4" s="301"/>
      <c r="D4" s="58">
        <f>地区別_有所見者割合!D14</f>
        <v>157883</v>
      </c>
      <c r="E4" s="60">
        <f>地区別_有所見者割合!E14</f>
        <v>25769</v>
      </c>
      <c r="F4" s="67">
        <f>地区別_有所見者割合!F14</f>
        <v>0.16321579904106207</v>
      </c>
    </row>
    <row r="5" spans="1:6" ht="30" customHeight="1">
      <c r="B5" s="300" t="s">
        <v>181</v>
      </c>
      <c r="C5" s="301"/>
      <c r="D5" s="58">
        <f>地区別_有所見者割合!G14</f>
        <v>157895</v>
      </c>
      <c r="E5" s="60">
        <f>地区別_有所見者割合!H14</f>
        <v>9058</v>
      </c>
      <c r="F5" s="67">
        <f>地区別_有所見者割合!I14</f>
        <v>5.7367237721270462E-2</v>
      </c>
    </row>
    <row r="6" spans="1:6" ht="30" customHeight="1">
      <c r="B6" s="300" t="s">
        <v>182</v>
      </c>
      <c r="C6" s="301"/>
      <c r="D6" s="58">
        <f>地区別_有所見者割合!J14</f>
        <v>157888</v>
      </c>
      <c r="E6" s="60">
        <f>地区別_有所見者割合!K14</f>
        <v>3063</v>
      </c>
      <c r="F6" s="67">
        <f>地区別_有所見者割合!L14</f>
        <v>1.9399827725982977E-2</v>
      </c>
    </row>
    <row r="7" spans="1:6" ht="30" customHeight="1">
      <c r="B7" s="300" t="s">
        <v>183</v>
      </c>
      <c r="C7" s="301"/>
      <c r="D7" s="58">
        <f>地区別_有所見者割合!M14</f>
        <v>157878</v>
      </c>
      <c r="E7" s="60">
        <f>地区別_有所見者割合!N14</f>
        <v>39251</v>
      </c>
      <c r="F7" s="67">
        <f>地区別_有所見者割合!O14</f>
        <v>0.24861601996478294</v>
      </c>
    </row>
    <row r="8" spans="1:6" ht="30" customHeight="1">
      <c r="B8" s="300" t="s">
        <v>184</v>
      </c>
      <c r="C8" s="301"/>
      <c r="D8" s="58">
        <f>地区別_有所見者割合!P14</f>
        <v>157895</v>
      </c>
      <c r="E8" s="60">
        <f>地区別_有所見者割合!Q14</f>
        <v>4870</v>
      </c>
      <c r="F8" s="67">
        <f>地区別_有所見者割合!R14</f>
        <v>3.0843281927863453E-2</v>
      </c>
    </row>
    <row r="9" spans="1:6" ht="30" customHeight="1">
      <c r="B9" s="300" t="s">
        <v>185</v>
      </c>
      <c r="C9" s="301"/>
      <c r="D9" s="58">
        <f>地区別_有所見者割合!S14</f>
        <v>157894</v>
      </c>
      <c r="E9" s="60">
        <f>地区別_有所見者割合!T14</f>
        <v>2264</v>
      </c>
      <c r="F9" s="67">
        <f>地区別_有所見者割合!U14</f>
        <v>1.4338733580756709E-2</v>
      </c>
    </row>
    <row r="10" spans="1:6" ht="30" customHeight="1">
      <c r="B10" s="300" t="s">
        <v>186</v>
      </c>
      <c r="C10" s="301"/>
      <c r="D10" s="74">
        <f>地区別_有所見者割合!V14</f>
        <v>157855</v>
      </c>
      <c r="E10" s="75">
        <f>地区別_有所見者割合!W14</f>
        <v>13355</v>
      </c>
      <c r="F10" s="76">
        <f>地区別_有所見者割合!X14</f>
        <v>8.4602958411200149E-2</v>
      </c>
    </row>
    <row r="11" spans="1:6" ht="13.5" customHeight="1">
      <c r="B11" s="93" t="s">
        <v>292</v>
      </c>
      <c r="C11" s="90"/>
      <c r="D11" s="91"/>
      <c r="E11" s="91"/>
      <c r="F11" s="92"/>
    </row>
    <row r="12" spans="1:6" ht="13.5" customHeight="1">
      <c r="B12" s="94" t="s">
        <v>293</v>
      </c>
      <c r="C12" s="90"/>
      <c r="D12" s="91"/>
      <c r="E12" s="91"/>
      <c r="F12" s="92"/>
    </row>
    <row r="13" spans="1:6" ht="13.5" customHeight="1">
      <c r="B13" s="89" t="s">
        <v>316</v>
      </c>
    </row>
    <row r="14" spans="1:6" ht="13.5" customHeight="1">
      <c r="B14" s="89" t="s">
        <v>317</v>
      </c>
    </row>
    <row r="15" spans="1:6" ht="13.5" customHeight="1">
      <c r="B15" s="87" t="s">
        <v>319</v>
      </c>
      <c r="E15" s="87" t="s">
        <v>323</v>
      </c>
    </row>
    <row r="16" spans="1:6" ht="13.5" customHeight="1">
      <c r="B16" s="87" t="s">
        <v>320</v>
      </c>
      <c r="E16" s="87" t="s">
        <v>324</v>
      </c>
    </row>
    <row r="17" spans="1:16" ht="13.5" customHeight="1">
      <c r="B17" s="87" t="s">
        <v>321</v>
      </c>
      <c r="E17" s="87" t="s">
        <v>325</v>
      </c>
    </row>
    <row r="18" spans="1:16">
      <c r="B18" s="87" t="s">
        <v>322</v>
      </c>
      <c r="C18" s="65"/>
    </row>
    <row r="19" spans="1:16">
      <c r="B19" s="64"/>
      <c r="C19" s="65"/>
    </row>
    <row r="20" spans="1:16" ht="16.5" customHeight="1">
      <c r="A20" s="4" t="s">
        <v>221</v>
      </c>
    </row>
    <row r="21" spans="1:16" ht="16.5" customHeight="1">
      <c r="A21" s="4" t="s">
        <v>222</v>
      </c>
    </row>
    <row r="31" spans="1:16">
      <c r="P31" s="87"/>
    </row>
    <row r="32" spans="1:16">
      <c r="P32" s="88"/>
    </row>
    <row r="33" spans="16:16">
      <c r="P33" s="89"/>
    </row>
    <row r="54" spans="2:6" ht="13.5" customHeight="1">
      <c r="B54" s="93" t="s">
        <v>292</v>
      </c>
      <c r="C54" s="90"/>
      <c r="D54" s="91"/>
      <c r="E54" s="91"/>
      <c r="F54" s="92"/>
    </row>
    <row r="55" spans="2:6" ht="13.5" customHeight="1">
      <c r="B55" s="94" t="s">
        <v>293</v>
      </c>
      <c r="C55" s="90"/>
      <c r="D55" s="91"/>
      <c r="E55" s="91"/>
      <c r="F55" s="92"/>
    </row>
  </sheetData>
  <mergeCells count="8">
    <mergeCell ref="B8:C8"/>
    <mergeCell ref="B9:C9"/>
    <mergeCell ref="B10:C10"/>
    <mergeCell ref="B3:C3"/>
    <mergeCell ref="B4:C4"/>
    <mergeCell ref="B5:C5"/>
    <mergeCell ref="B6:C6"/>
    <mergeCell ref="B7:C7"/>
  </mergeCells>
  <phoneticPr fontId="3"/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headerFooter>
    <oddHeader>&amp;R&amp;"ＭＳ 明朝,標準"&amp;12 2-7.歯科健診分析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51</vt:i4>
      </vt:variant>
      <vt:variant>
        <vt:lpstr>名前付き一覧</vt:lpstr>
      </vt:variant>
      <vt:variant>
        <vt:i4>59</vt:i4>
      </vt:variant>
    </vt:vector>
  </HeadingPairs>
  <TitlesOfParts>
    <vt:vector size="110" baseType="lpstr">
      <vt:lpstr>年齢別受診率</vt:lpstr>
      <vt:lpstr>健診受診率グラフ</vt:lpstr>
      <vt:lpstr>地区別_健診受診率</vt:lpstr>
      <vt:lpstr>地区別_健診受診率グラフ</vt:lpstr>
      <vt:lpstr>地区別_健診受診率MAP</vt:lpstr>
      <vt:lpstr>市区町村別_健診受診率</vt:lpstr>
      <vt:lpstr>市区町村別_健診受診率グラフ</vt:lpstr>
      <vt:lpstr>市区町村別_健診受診率MAP</vt:lpstr>
      <vt:lpstr>有所見者割合</vt:lpstr>
      <vt:lpstr>地区別_有所見者割合</vt:lpstr>
      <vt:lpstr>地区別_歯垢グラフ</vt:lpstr>
      <vt:lpstr>地区別_歯垢MAP</vt:lpstr>
      <vt:lpstr>地区別_食渣グラフ</vt:lpstr>
      <vt:lpstr>地区別_食渣MAP</vt:lpstr>
      <vt:lpstr>地区別_口臭グラフ</vt:lpstr>
      <vt:lpstr>地区別_口臭MAP</vt:lpstr>
      <vt:lpstr>地区別_口腔乾燥グラフ</vt:lpstr>
      <vt:lpstr>地区別_口腔乾燥MAP</vt:lpstr>
      <vt:lpstr>地区別_咀嚼能力グラフ</vt:lpstr>
      <vt:lpstr>地区別_咀嚼能力MAP</vt:lpstr>
      <vt:lpstr>地区別_舌機能グラフ</vt:lpstr>
      <vt:lpstr>地区別_舌機能MAP</vt:lpstr>
      <vt:lpstr>地区別_嚥下機能グラフ</vt:lpstr>
      <vt:lpstr>地区別_嚥下機能MAP</vt:lpstr>
      <vt:lpstr>市区町村別_有所見者割合</vt:lpstr>
      <vt:lpstr>市区町村別_歯垢グラフ</vt:lpstr>
      <vt:lpstr>市区町村別_歯垢MAP</vt:lpstr>
      <vt:lpstr>市区町村別_食渣グラフ</vt:lpstr>
      <vt:lpstr>市区町村別_食渣MAP</vt:lpstr>
      <vt:lpstr>市区町村別_口臭グラフ</vt:lpstr>
      <vt:lpstr>市区町村別_口臭MAP</vt:lpstr>
      <vt:lpstr>市区町村別_口腔乾燥グラフ</vt:lpstr>
      <vt:lpstr>市区町村別_口腔乾燥MAP</vt:lpstr>
      <vt:lpstr>市区町村別_咀嚼能力グラフ</vt:lpstr>
      <vt:lpstr>市区町村別_咀嚼能力MAP</vt:lpstr>
      <vt:lpstr>市区町村別_舌機能グラフ</vt:lpstr>
      <vt:lpstr>市区町村別_舌機能MAP</vt:lpstr>
      <vt:lpstr>市区町村別_嚥下機能グラフ</vt:lpstr>
      <vt:lpstr>市区町村別_嚥下機能MAP</vt:lpstr>
      <vt:lpstr>EAT10別</vt:lpstr>
      <vt:lpstr>地区別_EAT10別</vt:lpstr>
      <vt:lpstr>地区別_EAT10別グラフ</vt:lpstr>
      <vt:lpstr>市区町村別_EAT10別</vt:lpstr>
      <vt:lpstr>市区町村別_EAT10別グラフ</vt:lpstr>
      <vt:lpstr>市区町村別_EAT10別MAP</vt:lpstr>
      <vt:lpstr>EAT10別高齢者の疾病</vt:lpstr>
      <vt:lpstr>地区別_EAT10別高齢者の疾病</vt:lpstr>
      <vt:lpstr>地区別_3点以上高齢者の疾病患者割合グラフ</vt:lpstr>
      <vt:lpstr>市区町村別_EAT10別高齢者の疾病</vt:lpstr>
      <vt:lpstr>市区町村別_3点以上高齢者の疾病患者割合グラフ</vt:lpstr>
      <vt:lpstr>市区町村別_3点以上高齢者の疾病患者割合MAP</vt:lpstr>
      <vt:lpstr>EAT10別!Print_Area</vt:lpstr>
      <vt:lpstr>EAT10別高齢者の疾病!Print_Area</vt:lpstr>
      <vt:lpstr>健診受診率グラフ!Print_Area</vt:lpstr>
      <vt:lpstr>市区町村別_3点以上高齢者の疾病患者割合MAP!Print_Area</vt:lpstr>
      <vt:lpstr>市区町村別_3点以上高齢者の疾病患者割合グラフ!Print_Area</vt:lpstr>
      <vt:lpstr>市区町村別_EAT10別!Print_Area</vt:lpstr>
      <vt:lpstr>市区町村別_EAT10別MAP!Print_Area</vt:lpstr>
      <vt:lpstr>市区町村別_EAT10別グラフ!Print_Area</vt:lpstr>
      <vt:lpstr>市区町村別_EAT10別高齢者の疾病!Print_Area</vt:lpstr>
      <vt:lpstr>市区町村別_健診受診率!Print_Area</vt:lpstr>
      <vt:lpstr>市区町村別_健診受診率MAP!Print_Area</vt:lpstr>
      <vt:lpstr>市区町村別_健診受診率グラフ!Print_Area</vt:lpstr>
      <vt:lpstr>市区町村別_口腔乾燥MAP!Print_Area</vt:lpstr>
      <vt:lpstr>市区町村別_口腔乾燥グラフ!Print_Area</vt:lpstr>
      <vt:lpstr>市区町村別_口臭MAP!Print_Area</vt:lpstr>
      <vt:lpstr>市区町村別_口臭グラフ!Print_Area</vt:lpstr>
      <vt:lpstr>市区町村別_歯垢MAP!Print_Area</vt:lpstr>
      <vt:lpstr>市区町村別_歯垢グラフ!Print_Area</vt:lpstr>
      <vt:lpstr>市区町村別_食渣MAP!Print_Area</vt:lpstr>
      <vt:lpstr>市区町村別_食渣グラフ!Print_Area</vt:lpstr>
      <vt:lpstr>市区町村別_舌機能MAP!Print_Area</vt:lpstr>
      <vt:lpstr>市区町村別_舌機能グラフ!Print_Area</vt:lpstr>
      <vt:lpstr>市区町村別_有所見者割合!Print_Area</vt:lpstr>
      <vt:lpstr>市区町村別_咀嚼能力MAP!Print_Area</vt:lpstr>
      <vt:lpstr>市区町村別_咀嚼能力グラフ!Print_Area</vt:lpstr>
      <vt:lpstr>市区町村別_嚥下機能MAP!Print_Area</vt:lpstr>
      <vt:lpstr>市区町村別_嚥下機能グラフ!Print_Area</vt:lpstr>
      <vt:lpstr>地区別_3点以上高齢者の疾病患者割合グラフ!Print_Area</vt:lpstr>
      <vt:lpstr>地区別_EAT10別!Print_Area</vt:lpstr>
      <vt:lpstr>地区別_EAT10別グラフ!Print_Area</vt:lpstr>
      <vt:lpstr>地区別_EAT10別高齢者の疾病!Print_Area</vt:lpstr>
      <vt:lpstr>地区別_健診受診率!Print_Area</vt:lpstr>
      <vt:lpstr>地区別_健診受診率MAP!Print_Area</vt:lpstr>
      <vt:lpstr>地区別_健診受診率グラフ!Print_Area</vt:lpstr>
      <vt:lpstr>地区別_口腔乾燥MAP!Print_Area</vt:lpstr>
      <vt:lpstr>地区別_口腔乾燥グラフ!Print_Area</vt:lpstr>
      <vt:lpstr>地区別_口臭MAP!Print_Area</vt:lpstr>
      <vt:lpstr>地区別_口臭グラフ!Print_Area</vt:lpstr>
      <vt:lpstr>地区別_歯垢MAP!Print_Area</vt:lpstr>
      <vt:lpstr>地区別_歯垢グラフ!Print_Area</vt:lpstr>
      <vt:lpstr>地区別_食渣MAP!Print_Area</vt:lpstr>
      <vt:lpstr>地区別_食渣グラフ!Print_Area</vt:lpstr>
      <vt:lpstr>地区別_舌機能MAP!Print_Area</vt:lpstr>
      <vt:lpstr>地区別_舌機能グラフ!Print_Area</vt:lpstr>
      <vt:lpstr>地区別_有所見者割合!Print_Area</vt:lpstr>
      <vt:lpstr>地区別_咀嚼能力MAP!Print_Area</vt:lpstr>
      <vt:lpstr>地区別_咀嚼能力グラフ!Print_Area</vt:lpstr>
      <vt:lpstr>地区別_嚥下機能MAP!Print_Area</vt:lpstr>
      <vt:lpstr>地区別_嚥下機能グラフ!Print_Area</vt:lpstr>
      <vt:lpstr>年齢別受診率!Print_Area</vt:lpstr>
      <vt:lpstr>有所見者割合!Print_Area</vt:lpstr>
      <vt:lpstr>市区町村別_EAT10別!Print_Titles</vt:lpstr>
      <vt:lpstr>市区町村別_EAT10別高齢者の疾病!Print_Titles</vt:lpstr>
      <vt:lpstr>市区町村別_健診受診率!Print_Titles</vt:lpstr>
      <vt:lpstr>市区町村別_有所見者割合!Print_Titles</vt:lpstr>
      <vt:lpstr>地区別_EAT10別!Print_Titles</vt:lpstr>
      <vt:lpstr>地区別_EAT10別高齢者の疾病!Print_Titles</vt:lpstr>
      <vt:lpstr>地区別_健診受診率!Print_Titles</vt:lpstr>
      <vt:lpstr>地区別_有所見者割合!Print_Titles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2020-09-29T01:54:30Z</cp:lastPrinted>
  <dcterms:created xsi:type="dcterms:W3CDTF">2019-12-18T02:50:02Z</dcterms:created>
  <dcterms:modified xsi:type="dcterms:W3CDTF">2020-10-26T00:04:59Z</dcterms:modified>
  <cp:category/>
  <cp:contentStatus/>
  <dc:language/>
  <cp:version/>
</cp:coreProperties>
</file>